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IsaacSuh\Downloads\"/>
    </mc:Choice>
  </mc:AlternateContent>
  <xr:revisionPtr revIDLastSave="0" documentId="8_{1E194D6E-66C5-4B56-B473-97D9BFE25F9C}" xr6:coauthVersionLast="47" xr6:coauthVersionMax="47" xr10:uidLastSave="{00000000-0000-0000-0000-000000000000}"/>
  <bookViews>
    <workbookView xWindow="-28920" yWindow="-120" windowWidth="29040" windowHeight="15720" xr2:uid="{00000000-000D-0000-FFFF-FFFF00000000}"/>
  </bookViews>
  <sheets>
    <sheet name="NEW Calculator" sheetId="1" r:id="rId1"/>
    <sheet name="List" sheetId="2" r:id="rId2"/>
    <sheet name="NEW Reference" sheetId="3" r:id="rId3"/>
    <sheet name="__dep_lists__" sheetId="4" state="hidden" r:id="rId4"/>
  </sheets>
  <definedNames>
    <definedName name="ALABAMA">__dep_lists__!$A$2:$A$33</definedName>
    <definedName name="ALASKA">__dep_lists__!$B$2:$B$5</definedName>
    <definedName name="ARIZONA">__dep_lists__!$C$2:$C$10</definedName>
    <definedName name="ARKANSAS">__dep_lists__!$D$2:$D$19</definedName>
    <definedName name="CALIFORNIA">__dep_lists__!$E$2:$E$38</definedName>
    <definedName name="COLORADO">__dep_lists__!$F$2:$F$19</definedName>
    <definedName name="CONNECTICUT">__dep_lists__!$G$2:$G$8</definedName>
    <definedName name="DELAWARE">__dep_lists__!$H$2:$H$4</definedName>
    <definedName name="DISTRICT_OF_COLUMBIA">__dep_lists__!$I$2:$I$2</definedName>
    <definedName name="FLORIDA">__dep_lists__!$J$2:$J$47</definedName>
    <definedName name="GEORGIA">__dep_lists__!$K$2:$K$75</definedName>
    <definedName name="GUAM">__dep_lists__!$L$2:$L$2</definedName>
    <definedName name="HAWAII">__dep_lists__!$M$2:$M$5</definedName>
    <definedName name="IDAHO">__dep_lists__!$N$2:$N$16</definedName>
    <definedName name="ILLINOIS">__dep_lists__!$O$2:$O$39</definedName>
    <definedName name="INDIANA">__dep_lists__!$P$2:$P$45</definedName>
    <definedName name="IOWA">__dep_lists__!$Q$2:$Q$24</definedName>
    <definedName name="KANSAS">__dep_lists__!$R$2:$R$22</definedName>
    <definedName name="KENTUCKY">__dep_lists__!$S$2:$S$40</definedName>
    <definedName name="LOUISIANA">__dep_lists__!$T$2:$T$38</definedName>
    <definedName name="MAINE">__dep_lists__!$U$2:$U$7</definedName>
    <definedName name="MARYLAND">__dep_lists__!$V$2:$V$19</definedName>
    <definedName name="MASSACHUSETTS">__dep_lists__!$W$2:$W$13</definedName>
    <definedName name="MICHIGAN">__dep_lists__!$X$2:$X$32</definedName>
    <definedName name="MINNESOTA">__dep_lists__!$Y$2:$Y$28</definedName>
    <definedName name="MISSISSIPPI">__dep_lists__!$Z$2:$Z$22</definedName>
    <definedName name="MISSOURI">__dep_lists__!$AA$2:$AA$36</definedName>
    <definedName name="MONTANA">__dep_lists__!$AB$2:$AB$12</definedName>
    <definedName name="NEBRASKA">__dep_lists__!$AC$2:$AC$13</definedName>
    <definedName name="NEVADA">__dep_lists__!$AD$2:$AD$7</definedName>
    <definedName name="NEW_HAMPSHIRE">__dep_lists__!$AE$2:$AE$5</definedName>
    <definedName name="NEW_JERSEY">__dep_lists__!$AF$2:$AF$22</definedName>
    <definedName name="NEW_MEXICO">__dep_lists__!$AG$2:$AG$9</definedName>
    <definedName name="NEW_YORK">__dep_lists__!$AH$2:$AH$39</definedName>
    <definedName name="NORTH_CAROLINA">__dep_lists__!$AI$2:$AI$46</definedName>
    <definedName name="NORTH_DAKOTA">__dep_lists__!$AJ$2:$AJ$10</definedName>
    <definedName name="OHIO">__dep_lists__!$AK$2:$AK$43</definedName>
    <definedName name="OKLAHOMA">__dep_lists__!$AL$2:$AL$20</definedName>
    <definedName name="OREGON">__dep_lists__!$AM$2:$AM$17</definedName>
    <definedName name="PENNSYLVANIA">__dep_lists__!$AN$2:$AN$34</definedName>
    <definedName name="PUERTO_RICO">__dep_lists__!$AO$2:$AO$67</definedName>
    <definedName name="RHODE_ISLAND">__dep_lists__!$AP$2:$AP$6</definedName>
    <definedName name="SOUTH_CAROLINA">__dep_lists__!$AQ$2:$AQ$27</definedName>
    <definedName name="SOUTH_DAKOTA">__dep_lists__!$AR$2:$AR$10</definedName>
    <definedName name="STATE_LIST">__dep_lists__!$A$1:$BB$1</definedName>
    <definedName name="TENNESSEE">__dep_lists__!$AS$2:$AS$45</definedName>
    <definedName name="TEXAS">__dep_lists__!$AT$2:$AT$87</definedName>
    <definedName name="U_S__VIRGIN_ISLANDS">__dep_lists__!$AU$2:$AU$2</definedName>
    <definedName name="UTAH">__dep_lists__!$AV$2:$AV$11</definedName>
    <definedName name="VERMONT">__dep_lists__!$AW$2:$AW$5</definedName>
    <definedName name="VIRGINIA">__dep_lists__!$AX$2:$AX$81</definedName>
    <definedName name="WASHINGTON">__dep_lists__!$AY$2:$AY$21</definedName>
    <definedName name="WEST_VIRGINIA">__dep_lists__!$AZ$2:$AZ$22</definedName>
    <definedName name="WISCONSIN">__dep_lists__!$BA$2:$BA$28</definedName>
    <definedName name="WYOMING">__dep_lists__!$BB$2:$BB$4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2" l="1"/>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N136" i="2" s="1"/>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3" i="2"/>
  <c r="F754" i="2"/>
  <c r="F755"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0" i="2"/>
  <c r="F831" i="2"/>
  <c r="F832" i="2"/>
  <c r="F833" i="2"/>
  <c r="F834" i="2"/>
  <c r="F835" i="2"/>
  <c r="F836" i="2"/>
  <c r="F837" i="2"/>
  <c r="F838" i="2"/>
  <c r="F839" i="2"/>
  <c r="F840" i="2"/>
  <c r="F841" i="2"/>
  <c r="F842" i="2"/>
  <c r="F843" i="2"/>
  <c r="F844" i="2"/>
  <c r="F845"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4" i="2"/>
  <c r="F885" i="2"/>
  <c r="F886" i="2"/>
  <c r="F887" i="2"/>
  <c r="F888" i="2"/>
  <c r="F889" i="2"/>
  <c r="F890" i="2"/>
  <c r="F891" i="2"/>
  <c r="F892" i="2"/>
  <c r="F893" i="2"/>
  <c r="F894" i="2"/>
  <c r="F895" i="2"/>
  <c r="F896" i="2"/>
  <c r="F897" i="2"/>
  <c r="F898" i="2"/>
  <c r="F899" i="2"/>
  <c r="F900" i="2"/>
  <c r="F901" i="2"/>
  <c r="F902" i="2"/>
  <c r="F903" i="2"/>
  <c r="F904" i="2"/>
  <c r="F905" i="2"/>
  <c r="F906" i="2"/>
  <c r="F907" i="2"/>
  <c r="F908" i="2"/>
  <c r="F909" i="2"/>
  <c r="F910" i="2"/>
  <c r="F911" i="2"/>
  <c r="F912" i="2"/>
  <c r="F913" i="2"/>
  <c r="F914" i="2"/>
  <c r="F915" i="2"/>
  <c r="F916" i="2"/>
  <c r="F917" i="2"/>
  <c r="F918" i="2"/>
  <c r="F919" i="2"/>
  <c r="F920" i="2"/>
  <c r="F921" i="2"/>
  <c r="F922" i="2"/>
  <c r="F923" i="2"/>
  <c r="F924" i="2"/>
  <c r="F925" i="2"/>
  <c r="F926" i="2"/>
  <c r="F927" i="2"/>
  <c r="F928" i="2"/>
  <c r="F929" i="2"/>
  <c r="F930" i="2"/>
  <c r="F931" i="2"/>
  <c r="F932" i="2"/>
  <c r="F933" i="2"/>
  <c r="F934" i="2"/>
  <c r="F935" i="2"/>
  <c r="F936" i="2"/>
  <c r="F937" i="2"/>
  <c r="F938" i="2"/>
  <c r="F939" i="2"/>
  <c r="F940" i="2"/>
  <c r="F941" i="2"/>
  <c r="F942" i="2"/>
  <c r="F943" i="2"/>
  <c r="F944" i="2"/>
  <c r="F945" i="2"/>
  <c r="F946" i="2"/>
  <c r="F947" i="2"/>
  <c r="F948" i="2"/>
  <c r="F949" i="2"/>
  <c r="F950" i="2"/>
  <c r="F951" i="2"/>
  <c r="F952" i="2"/>
  <c r="F953" i="2"/>
  <c r="F954" i="2"/>
  <c r="F955" i="2"/>
  <c r="F956" i="2"/>
  <c r="F957" i="2"/>
  <c r="F958" i="2"/>
  <c r="F959" i="2"/>
  <c r="F960" i="2"/>
  <c r="F961" i="2"/>
  <c r="F962" i="2"/>
  <c r="F963" i="2"/>
  <c r="F964" i="2"/>
  <c r="F965" i="2"/>
  <c r="F966" i="2"/>
  <c r="F967" i="2"/>
  <c r="F968" i="2"/>
  <c r="F969" i="2"/>
  <c r="F970" i="2"/>
  <c r="F971" i="2"/>
  <c r="F972" i="2"/>
  <c r="F973" i="2"/>
  <c r="F974" i="2"/>
  <c r="F975" i="2"/>
  <c r="F976" i="2"/>
  <c r="F977" i="2"/>
  <c r="F978" i="2"/>
  <c r="F979" i="2"/>
  <c r="F980" i="2"/>
  <c r="F981" i="2"/>
  <c r="F982" i="2"/>
  <c r="F983" i="2"/>
  <c r="F984" i="2"/>
  <c r="F985" i="2"/>
  <c r="F986" i="2"/>
  <c r="F987" i="2"/>
  <c r="F988" i="2"/>
  <c r="F989" i="2"/>
  <c r="F990" i="2"/>
  <c r="F991" i="2"/>
  <c r="F992" i="2"/>
  <c r="F993" i="2"/>
  <c r="F994" i="2"/>
  <c r="F995" i="2"/>
  <c r="F996" i="2"/>
  <c r="F997" i="2"/>
  <c r="F998" i="2"/>
  <c r="F999" i="2"/>
  <c r="F1000" i="2"/>
  <c r="F1001" i="2"/>
  <c r="F1002" i="2"/>
  <c r="F1003" i="2"/>
  <c r="F1004" i="2"/>
  <c r="F1005" i="2"/>
  <c r="F1006" i="2"/>
  <c r="F1007" i="2"/>
  <c r="F1008" i="2"/>
  <c r="F1009" i="2"/>
  <c r="F1010" i="2"/>
  <c r="F1011" i="2"/>
  <c r="F1012" i="2"/>
  <c r="F1013" i="2"/>
  <c r="F1014" i="2"/>
  <c r="F1015" i="2"/>
  <c r="F1016" i="2"/>
  <c r="F1017" i="2"/>
  <c r="F1018" i="2"/>
  <c r="F1019" i="2"/>
  <c r="F1020" i="2"/>
  <c r="F1021" i="2"/>
  <c r="F1022" i="2"/>
  <c r="F1023" i="2"/>
  <c r="F1024" i="2"/>
  <c r="F1025" i="2"/>
  <c r="F1026" i="2"/>
  <c r="F1027" i="2"/>
  <c r="F1028" i="2"/>
  <c r="F1029" i="2"/>
  <c r="F1030" i="2"/>
  <c r="F1031" i="2"/>
  <c r="F1032" i="2"/>
  <c r="F1033" i="2"/>
  <c r="F1034" i="2"/>
  <c r="F1035" i="2"/>
  <c r="F1036" i="2"/>
  <c r="F1037" i="2"/>
  <c r="F1038" i="2"/>
  <c r="F1039" i="2"/>
  <c r="F1040" i="2"/>
  <c r="F1041" i="2"/>
  <c r="F1042" i="2"/>
  <c r="F1043" i="2"/>
  <c r="F1044" i="2"/>
  <c r="F1045" i="2"/>
  <c r="F1046" i="2"/>
  <c r="F1047" i="2"/>
  <c r="F1048" i="2"/>
  <c r="F1049" i="2"/>
  <c r="F1050" i="2"/>
  <c r="F1051" i="2"/>
  <c r="F1052" i="2"/>
  <c r="F1053" i="2"/>
  <c r="F1054" i="2"/>
  <c r="F1055" i="2"/>
  <c r="F1056" i="2"/>
  <c r="F1057" i="2"/>
  <c r="F1058" i="2"/>
  <c r="F1059" i="2"/>
  <c r="F1060" i="2"/>
  <c r="F1061" i="2"/>
  <c r="F1062" i="2"/>
  <c r="F1063" i="2"/>
  <c r="F1064" i="2"/>
  <c r="F1065" i="2"/>
  <c r="F1066" i="2"/>
  <c r="F1067" i="2"/>
  <c r="F1068" i="2"/>
  <c r="F1069" i="2"/>
  <c r="F1070" i="2"/>
  <c r="F1071" i="2"/>
  <c r="F1072" i="2"/>
  <c r="F1073" i="2"/>
  <c r="F1074" i="2"/>
  <c r="F1075" i="2"/>
  <c r="F1076" i="2"/>
  <c r="F1077" i="2"/>
  <c r="F1078" i="2"/>
  <c r="F1079" i="2"/>
  <c r="F1080" i="2"/>
  <c r="F1081" i="2"/>
  <c r="F1082" i="2"/>
  <c r="F1083" i="2"/>
  <c r="F1084" i="2"/>
  <c r="F1085" i="2"/>
  <c r="F1086" i="2"/>
  <c r="F1087" i="2"/>
  <c r="F1088" i="2"/>
  <c r="F1089" i="2"/>
  <c r="F1090" i="2"/>
  <c r="F1091" i="2"/>
  <c r="F1092" i="2"/>
  <c r="F1093" i="2"/>
  <c r="F1094" i="2"/>
  <c r="F1095" i="2"/>
  <c r="F1096" i="2"/>
  <c r="F1097" i="2"/>
  <c r="F1098" i="2"/>
  <c r="F1099" i="2"/>
  <c r="F1100" i="2"/>
  <c r="F1101" i="2"/>
  <c r="F1102" i="2"/>
  <c r="F1103" i="2"/>
  <c r="F1104" i="2"/>
  <c r="F1105" i="2"/>
  <c r="F1106" i="2"/>
  <c r="F1107" i="2"/>
  <c r="F1108" i="2"/>
  <c r="F1109" i="2"/>
  <c r="F1110" i="2"/>
  <c r="F1111" i="2"/>
  <c r="F1112" i="2"/>
  <c r="F1113" i="2"/>
  <c r="F1114" i="2"/>
  <c r="F1115" i="2"/>
  <c r="F1116" i="2"/>
  <c r="F1117" i="2"/>
  <c r="F1118" i="2"/>
  <c r="F1119" i="2"/>
  <c r="F1120" i="2"/>
  <c r="F1121" i="2"/>
  <c r="F1122" i="2"/>
  <c r="F1123" i="2"/>
  <c r="F1124" i="2"/>
  <c r="F1125" i="2"/>
  <c r="F1126" i="2"/>
  <c r="F1127" i="2"/>
  <c r="F1128" i="2"/>
  <c r="F1129" i="2"/>
  <c r="F1130" i="2"/>
  <c r="F1131" i="2"/>
  <c r="F1132" i="2"/>
  <c r="F1133" i="2"/>
  <c r="F1134" i="2"/>
  <c r="F1135" i="2"/>
  <c r="F1136" i="2"/>
  <c r="F1137" i="2"/>
  <c r="F1138" i="2"/>
  <c r="F1139" i="2"/>
  <c r="F1140" i="2"/>
  <c r="F1141" i="2"/>
  <c r="F1142" i="2"/>
  <c r="F1143" i="2"/>
  <c r="F1144" i="2"/>
  <c r="F1145" i="2"/>
  <c r="F1146" i="2"/>
  <c r="F1147" i="2"/>
  <c r="F1148" i="2"/>
  <c r="F1149" i="2"/>
  <c r="F1150" i="2"/>
  <c r="F1151" i="2"/>
  <c r="F1152" i="2"/>
  <c r="F1153" i="2"/>
  <c r="F1154" i="2"/>
  <c r="F1155" i="2"/>
  <c r="F1156" i="2"/>
  <c r="F1157" i="2"/>
  <c r="F1158" i="2"/>
  <c r="F1159" i="2"/>
  <c r="F1160" i="2"/>
  <c r="F1161" i="2"/>
  <c r="F1162" i="2"/>
  <c r="F1163" i="2"/>
  <c r="F1164" i="2"/>
  <c r="F1165" i="2"/>
  <c r="F1166" i="2"/>
  <c r="F1167" i="2"/>
  <c r="F1168" i="2"/>
  <c r="F1169" i="2"/>
  <c r="F1170" i="2"/>
  <c r="F1171" i="2"/>
  <c r="F1172" i="2"/>
  <c r="F1173" i="2"/>
  <c r="F1174" i="2"/>
  <c r="F1175" i="2"/>
  <c r="F1176" i="2"/>
  <c r="F1177" i="2"/>
  <c r="F1178" i="2"/>
  <c r="F1179" i="2"/>
  <c r="F1180" i="2"/>
  <c r="F1181" i="2"/>
  <c r="F1182" i="2"/>
  <c r="F1183" i="2"/>
  <c r="F1184" i="2"/>
  <c r="F1185" i="2"/>
  <c r="F1186" i="2"/>
  <c r="F1187" i="2"/>
  <c r="F1188" i="2"/>
  <c r="F1189" i="2"/>
  <c r="F1190" i="2"/>
  <c r="F1191" i="2"/>
  <c r="F1192" i="2"/>
  <c r="F1193" i="2"/>
  <c r="F1194" i="2"/>
  <c r="F1195" i="2"/>
  <c r="F1196" i="2"/>
  <c r="F1197" i="2"/>
  <c r="F1198" i="2"/>
  <c r="F1199" i="2"/>
  <c r="F1200" i="2"/>
  <c r="F1201" i="2"/>
  <c r="F1202" i="2"/>
  <c r="F1203" i="2"/>
  <c r="F1204" i="2"/>
  <c r="F1205" i="2"/>
  <c r="F1206" i="2"/>
  <c r="F1207" i="2"/>
  <c r="F1208" i="2"/>
  <c r="F1209" i="2"/>
  <c r="F1210" i="2"/>
  <c r="F1211" i="2"/>
  <c r="F1212" i="2"/>
  <c r="F1213" i="2"/>
  <c r="F1214" i="2"/>
  <c r="F1215" i="2"/>
  <c r="F1216" i="2"/>
  <c r="F1217" i="2"/>
  <c r="F1218" i="2"/>
  <c r="F1219" i="2"/>
  <c r="F1220" i="2"/>
  <c r="F1221" i="2"/>
  <c r="F1222" i="2"/>
  <c r="F1223" i="2"/>
  <c r="F1224" i="2"/>
  <c r="F1225" i="2"/>
  <c r="F1226" i="2"/>
  <c r="F1227" i="2"/>
  <c r="F1228" i="2"/>
  <c r="F1229" i="2"/>
  <c r="F1230" i="2"/>
  <c r="F1231" i="2"/>
  <c r="F1232" i="2"/>
  <c r="F1233" i="2"/>
  <c r="F1234" i="2"/>
  <c r="F1235" i="2"/>
  <c r="F1236" i="2"/>
  <c r="F1237" i="2"/>
  <c r="F1238" i="2"/>
  <c r="F1239" i="2"/>
  <c r="F1240" i="2"/>
  <c r="F1241" i="2"/>
  <c r="F1242" i="2"/>
  <c r="F1243" i="2"/>
  <c r="F1244" i="2"/>
  <c r="F1245" i="2"/>
  <c r="F1246" i="2"/>
  <c r="F1247" i="2"/>
  <c r="F1248" i="2"/>
  <c r="F1249" i="2"/>
  <c r="F1250" i="2"/>
  <c r="F1251" i="2"/>
  <c r="F1252" i="2"/>
  <c r="F1253" i="2"/>
  <c r="F1254" i="2"/>
  <c r="F1255" i="2"/>
  <c r="F1256" i="2"/>
  <c r="F1257" i="2"/>
  <c r="F1258" i="2"/>
  <c r="F1259" i="2"/>
  <c r="F1260" i="2"/>
  <c r="F1261" i="2"/>
  <c r="F1262" i="2"/>
  <c r="F1263" i="2"/>
  <c r="F1264" i="2"/>
  <c r="F1265" i="2"/>
  <c r="F1266" i="2"/>
  <c r="F1267" i="2"/>
  <c r="F1268" i="2"/>
  <c r="F1269" i="2"/>
  <c r="F1270" i="2"/>
  <c r="F1271" i="2"/>
  <c r="F1272" i="2"/>
  <c r="F1273" i="2"/>
  <c r="F1274" i="2"/>
  <c r="F1275" i="2"/>
  <c r="F1276" i="2"/>
  <c r="F1277" i="2"/>
  <c r="F1278" i="2"/>
  <c r="F1279" i="2"/>
  <c r="F1280" i="2"/>
  <c r="F1281" i="2"/>
  <c r="F1282" i="2"/>
  <c r="F1283" i="2"/>
  <c r="F1284" i="2"/>
  <c r="F1285" i="2"/>
  <c r="F1286" i="2"/>
  <c r="F1287" i="2"/>
  <c r="F1288" i="2"/>
  <c r="F1289" i="2"/>
  <c r="F1290" i="2"/>
  <c r="F1291" i="2"/>
  <c r="F1292" i="2"/>
  <c r="F1293" i="2"/>
  <c r="F1294" i="2"/>
  <c r="F1295" i="2"/>
  <c r="F1296" i="2"/>
  <c r="F1297" i="2"/>
  <c r="F1298" i="2"/>
  <c r="F1299" i="2"/>
  <c r="F1300" i="2"/>
  <c r="F1301" i="2"/>
  <c r="F1302" i="2"/>
  <c r="F1303" i="2"/>
  <c r="F1304" i="2"/>
  <c r="F1305" i="2"/>
  <c r="F1306" i="2"/>
  <c r="F1307" i="2"/>
  <c r="F1308" i="2"/>
  <c r="F1309" i="2"/>
  <c r="F1310" i="2"/>
  <c r="F1311" i="2"/>
  <c r="F1312" i="2"/>
  <c r="F1313" i="2"/>
  <c r="F1314" i="2"/>
  <c r="F1315" i="2"/>
  <c r="F1316" i="2"/>
  <c r="F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AC403" i="2"/>
  <c r="AC404" i="2"/>
  <c r="AC405" i="2"/>
  <c r="AC406" i="2"/>
  <c r="AC407" i="2"/>
  <c r="AC408" i="2"/>
  <c r="AC409" i="2"/>
  <c r="AC410" i="2"/>
  <c r="AC411" i="2"/>
  <c r="AC412" i="2"/>
  <c r="AC413" i="2"/>
  <c r="AC414" i="2"/>
  <c r="AC415" i="2"/>
  <c r="AC416" i="2"/>
  <c r="AC417" i="2"/>
  <c r="AC418" i="2"/>
  <c r="AC419" i="2"/>
  <c r="AC420" i="2"/>
  <c r="AC421" i="2"/>
  <c r="AC422" i="2"/>
  <c r="AC423" i="2"/>
  <c r="AC424" i="2"/>
  <c r="AC425" i="2"/>
  <c r="AC426" i="2"/>
  <c r="AC427" i="2"/>
  <c r="AC428" i="2"/>
  <c r="AC429" i="2"/>
  <c r="AC430" i="2"/>
  <c r="AC431" i="2"/>
  <c r="AC432" i="2"/>
  <c r="AC433" i="2"/>
  <c r="AC434" i="2"/>
  <c r="AC435" i="2"/>
  <c r="AC436" i="2"/>
  <c r="AC437" i="2"/>
  <c r="AC438" i="2"/>
  <c r="AC439" i="2"/>
  <c r="AC440" i="2"/>
  <c r="AC441" i="2"/>
  <c r="AC442" i="2"/>
  <c r="AC443" i="2"/>
  <c r="AC444" i="2"/>
  <c r="AC445" i="2"/>
  <c r="AC446" i="2"/>
  <c r="AC447" i="2"/>
  <c r="AC448" i="2"/>
  <c r="AC449" i="2"/>
  <c r="AC450" i="2"/>
  <c r="AC451" i="2"/>
  <c r="AC452" i="2"/>
  <c r="AC453" i="2"/>
  <c r="AC454" i="2"/>
  <c r="AC455" i="2"/>
  <c r="AC456" i="2"/>
  <c r="AC457" i="2"/>
  <c r="AC458" i="2"/>
  <c r="AC459" i="2"/>
  <c r="AC460" i="2"/>
  <c r="AC461" i="2"/>
  <c r="AC462" i="2"/>
  <c r="AC463" i="2"/>
  <c r="AC464" i="2"/>
  <c r="AC465" i="2"/>
  <c r="AC466" i="2"/>
  <c r="AC467" i="2"/>
  <c r="AC468" i="2"/>
  <c r="AC469" i="2"/>
  <c r="AC470" i="2"/>
  <c r="AC471" i="2"/>
  <c r="AC472" i="2"/>
  <c r="AC473" i="2"/>
  <c r="AC474" i="2"/>
  <c r="AC475" i="2"/>
  <c r="AC476" i="2"/>
  <c r="AC477" i="2"/>
  <c r="AC478" i="2"/>
  <c r="AC479" i="2"/>
  <c r="AC480" i="2"/>
  <c r="AC481" i="2"/>
  <c r="AC482" i="2"/>
  <c r="AC483" i="2"/>
  <c r="AC484" i="2"/>
  <c r="AC485" i="2"/>
  <c r="AC486" i="2"/>
  <c r="AC487" i="2"/>
  <c r="AC488" i="2"/>
  <c r="AC489" i="2"/>
  <c r="AC490" i="2"/>
  <c r="AC491" i="2"/>
  <c r="AC492" i="2"/>
  <c r="AC493" i="2"/>
  <c r="AC494" i="2"/>
  <c r="AC495" i="2"/>
  <c r="AC496" i="2"/>
  <c r="AC497" i="2"/>
  <c r="AC498" i="2"/>
  <c r="AC499" i="2"/>
  <c r="AC500" i="2"/>
  <c r="AC501" i="2"/>
  <c r="AC502" i="2"/>
  <c r="AC503" i="2"/>
  <c r="AC504" i="2"/>
  <c r="AC505" i="2"/>
  <c r="AC506" i="2"/>
  <c r="AC507" i="2"/>
  <c r="AC508" i="2"/>
  <c r="AC509" i="2"/>
  <c r="AC510" i="2"/>
  <c r="AC511" i="2"/>
  <c r="AC512" i="2"/>
  <c r="AC513" i="2"/>
  <c r="AC514" i="2"/>
  <c r="AC515" i="2"/>
  <c r="AC516" i="2"/>
  <c r="AC517" i="2"/>
  <c r="AC518" i="2"/>
  <c r="AC519" i="2"/>
  <c r="AC520" i="2"/>
  <c r="AC521" i="2"/>
  <c r="AC522" i="2"/>
  <c r="AC523" i="2"/>
  <c r="AC524" i="2"/>
  <c r="AC525" i="2"/>
  <c r="AC526" i="2"/>
  <c r="AC527" i="2"/>
  <c r="AC528" i="2"/>
  <c r="AC529" i="2"/>
  <c r="AC530" i="2"/>
  <c r="AC531" i="2"/>
  <c r="AC532" i="2"/>
  <c r="AC533" i="2"/>
  <c r="AC534" i="2"/>
  <c r="AC535" i="2"/>
  <c r="AC536" i="2"/>
  <c r="AC537" i="2"/>
  <c r="AC538" i="2"/>
  <c r="AC539" i="2"/>
  <c r="AC540" i="2"/>
  <c r="AC541" i="2"/>
  <c r="AC542" i="2"/>
  <c r="AC543" i="2"/>
  <c r="AC544" i="2"/>
  <c r="AC545" i="2"/>
  <c r="AC546" i="2"/>
  <c r="AC547" i="2"/>
  <c r="AC548" i="2"/>
  <c r="AC549" i="2"/>
  <c r="AC550" i="2"/>
  <c r="AC551" i="2"/>
  <c r="AC552" i="2"/>
  <c r="AC553" i="2"/>
  <c r="AC554" i="2"/>
  <c r="AC555" i="2"/>
  <c r="AC556" i="2"/>
  <c r="AC557" i="2"/>
  <c r="AC558" i="2"/>
  <c r="AC559" i="2"/>
  <c r="AC560" i="2"/>
  <c r="AC561" i="2"/>
  <c r="AC562" i="2"/>
  <c r="AC563" i="2"/>
  <c r="AC564" i="2"/>
  <c r="AC565" i="2"/>
  <c r="AC566" i="2"/>
  <c r="AC567" i="2"/>
  <c r="AC568" i="2"/>
  <c r="AC569" i="2"/>
  <c r="AC570" i="2"/>
  <c r="AC571" i="2"/>
  <c r="AC572" i="2"/>
  <c r="AC573" i="2"/>
  <c r="AC574" i="2"/>
  <c r="AC575" i="2"/>
  <c r="AC576" i="2"/>
  <c r="AC577" i="2"/>
  <c r="AC578" i="2"/>
  <c r="AC579" i="2"/>
  <c r="AC580" i="2"/>
  <c r="AC581" i="2"/>
  <c r="AC582" i="2"/>
  <c r="AC583" i="2"/>
  <c r="AC584" i="2"/>
  <c r="AC585" i="2"/>
  <c r="AC586" i="2"/>
  <c r="AC587" i="2"/>
  <c r="AC588" i="2"/>
  <c r="AC589" i="2"/>
  <c r="AC590" i="2"/>
  <c r="AC591" i="2"/>
  <c r="AC592" i="2"/>
  <c r="AC593" i="2"/>
  <c r="AC594" i="2"/>
  <c r="AC595" i="2"/>
  <c r="AC596" i="2"/>
  <c r="AC597" i="2"/>
  <c r="AC598" i="2"/>
  <c r="AC599" i="2"/>
  <c r="AC600" i="2"/>
  <c r="AC601" i="2"/>
  <c r="AC602" i="2"/>
  <c r="AC603" i="2"/>
  <c r="AC604" i="2"/>
  <c r="AC605" i="2"/>
  <c r="AC606" i="2"/>
  <c r="AC607" i="2"/>
  <c r="AC608" i="2"/>
  <c r="AC609" i="2"/>
  <c r="AC610" i="2"/>
  <c r="AC611" i="2"/>
  <c r="AC612" i="2"/>
  <c r="AC613" i="2"/>
  <c r="AC614" i="2"/>
  <c r="AC615" i="2"/>
  <c r="AC616" i="2"/>
  <c r="AC617" i="2"/>
  <c r="AC618" i="2"/>
  <c r="AC619" i="2"/>
  <c r="AC620" i="2"/>
  <c r="AC621" i="2"/>
  <c r="AC622" i="2"/>
  <c r="AC623" i="2"/>
  <c r="AC624" i="2"/>
  <c r="AC625" i="2"/>
  <c r="AC626" i="2"/>
  <c r="AC627" i="2"/>
  <c r="AC628" i="2"/>
  <c r="AC629" i="2"/>
  <c r="AC630" i="2"/>
  <c r="AC631" i="2"/>
  <c r="AC632" i="2"/>
  <c r="AC633" i="2"/>
  <c r="AC634" i="2"/>
  <c r="AC635" i="2"/>
  <c r="AC636" i="2"/>
  <c r="AC637" i="2"/>
  <c r="AC638" i="2"/>
  <c r="AC639" i="2"/>
  <c r="AC640" i="2"/>
  <c r="AC641" i="2"/>
  <c r="AC642" i="2"/>
  <c r="AC643" i="2"/>
  <c r="AC644" i="2"/>
  <c r="AC645" i="2"/>
  <c r="AC646" i="2"/>
  <c r="AC647" i="2"/>
  <c r="AC648" i="2"/>
  <c r="AC649" i="2"/>
  <c r="AC650" i="2"/>
  <c r="AC651" i="2"/>
  <c r="AC652" i="2"/>
  <c r="AC653" i="2"/>
  <c r="AC654" i="2"/>
  <c r="AC655" i="2"/>
  <c r="AC656" i="2"/>
  <c r="AC657" i="2"/>
  <c r="AC658" i="2"/>
  <c r="AC659" i="2"/>
  <c r="AC660" i="2"/>
  <c r="AC661" i="2"/>
  <c r="AC662" i="2"/>
  <c r="AC663" i="2"/>
  <c r="AC664" i="2"/>
  <c r="AC665" i="2"/>
  <c r="AC666" i="2"/>
  <c r="AC667" i="2"/>
  <c r="AC668" i="2"/>
  <c r="AC669" i="2"/>
  <c r="AC670" i="2"/>
  <c r="AC671" i="2"/>
  <c r="AC672" i="2"/>
  <c r="AC673" i="2"/>
  <c r="AC674" i="2"/>
  <c r="AC675" i="2"/>
  <c r="AC676" i="2"/>
  <c r="AC677" i="2"/>
  <c r="AC678" i="2"/>
  <c r="AC679" i="2"/>
  <c r="AC680" i="2"/>
  <c r="AC681" i="2"/>
  <c r="AC682" i="2"/>
  <c r="AC683" i="2"/>
  <c r="AC684" i="2"/>
  <c r="AC685" i="2"/>
  <c r="AC686" i="2"/>
  <c r="AC687" i="2"/>
  <c r="AC688" i="2"/>
  <c r="AC689" i="2"/>
  <c r="AC690" i="2"/>
  <c r="AC691" i="2"/>
  <c r="AC692" i="2"/>
  <c r="AC693" i="2"/>
  <c r="AC694" i="2"/>
  <c r="AC695" i="2"/>
  <c r="AC696" i="2"/>
  <c r="AC697" i="2"/>
  <c r="AC698" i="2"/>
  <c r="AC699" i="2"/>
  <c r="AC700" i="2"/>
  <c r="AC701" i="2"/>
  <c r="AC702" i="2"/>
  <c r="AC703" i="2"/>
  <c r="AC704" i="2"/>
  <c r="AC705" i="2"/>
  <c r="AC706" i="2"/>
  <c r="AC707" i="2"/>
  <c r="AC708" i="2"/>
  <c r="AC709" i="2"/>
  <c r="AC710" i="2"/>
  <c r="AC711" i="2"/>
  <c r="AC712" i="2"/>
  <c r="AC713" i="2"/>
  <c r="AC714" i="2"/>
  <c r="AC715" i="2"/>
  <c r="AC716" i="2"/>
  <c r="AC717" i="2"/>
  <c r="AC718" i="2"/>
  <c r="AC719" i="2"/>
  <c r="AC720" i="2"/>
  <c r="AC721" i="2"/>
  <c r="AC722" i="2"/>
  <c r="AC723" i="2"/>
  <c r="AC724" i="2"/>
  <c r="AC725" i="2"/>
  <c r="AC726" i="2"/>
  <c r="AC727" i="2"/>
  <c r="AC728" i="2"/>
  <c r="AC729" i="2"/>
  <c r="AC730" i="2"/>
  <c r="AC731" i="2"/>
  <c r="AC732" i="2"/>
  <c r="AC733" i="2"/>
  <c r="AC734" i="2"/>
  <c r="AC735" i="2"/>
  <c r="AC736" i="2"/>
  <c r="AC737" i="2"/>
  <c r="AC738" i="2"/>
  <c r="AC739" i="2"/>
  <c r="AC740" i="2"/>
  <c r="AC741" i="2"/>
  <c r="AC742" i="2"/>
  <c r="AC743" i="2"/>
  <c r="AC744" i="2"/>
  <c r="AC745" i="2"/>
  <c r="AC746" i="2"/>
  <c r="AC747" i="2"/>
  <c r="AC748" i="2"/>
  <c r="AC749" i="2"/>
  <c r="AC750" i="2"/>
  <c r="AC751" i="2"/>
  <c r="AC752" i="2"/>
  <c r="AC753" i="2"/>
  <c r="AC754" i="2"/>
  <c r="AC755" i="2"/>
  <c r="AC756" i="2"/>
  <c r="AC757" i="2"/>
  <c r="AC758" i="2"/>
  <c r="AC759" i="2"/>
  <c r="AC760" i="2"/>
  <c r="AC761" i="2"/>
  <c r="AC762" i="2"/>
  <c r="AC763" i="2"/>
  <c r="AC764" i="2"/>
  <c r="AC765" i="2"/>
  <c r="AC766" i="2"/>
  <c r="AC767" i="2"/>
  <c r="AC768" i="2"/>
  <c r="AC769" i="2"/>
  <c r="AC770" i="2"/>
  <c r="AC771" i="2"/>
  <c r="AC772" i="2"/>
  <c r="AC773" i="2"/>
  <c r="AC774" i="2"/>
  <c r="AC775" i="2"/>
  <c r="AC776" i="2"/>
  <c r="AC777" i="2"/>
  <c r="AC778" i="2"/>
  <c r="AC779" i="2"/>
  <c r="AC780" i="2"/>
  <c r="AC781" i="2"/>
  <c r="AC782" i="2"/>
  <c r="AC783" i="2"/>
  <c r="AC784" i="2"/>
  <c r="AC785" i="2"/>
  <c r="AC786" i="2"/>
  <c r="AC787" i="2"/>
  <c r="AC788" i="2"/>
  <c r="AC789" i="2"/>
  <c r="AC790" i="2"/>
  <c r="AC791" i="2"/>
  <c r="AC792" i="2"/>
  <c r="AC793" i="2"/>
  <c r="AC794" i="2"/>
  <c r="AC795" i="2"/>
  <c r="AC796" i="2"/>
  <c r="AC797" i="2"/>
  <c r="AC798" i="2"/>
  <c r="AC799" i="2"/>
  <c r="AC800" i="2"/>
  <c r="AC801" i="2"/>
  <c r="AC802" i="2"/>
  <c r="AC803" i="2"/>
  <c r="AC804" i="2"/>
  <c r="AC805" i="2"/>
  <c r="AC806" i="2"/>
  <c r="AC807" i="2"/>
  <c r="AC808" i="2"/>
  <c r="AC809" i="2"/>
  <c r="AC810" i="2"/>
  <c r="AC811" i="2"/>
  <c r="AC812" i="2"/>
  <c r="AC813" i="2"/>
  <c r="AC814" i="2"/>
  <c r="AC815" i="2"/>
  <c r="AC816" i="2"/>
  <c r="AC817" i="2"/>
  <c r="AC818" i="2"/>
  <c r="AC819" i="2"/>
  <c r="AC820" i="2"/>
  <c r="AC821" i="2"/>
  <c r="AC822" i="2"/>
  <c r="AC823" i="2"/>
  <c r="AC824" i="2"/>
  <c r="AC825" i="2"/>
  <c r="AC826" i="2"/>
  <c r="AC827" i="2"/>
  <c r="AC828" i="2"/>
  <c r="AC829" i="2"/>
  <c r="AC830" i="2"/>
  <c r="AC831" i="2"/>
  <c r="AC832" i="2"/>
  <c r="AC833" i="2"/>
  <c r="AC834" i="2"/>
  <c r="AC835" i="2"/>
  <c r="AC836" i="2"/>
  <c r="AC837" i="2"/>
  <c r="AC838" i="2"/>
  <c r="AC839" i="2"/>
  <c r="AC840" i="2"/>
  <c r="AC841" i="2"/>
  <c r="AC842" i="2"/>
  <c r="AC843" i="2"/>
  <c r="AC844" i="2"/>
  <c r="AC845" i="2"/>
  <c r="AC846" i="2"/>
  <c r="AC847" i="2"/>
  <c r="AC848" i="2"/>
  <c r="AC849" i="2"/>
  <c r="AC850" i="2"/>
  <c r="AC851" i="2"/>
  <c r="AC852" i="2"/>
  <c r="AC853" i="2"/>
  <c r="AC854" i="2"/>
  <c r="AC855" i="2"/>
  <c r="AC856" i="2"/>
  <c r="AC857" i="2"/>
  <c r="AC858" i="2"/>
  <c r="AC859" i="2"/>
  <c r="AC860" i="2"/>
  <c r="AC861" i="2"/>
  <c r="AC862" i="2"/>
  <c r="AC863" i="2"/>
  <c r="AC864" i="2"/>
  <c r="AC865" i="2"/>
  <c r="AC866" i="2"/>
  <c r="AC867" i="2"/>
  <c r="AC868" i="2"/>
  <c r="AC869" i="2"/>
  <c r="AC870" i="2"/>
  <c r="AC871" i="2"/>
  <c r="AC872" i="2"/>
  <c r="AC873" i="2"/>
  <c r="AC874" i="2"/>
  <c r="AC875" i="2"/>
  <c r="AC876" i="2"/>
  <c r="AC877" i="2"/>
  <c r="AC878" i="2"/>
  <c r="AC879" i="2"/>
  <c r="AC880" i="2"/>
  <c r="AC881" i="2"/>
  <c r="AC882" i="2"/>
  <c r="AC883" i="2"/>
  <c r="AC884" i="2"/>
  <c r="AC885" i="2"/>
  <c r="AC886" i="2"/>
  <c r="AC887" i="2"/>
  <c r="AC888" i="2"/>
  <c r="AC889" i="2"/>
  <c r="AC890" i="2"/>
  <c r="AC891" i="2"/>
  <c r="AC892" i="2"/>
  <c r="AC893" i="2"/>
  <c r="AC894" i="2"/>
  <c r="AC895" i="2"/>
  <c r="AC896" i="2"/>
  <c r="AC897" i="2"/>
  <c r="AC898" i="2"/>
  <c r="AC899" i="2"/>
  <c r="AC900" i="2"/>
  <c r="AC901" i="2"/>
  <c r="AC902" i="2"/>
  <c r="AC903" i="2"/>
  <c r="AC904" i="2"/>
  <c r="AC905" i="2"/>
  <c r="AC906" i="2"/>
  <c r="AC907" i="2"/>
  <c r="AC908" i="2"/>
  <c r="AC909" i="2"/>
  <c r="AC910" i="2"/>
  <c r="AC911" i="2"/>
  <c r="AC912" i="2"/>
  <c r="AC913" i="2"/>
  <c r="AC914" i="2"/>
  <c r="AC915" i="2"/>
  <c r="AC916" i="2"/>
  <c r="AC917" i="2"/>
  <c r="AC918" i="2"/>
  <c r="AC919" i="2"/>
  <c r="AC920" i="2"/>
  <c r="AC921" i="2"/>
  <c r="AC922" i="2"/>
  <c r="AC923" i="2"/>
  <c r="AC924" i="2"/>
  <c r="AC925" i="2"/>
  <c r="AC926" i="2"/>
  <c r="AC927" i="2"/>
  <c r="AC928" i="2"/>
  <c r="AC929" i="2"/>
  <c r="AC930" i="2"/>
  <c r="AC931" i="2"/>
  <c r="AC932" i="2"/>
  <c r="AC933" i="2"/>
  <c r="AC934" i="2"/>
  <c r="AC935" i="2"/>
  <c r="AC936" i="2"/>
  <c r="AC937" i="2"/>
  <c r="AC938" i="2"/>
  <c r="AC939" i="2"/>
  <c r="AC940" i="2"/>
  <c r="AC941" i="2"/>
  <c r="AC942" i="2"/>
  <c r="AC943" i="2"/>
  <c r="AC944" i="2"/>
  <c r="AC945" i="2"/>
  <c r="AC946" i="2"/>
  <c r="AC947" i="2"/>
  <c r="AC948" i="2"/>
  <c r="AC949" i="2"/>
  <c r="AC950" i="2"/>
  <c r="AC951" i="2"/>
  <c r="AC952" i="2"/>
  <c r="AC953" i="2"/>
  <c r="AC954" i="2"/>
  <c r="AC955" i="2"/>
  <c r="AC956" i="2"/>
  <c r="AC957" i="2"/>
  <c r="AC958" i="2"/>
  <c r="AC959" i="2"/>
  <c r="AC960" i="2"/>
  <c r="AC961" i="2"/>
  <c r="AC962" i="2"/>
  <c r="AC963" i="2"/>
  <c r="AC964" i="2"/>
  <c r="AC965" i="2"/>
  <c r="AC966" i="2"/>
  <c r="AC967" i="2"/>
  <c r="AC968" i="2"/>
  <c r="AC969" i="2"/>
  <c r="AC970" i="2"/>
  <c r="AC971" i="2"/>
  <c r="AC972" i="2"/>
  <c r="AC973" i="2"/>
  <c r="AC974" i="2"/>
  <c r="AC975" i="2"/>
  <c r="AC976" i="2"/>
  <c r="AC977" i="2"/>
  <c r="AC978" i="2"/>
  <c r="AC979" i="2"/>
  <c r="AC980" i="2"/>
  <c r="AC981" i="2"/>
  <c r="AC982" i="2"/>
  <c r="AC983" i="2"/>
  <c r="AC984" i="2"/>
  <c r="AC985" i="2"/>
  <c r="AC986" i="2"/>
  <c r="AC987" i="2"/>
  <c r="AC988" i="2"/>
  <c r="AC989" i="2"/>
  <c r="AC990" i="2"/>
  <c r="AC991" i="2"/>
  <c r="AC992" i="2"/>
  <c r="AC993" i="2"/>
  <c r="AC994" i="2"/>
  <c r="AC995" i="2"/>
  <c r="AC996" i="2"/>
  <c r="AC997" i="2"/>
  <c r="AC998" i="2"/>
  <c r="AC999" i="2"/>
  <c r="AC1000" i="2"/>
  <c r="AC1001" i="2"/>
  <c r="AC1002" i="2"/>
  <c r="AC1003" i="2"/>
  <c r="AC1004" i="2"/>
  <c r="AC1005" i="2"/>
  <c r="AC1006" i="2"/>
  <c r="AC1007" i="2"/>
  <c r="AC1008" i="2"/>
  <c r="AC1009" i="2"/>
  <c r="AC1010" i="2"/>
  <c r="AC1011" i="2"/>
  <c r="AC1012" i="2"/>
  <c r="AC1013" i="2"/>
  <c r="AC1014" i="2"/>
  <c r="AC1015" i="2"/>
  <c r="AC1016" i="2"/>
  <c r="AC1017" i="2"/>
  <c r="AC1018" i="2"/>
  <c r="AC1019" i="2"/>
  <c r="AC1020" i="2"/>
  <c r="AC1021" i="2"/>
  <c r="AC1022" i="2"/>
  <c r="AC1023" i="2"/>
  <c r="AC1024" i="2"/>
  <c r="AC1025" i="2"/>
  <c r="AC1026" i="2"/>
  <c r="AC1027" i="2"/>
  <c r="AC1028" i="2"/>
  <c r="AC1029" i="2"/>
  <c r="AC1030" i="2"/>
  <c r="AC1031" i="2"/>
  <c r="AC1032" i="2"/>
  <c r="AC1033" i="2"/>
  <c r="AC1034" i="2"/>
  <c r="AC1035" i="2"/>
  <c r="AC1036" i="2"/>
  <c r="AC1037" i="2"/>
  <c r="AC1038" i="2"/>
  <c r="AC1039" i="2"/>
  <c r="AC1040" i="2"/>
  <c r="AC1041" i="2"/>
  <c r="AC1042" i="2"/>
  <c r="AC1043" i="2"/>
  <c r="AC1044" i="2"/>
  <c r="AC1045" i="2"/>
  <c r="AC1046" i="2"/>
  <c r="AC1047" i="2"/>
  <c r="AC1048" i="2"/>
  <c r="AC1049" i="2"/>
  <c r="AC1050" i="2"/>
  <c r="AC1051" i="2"/>
  <c r="AC1052" i="2"/>
  <c r="AC1053" i="2"/>
  <c r="AC1054" i="2"/>
  <c r="AC1055" i="2"/>
  <c r="AC1056" i="2"/>
  <c r="AC1057" i="2"/>
  <c r="AC1058" i="2"/>
  <c r="AC1059" i="2"/>
  <c r="AC1060" i="2"/>
  <c r="AC1061" i="2"/>
  <c r="AC1062" i="2"/>
  <c r="AC1063" i="2"/>
  <c r="AC1064" i="2"/>
  <c r="AC1065" i="2"/>
  <c r="AC1066" i="2"/>
  <c r="AC1067" i="2"/>
  <c r="AC1068" i="2"/>
  <c r="AC1069" i="2"/>
  <c r="AC1070" i="2"/>
  <c r="AC1071" i="2"/>
  <c r="AC1072" i="2"/>
  <c r="AC1073" i="2"/>
  <c r="AC1074" i="2"/>
  <c r="AC1075" i="2"/>
  <c r="AC1076" i="2"/>
  <c r="AC1077" i="2"/>
  <c r="AC1078" i="2"/>
  <c r="AC1079" i="2"/>
  <c r="AC1080" i="2"/>
  <c r="AC1081" i="2"/>
  <c r="AC1082" i="2"/>
  <c r="AC1083" i="2"/>
  <c r="AC1084" i="2"/>
  <c r="AC1085" i="2"/>
  <c r="AC1086" i="2"/>
  <c r="AC1087" i="2"/>
  <c r="AC1088" i="2"/>
  <c r="AC1089" i="2"/>
  <c r="AC1090" i="2"/>
  <c r="AC1091" i="2"/>
  <c r="AC1092" i="2"/>
  <c r="AC1093" i="2"/>
  <c r="AC1094" i="2"/>
  <c r="AC1095" i="2"/>
  <c r="AC1096" i="2"/>
  <c r="AC1097" i="2"/>
  <c r="AC1098" i="2"/>
  <c r="AC1099" i="2"/>
  <c r="AC1100" i="2"/>
  <c r="AC1101" i="2"/>
  <c r="AC1102" i="2"/>
  <c r="AC1103" i="2"/>
  <c r="AC1104" i="2"/>
  <c r="AC1105" i="2"/>
  <c r="AC1106" i="2"/>
  <c r="AC1107" i="2"/>
  <c r="AC1108" i="2"/>
  <c r="AC1109" i="2"/>
  <c r="AC1110" i="2"/>
  <c r="AC1111" i="2"/>
  <c r="AC1112" i="2"/>
  <c r="AC1113" i="2"/>
  <c r="AC1114" i="2"/>
  <c r="AC1115" i="2"/>
  <c r="AC1116" i="2"/>
  <c r="AC1117" i="2"/>
  <c r="AC1118" i="2"/>
  <c r="AC1119" i="2"/>
  <c r="AC1120" i="2"/>
  <c r="AC1121" i="2"/>
  <c r="AC1122" i="2"/>
  <c r="AC1123" i="2"/>
  <c r="AC1124" i="2"/>
  <c r="AC1125" i="2"/>
  <c r="AC1126" i="2"/>
  <c r="AC1127" i="2"/>
  <c r="AC1128" i="2"/>
  <c r="AC1129" i="2"/>
  <c r="AC1130" i="2"/>
  <c r="AC1131" i="2"/>
  <c r="AC1132" i="2"/>
  <c r="AC1133" i="2"/>
  <c r="AC1134" i="2"/>
  <c r="AC1135" i="2"/>
  <c r="AC1136" i="2"/>
  <c r="AC1137" i="2"/>
  <c r="AC1138" i="2"/>
  <c r="AC1139" i="2"/>
  <c r="AC1140" i="2"/>
  <c r="AC1141" i="2"/>
  <c r="AC1142" i="2"/>
  <c r="AC1143" i="2"/>
  <c r="AC1144" i="2"/>
  <c r="AC1145" i="2"/>
  <c r="AC1146" i="2"/>
  <c r="AC1147" i="2"/>
  <c r="AC1148" i="2"/>
  <c r="AC1149" i="2"/>
  <c r="AC1150" i="2"/>
  <c r="AC1151" i="2"/>
  <c r="AC1152" i="2"/>
  <c r="AC1153" i="2"/>
  <c r="AC1154" i="2"/>
  <c r="AC1155" i="2"/>
  <c r="AC1156" i="2"/>
  <c r="AC1157" i="2"/>
  <c r="AC1158" i="2"/>
  <c r="AC1159" i="2"/>
  <c r="AC1160" i="2"/>
  <c r="AC1161" i="2"/>
  <c r="AC1162" i="2"/>
  <c r="AC1163" i="2"/>
  <c r="AC1164" i="2"/>
  <c r="AC1165" i="2"/>
  <c r="AC1166" i="2"/>
  <c r="AC1167" i="2"/>
  <c r="AC1168" i="2"/>
  <c r="AC1169" i="2"/>
  <c r="AC1170" i="2"/>
  <c r="AC1171" i="2"/>
  <c r="AC1172" i="2"/>
  <c r="AC1173" i="2"/>
  <c r="AC1174" i="2"/>
  <c r="AC1175" i="2"/>
  <c r="AC1176" i="2"/>
  <c r="AC1177" i="2"/>
  <c r="AC1178" i="2"/>
  <c r="AC1179" i="2"/>
  <c r="AC1180" i="2"/>
  <c r="AC1181" i="2"/>
  <c r="AC1182" i="2"/>
  <c r="AC1183" i="2"/>
  <c r="AC1184" i="2"/>
  <c r="AC1185" i="2"/>
  <c r="AC1186" i="2"/>
  <c r="AC1187" i="2"/>
  <c r="AC1188" i="2"/>
  <c r="AC1189" i="2"/>
  <c r="AC1190" i="2"/>
  <c r="AC1191" i="2"/>
  <c r="AC1192" i="2"/>
  <c r="AC1193" i="2"/>
  <c r="AC1194" i="2"/>
  <c r="AC1195" i="2"/>
  <c r="AC1196" i="2"/>
  <c r="AC1197" i="2"/>
  <c r="AC1198" i="2"/>
  <c r="AC1199" i="2"/>
  <c r="AC1200" i="2"/>
  <c r="AC1201" i="2"/>
  <c r="AC1202" i="2"/>
  <c r="AC1203" i="2"/>
  <c r="AC1204" i="2"/>
  <c r="AC1205" i="2"/>
  <c r="AC1206" i="2"/>
  <c r="AC1207" i="2"/>
  <c r="AC1208" i="2"/>
  <c r="AC1209" i="2"/>
  <c r="AC1210" i="2"/>
  <c r="AC1211" i="2"/>
  <c r="AC1212" i="2"/>
  <c r="AC1213" i="2"/>
  <c r="AC1214" i="2"/>
  <c r="AC1215" i="2"/>
  <c r="AC1216" i="2"/>
  <c r="AC1217" i="2"/>
  <c r="AC1218" i="2"/>
  <c r="AC1219" i="2"/>
  <c r="AC1220" i="2"/>
  <c r="AC1221" i="2"/>
  <c r="AC1222" i="2"/>
  <c r="AC1223" i="2"/>
  <c r="AC1224" i="2"/>
  <c r="AC1225" i="2"/>
  <c r="AC1226" i="2"/>
  <c r="AC1227" i="2"/>
  <c r="AC1228" i="2"/>
  <c r="AC1229" i="2"/>
  <c r="AC1230" i="2"/>
  <c r="AC1231" i="2"/>
  <c r="AC1232" i="2"/>
  <c r="AC1233" i="2"/>
  <c r="AC1234" i="2"/>
  <c r="AC1235" i="2"/>
  <c r="AC1236" i="2"/>
  <c r="AC1237" i="2"/>
  <c r="AC1238" i="2"/>
  <c r="AC1239" i="2"/>
  <c r="AC1240" i="2"/>
  <c r="AC1241" i="2"/>
  <c r="AC1242" i="2"/>
  <c r="AC1243" i="2"/>
  <c r="AC1244" i="2"/>
  <c r="AC1245" i="2"/>
  <c r="AC1246" i="2"/>
  <c r="AC1247" i="2"/>
  <c r="AC1248" i="2"/>
  <c r="AC1249" i="2"/>
  <c r="AC1250" i="2"/>
  <c r="AC1251" i="2"/>
  <c r="AC1252" i="2"/>
  <c r="AC1253" i="2"/>
  <c r="AC1254" i="2"/>
  <c r="AC1255" i="2"/>
  <c r="AC1256" i="2"/>
  <c r="AC1257" i="2"/>
  <c r="AC1258" i="2"/>
  <c r="AC1259" i="2"/>
  <c r="AC1260" i="2"/>
  <c r="AC1261" i="2"/>
  <c r="AC1262" i="2"/>
  <c r="AC1263" i="2"/>
  <c r="AC1264" i="2"/>
  <c r="AC1265" i="2"/>
  <c r="AC1266" i="2"/>
  <c r="AC1267" i="2"/>
  <c r="AC1268" i="2"/>
  <c r="AC1269" i="2"/>
  <c r="AC1270" i="2"/>
  <c r="AC1271" i="2"/>
  <c r="AC1272" i="2"/>
  <c r="AC1273" i="2"/>
  <c r="AC1274" i="2"/>
  <c r="AC1275" i="2"/>
  <c r="AC1276" i="2"/>
  <c r="AC1277" i="2"/>
  <c r="AC1278" i="2"/>
  <c r="AC1279" i="2"/>
  <c r="AC1280" i="2"/>
  <c r="AC1281" i="2"/>
  <c r="AC1282" i="2"/>
  <c r="AC1283" i="2"/>
  <c r="AC1284" i="2"/>
  <c r="AC1285" i="2"/>
  <c r="AC1286" i="2"/>
  <c r="AC1287" i="2"/>
  <c r="AC1288" i="2"/>
  <c r="AC1289" i="2"/>
  <c r="AC1290" i="2"/>
  <c r="AC1291" i="2"/>
  <c r="AC1292" i="2"/>
  <c r="AC1293" i="2"/>
  <c r="AC1294" i="2"/>
  <c r="AC1295" i="2"/>
  <c r="AC1296" i="2"/>
  <c r="AC1297" i="2"/>
  <c r="AC1298" i="2"/>
  <c r="AC1299" i="2"/>
  <c r="AC1300" i="2"/>
  <c r="AC1301" i="2"/>
  <c r="AC1302" i="2"/>
  <c r="AC1303" i="2"/>
  <c r="AC1304" i="2"/>
  <c r="AC1305" i="2"/>
  <c r="AC1306" i="2"/>
  <c r="AC1307" i="2"/>
  <c r="AC1308" i="2"/>
  <c r="AC1309" i="2"/>
  <c r="AC1310" i="2"/>
  <c r="AC1311" i="2"/>
  <c r="AC1312" i="2"/>
  <c r="AC1313" i="2"/>
  <c r="AC1314" i="2"/>
  <c r="AC1315" i="2"/>
  <c r="AC1316" i="2"/>
  <c r="AC14" i="2"/>
  <c r="V1299" i="2" l="1"/>
  <c r="V1300" i="2"/>
  <c r="V1301" i="2"/>
  <c r="V1302" i="2"/>
  <c r="V1303" i="2"/>
  <c r="V1304" i="2"/>
  <c r="V1305" i="2"/>
  <c r="V1306" i="2"/>
  <c r="V1307" i="2"/>
  <c r="V1308" i="2"/>
  <c r="V1309" i="2"/>
  <c r="V1310" i="2"/>
  <c r="V1311" i="2"/>
  <c r="V1312" i="2"/>
  <c r="V1313" i="2"/>
  <c r="V1314" i="2"/>
  <c r="V1315" i="2"/>
  <c r="V1316" i="2"/>
  <c r="U1299" i="2"/>
  <c r="U1300" i="2"/>
  <c r="U1301" i="2"/>
  <c r="U1302" i="2"/>
  <c r="U1303" i="2"/>
  <c r="U1304" i="2"/>
  <c r="U1305" i="2"/>
  <c r="U1306" i="2"/>
  <c r="U1307" i="2"/>
  <c r="U1308" i="2"/>
  <c r="U1309" i="2"/>
  <c r="U1310" i="2"/>
  <c r="U1311" i="2"/>
  <c r="U1312" i="2"/>
  <c r="U1313" i="2"/>
  <c r="U1314" i="2"/>
  <c r="U1315" i="2"/>
  <c r="U1316" i="2"/>
  <c r="T1299" i="2"/>
  <c r="T1300" i="2"/>
  <c r="T1301" i="2"/>
  <c r="T1302" i="2"/>
  <c r="T1303" i="2"/>
  <c r="T1304" i="2"/>
  <c r="T1305" i="2"/>
  <c r="T1306" i="2"/>
  <c r="T1307" i="2"/>
  <c r="T1308" i="2"/>
  <c r="T1309" i="2"/>
  <c r="T1310" i="2"/>
  <c r="T1311" i="2"/>
  <c r="T1312" i="2"/>
  <c r="T1313" i="2"/>
  <c r="T1314" i="2"/>
  <c r="T1315" i="2"/>
  <c r="T1316" i="2"/>
  <c r="S1299" i="2"/>
  <c r="S1300" i="2"/>
  <c r="S1301" i="2"/>
  <c r="S1302" i="2"/>
  <c r="S1303" i="2"/>
  <c r="S1304" i="2"/>
  <c r="S1305" i="2"/>
  <c r="S1306" i="2"/>
  <c r="S1307" i="2"/>
  <c r="S1308" i="2"/>
  <c r="S1309" i="2"/>
  <c r="S1310" i="2"/>
  <c r="S1311" i="2"/>
  <c r="S1312" i="2"/>
  <c r="S1313" i="2"/>
  <c r="S1314" i="2"/>
  <c r="S1315" i="2"/>
  <c r="S1316" i="2"/>
  <c r="R1299" i="2"/>
  <c r="R1300" i="2"/>
  <c r="R1301" i="2"/>
  <c r="R1302" i="2"/>
  <c r="R1303" i="2"/>
  <c r="R1304" i="2"/>
  <c r="R1305" i="2"/>
  <c r="R1306" i="2"/>
  <c r="R1307" i="2"/>
  <c r="R1308" i="2"/>
  <c r="R1309" i="2"/>
  <c r="R1310" i="2"/>
  <c r="R1311" i="2"/>
  <c r="R1312" i="2"/>
  <c r="R1313" i="2"/>
  <c r="R1314" i="2"/>
  <c r="R1315" i="2"/>
  <c r="R1316" i="2"/>
  <c r="Q1299" i="2"/>
  <c r="Q1300" i="2"/>
  <c r="Q1301" i="2"/>
  <c r="Q1302" i="2"/>
  <c r="Q1303" i="2"/>
  <c r="Q1304" i="2"/>
  <c r="Q1305" i="2"/>
  <c r="Q1306" i="2"/>
  <c r="Q1307" i="2"/>
  <c r="Q1308" i="2"/>
  <c r="Q1309" i="2"/>
  <c r="Q1310" i="2"/>
  <c r="Q1311" i="2"/>
  <c r="Q1312" i="2"/>
  <c r="Q1313" i="2"/>
  <c r="Q1314" i="2"/>
  <c r="Q1315" i="2"/>
  <c r="Q1316" i="2"/>
  <c r="P1299" i="2"/>
  <c r="P1300" i="2"/>
  <c r="P1301" i="2"/>
  <c r="P1302" i="2"/>
  <c r="P1303" i="2"/>
  <c r="P1304" i="2"/>
  <c r="P1305" i="2"/>
  <c r="P1306" i="2"/>
  <c r="P1307" i="2"/>
  <c r="P1308" i="2"/>
  <c r="P1309" i="2"/>
  <c r="P1310" i="2"/>
  <c r="P1311" i="2"/>
  <c r="P1312" i="2"/>
  <c r="P1313" i="2"/>
  <c r="P1314" i="2"/>
  <c r="P1315" i="2"/>
  <c r="P1316" i="2"/>
  <c r="O1299" i="2"/>
  <c r="O1300" i="2"/>
  <c r="O1301" i="2"/>
  <c r="O1302" i="2"/>
  <c r="O1303" i="2"/>
  <c r="O1304" i="2"/>
  <c r="O1305" i="2"/>
  <c r="O1306" i="2"/>
  <c r="O1307" i="2"/>
  <c r="O1308" i="2"/>
  <c r="O1309" i="2"/>
  <c r="O1310" i="2"/>
  <c r="O1311" i="2"/>
  <c r="O1312" i="2"/>
  <c r="O1313" i="2"/>
  <c r="O1314" i="2"/>
  <c r="O1315" i="2"/>
  <c r="O1316" i="2"/>
  <c r="N1299" i="2"/>
  <c r="N1300" i="2"/>
  <c r="N1301" i="2"/>
  <c r="N1302" i="2"/>
  <c r="N1303" i="2"/>
  <c r="N1304" i="2"/>
  <c r="N1305" i="2"/>
  <c r="N1306" i="2"/>
  <c r="N1307" i="2"/>
  <c r="N1308" i="2"/>
  <c r="N1309" i="2"/>
  <c r="N1310" i="2"/>
  <c r="N1311" i="2"/>
  <c r="N1312" i="2"/>
  <c r="N1313" i="2"/>
  <c r="N1314" i="2"/>
  <c r="N1315" i="2"/>
  <c r="N1316" i="2"/>
  <c r="M1299" i="2"/>
  <c r="M1300" i="2"/>
  <c r="M1301" i="2"/>
  <c r="M1302" i="2"/>
  <c r="M1303" i="2"/>
  <c r="M1304" i="2"/>
  <c r="M1305" i="2"/>
  <c r="M1306" i="2"/>
  <c r="M1307" i="2"/>
  <c r="M1308" i="2"/>
  <c r="M1309" i="2"/>
  <c r="M1310" i="2"/>
  <c r="M1311" i="2"/>
  <c r="M1312" i="2"/>
  <c r="M1313" i="2"/>
  <c r="M1314" i="2"/>
  <c r="M1315" i="2"/>
  <c r="M1316" i="2"/>
  <c r="N1298" i="2"/>
  <c r="O1298" i="2"/>
  <c r="P1298" i="2"/>
  <c r="Q1298" i="2"/>
  <c r="R1298" i="2"/>
  <c r="S1298" i="2"/>
  <c r="T1298" i="2"/>
  <c r="U1298" i="2"/>
  <c r="L1299" i="2"/>
  <c r="L1300" i="2"/>
  <c r="L1301" i="2"/>
  <c r="L1302" i="2"/>
  <c r="L1303" i="2"/>
  <c r="L1304" i="2"/>
  <c r="L1305" i="2"/>
  <c r="L1306" i="2"/>
  <c r="L1307" i="2"/>
  <c r="L1308" i="2"/>
  <c r="L1309" i="2"/>
  <c r="L1310" i="2"/>
  <c r="L1311" i="2"/>
  <c r="L1312" i="2"/>
  <c r="L1313" i="2"/>
  <c r="L1314" i="2"/>
  <c r="L1315" i="2"/>
  <c r="L1316" i="2"/>
  <c r="K1299" i="2"/>
  <c r="K1300" i="2"/>
  <c r="K1301" i="2"/>
  <c r="K1302" i="2"/>
  <c r="K1303" i="2"/>
  <c r="K1304" i="2"/>
  <c r="K1305" i="2"/>
  <c r="K1306" i="2"/>
  <c r="K1307" i="2"/>
  <c r="K1308" i="2"/>
  <c r="K1309" i="2"/>
  <c r="K1310" i="2"/>
  <c r="K1311" i="2"/>
  <c r="K1312" i="2"/>
  <c r="K1313" i="2"/>
  <c r="K1314" i="2"/>
  <c r="K1315" i="2"/>
  <c r="K1316" i="2"/>
  <c r="J1299" i="2"/>
  <c r="J1300" i="2"/>
  <c r="J1301" i="2"/>
  <c r="J1302" i="2"/>
  <c r="J1303" i="2"/>
  <c r="J1304" i="2"/>
  <c r="J1305" i="2"/>
  <c r="J1306" i="2"/>
  <c r="J1307" i="2"/>
  <c r="J1308" i="2"/>
  <c r="J1309" i="2"/>
  <c r="J1310" i="2"/>
  <c r="J1311" i="2"/>
  <c r="J1312" i="2"/>
  <c r="J1313" i="2"/>
  <c r="J1314" i="2"/>
  <c r="J1315" i="2"/>
  <c r="J1316" i="2"/>
  <c r="I1299" i="2"/>
  <c r="I1300" i="2"/>
  <c r="I1301" i="2"/>
  <c r="I1302" i="2"/>
  <c r="I1303" i="2"/>
  <c r="I1304" i="2"/>
  <c r="I1305" i="2"/>
  <c r="I1306" i="2"/>
  <c r="I1307" i="2"/>
  <c r="I1308" i="2"/>
  <c r="I1309" i="2"/>
  <c r="I1310" i="2"/>
  <c r="I1311" i="2"/>
  <c r="I1312" i="2"/>
  <c r="I1313" i="2"/>
  <c r="I1314" i="2"/>
  <c r="I1315" i="2"/>
  <c r="I1316" i="2"/>
  <c r="V15" i="2"/>
  <c r="V16" i="2"/>
  <c r="V17" i="2"/>
  <c r="V18" i="2"/>
  <c r="V19" i="2"/>
  <c r="V20" i="2"/>
  <c r="V21" i="2"/>
  <c r="V22" i="2"/>
  <c r="V23" i="2"/>
  <c r="V24" i="2"/>
  <c r="V25" i="2"/>
  <c r="V26" i="2"/>
  <c r="V27" i="2"/>
  <c r="V28" i="2"/>
  <c r="V29" i="2"/>
  <c r="V30" i="2"/>
  <c r="V31" i="2"/>
  <c r="V32" i="2"/>
  <c r="V33" i="2"/>
  <c r="V34" i="2"/>
  <c r="V35" i="2"/>
  <c r="V36" i="2"/>
  <c r="V37" i="2"/>
  <c r="V38" i="2"/>
  <c r="V39" i="2"/>
  <c r="V40" i="2"/>
  <c r="V41" i="2"/>
  <c r="V42" i="2"/>
  <c r="V43" i="2"/>
  <c r="V44" i="2"/>
  <c r="V45" i="2"/>
  <c r="V46" i="2"/>
  <c r="V47" i="2"/>
  <c r="V48" i="2"/>
  <c r="V49" i="2"/>
  <c r="V50" i="2"/>
  <c r="V51" i="2"/>
  <c r="V52" i="2"/>
  <c r="V53" i="2"/>
  <c r="V54" i="2"/>
  <c r="V55" i="2"/>
  <c r="V56" i="2"/>
  <c r="V57" i="2"/>
  <c r="V58" i="2"/>
  <c r="V59" i="2"/>
  <c r="V60" i="2"/>
  <c r="V61" i="2"/>
  <c r="V62" i="2"/>
  <c r="V63" i="2"/>
  <c r="V64" i="2"/>
  <c r="V65" i="2"/>
  <c r="V66" i="2"/>
  <c r="V67" i="2"/>
  <c r="V68" i="2"/>
  <c r="V69" i="2"/>
  <c r="V70" i="2"/>
  <c r="V71" i="2"/>
  <c r="V72" i="2"/>
  <c r="V73" i="2"/>
  <c r="V74" i="2"/>
  <c r="V75" i="2"/>
  <c r="V76" i="2"/>
  <c r="V77" i="2"/>
  <c r="V78" i="2"/>
  <c r="V79" i="2"/>
  <c r="V80" i="2"/>
  <c r="V81" i="2"/>
  <c r="V82" i="2"/>
  <c r="V83" i="2"/>
  <c r="V84" i="2"/>
  <c r="V85" i="2"/>
  <c r="V86" i="2"/>
  <c r="V87" i="2"/>
  <c r="V88" i="2"/>
  <c r="V89" i="2"/>
  <c r="V90" i="2"/>
  <c r="V91" i="2"/>
  <c r="V92" i="2"/>
  <c r="V93" i="2"/>
  <c r="V94" i="2"/>
  <c r="V95" i="2"/>
  <c r="V96" i="2"/>
  <c r="V97" i="2"/>
  <c r="V98" i="2"/>
  <c r="V99" i="2"/>
  <c r="V100" i="2"/>
  <c r="V101" i="2"/>
  <c r="V102" i="2"/>
  <c r="V103" i="2"/>
  <c r="V104" i="2"/>
  <c r="V105" i="2"/>
  <c r="V106" i="2"/>
  <c r="V107" i="2"/>
  <c r="V108" i="2"/>
  <c r="V109" i="2"/>
  <c r="V110" i="2"/>
  <c r="V111" i="2"/>
  <c r="V112" i="2"/>
  <c r="V113" i="2"/>
  <c r="V114" i="2"/>
  <c r="V115" i="2"/>
  <c r="V116" i="2"/>
  <c r="V117" i="2"/>
  <c r="V118" i="2"/>
  <c r="V119" i="2"/>
  <c r="V120" i="2"/>
  <c r="V121" i="2"/>
  <c r="V122" i="2"/>
  <c r="V123" i="2"/>
  <c r="V124" i="2"/>
  <c r="V125" i="2"/>
  <c r="V126" i="2"/>
  <c r="V127" i="2"/>
  <c r="V128" i="2"/>
  <c r="V129" i="2"/>
  <c r="V130" i="2"/>
  <c r="V131" i="2"/>
  <c r="V132" i="2"/>
  <c r="V133" i="2"/>
  <c r="V134" i="2"/>
  <c r="V135" i="2"/>
  <c r="V136" i="2"/>
  <c r="V137" i="2"/>
  <c r="V138" i="2"/>
  <c r="V139" i="2"/>
  <c r="V140" i="2"/>
  <c r="V141" i="2"/>
  <c r="V142" i="2"/>
  <c r="V143" i="2"/>
  <c r="V144" i="2"/>
  <c r="V145" i="2"/>
  <c r="V146" i="2"/>
  <c r="V147" i="2"/>
  <c r="V148" i="2"/>
  <c r="V149" i="2"/>
  <c r="V150" i="2"/>
  <c r="V151" i="2"/>
  <c r="V152" i="2"/>
  <c r="V153" i="2"/>
  <c r="V154" i="2"/>
  <c r="V155" i="2"/>
  <c r="V156" i="2"/>
  <c r="V157" i="2"/>
  <c r="V158" i="2"/>
  <c r="V159" i="2"/>
  <c r="V160" i="2"/>
  <c r="V161" i="2"/>
  <c r="V162" i="2"/>
  <c r="V163" i="2"/>
  <c r="V164" i="2"/>
  <c r="V165" i="2"/>
  <c r="V166" i="2"/>
  <c r="V167" i="2"/>
  <c r="V168" i="2"/>
  <c r="V169" i="2"/>
  <c r="V170" i="2"/>
  <c r="V171" i="2"/>
  <c r="V172" i="2"/>
  <c r="V173" i="2"/>
  <c r="V174" i="2"/>
  <c r="V175" i="2"/>
  <c r="V176" i="2"/>
  <c r="V177" i="2"/>
  <c r="V178" i="2"/>
  <c r="V179" i="2"/>
  <c r="V180" i="2"/>
  <c r="V181" i="2"/>
  <c r="V182" i="2"/>
  <c r="V183" i="2"/>
  <c r="V184" i="2"/>
  <c r="V185" i="2"/>
  <c r="V186" i="2"/>
  <c r="V187" i="2"/>
  <c r="V188" i="2"/>
  <c r="V189" i="2"/>
  <c r="V190" i="2"/>
  <c r="V191" i="2"/>
  <c r="V192" i="2"/>
  <c r="V193" i="2"/>
  <c r="V194" i="2"/>
  <c r="V195" i="2"/>
  <c r="V196" i="2"/>
  <c r="V197" i="2"/>
  <c r="V198" i="2"/>
  <c r="V199" i="2"/>
  <c r="V200" i="2"/>
  <c r="V201" i="2"/>
  <c r="V202" i="2"/>
  <c r="V203" i="2"/>
  <c r="V204" i="2"/>
  <c r="V205" i="2"/>
  <c r="V206" i="2"/>
  <c r="V207" i="2"/>
  <c r="V208" i="2"/>
  <c r="V209" i="2"/>
  <c r="V210" i="2"/>
  <c r="V211" i="2"/>
  <c r="V212" i="2"/>
  <c r="V213" i="2"/>
  <c r="V214" i="2"/>
  <c r="V215" i="2"/>
  <c r="V216" i="2"/>
  <c r="V217" i="2"/>
  <c r="V218" i="2"/>
  <c r="V219" i="2"/>
  <c r="V220" i="2"/>
  <c r="V221" i="2"/>
  <c r="V222" i="2"/>
  <c r="V223" i="2"/>
  <c r="V224" i="2"/>
  <c r="V225" i="2"/>
  <c r="V226" i="2"/>
  <c r="V227" i="2"/>
  <c r="V228" i="2"/>
  <c r="V229" i="2"/>
  <c r="V230" i="2"/>
  <c r="V231" i="2"/>
  <c r="V232" i="2"/>
  <c r="V233" i="2"/>
  <c r="V234" i="2"/>
  <c r="V235" i="2"/>
  <c r="V236" i="2"/>
  <c r="V237" i="2"/>
  <c r="V238" i="2"/>
  <c r="V239" i="2"/>
  <c r="V240" i="2"/>
  <c r="V241" i="2"/>
  <c r="V242" i="2"/>
  <c r="V243" i="2"/>
  <c r="V244" i="2"/>
  <c r="V245" i="2"/>
  <c r="V246" i="2"/>
  <c r="V247" i="2"/>
  <c r="V248" i="2"/>
  <c r="V249" i="2"/>
  <c r="V250" i="2"/>
  <c r="V251" i="2"/>
  <c r="V252" i="2"/>
  <c r="V253" i="2"/>
  <c r="V254" i="2"/>
  <c r="V255" i="2"/>
  <c r="V256" i="2"/>
  <c r="V257" i="2"/>
  <c r="V258" i="2"/>
  <c r="V259" i="2"/>
  <c r="V260" i="2"/>
  <c r="V261" i="2"/>
  <c r="V262" i="2"/>
  <c r="V263" i="2"/>
  <c r="V264" i="2"/>
  <c r="V265" i="2"/>
  <c r="V266" i="2"/>
  <c r="V267" i="2"/>
  <c r="V268" i="2"/>
  <c r="V269" i="2"/>
  <c r="V270" i="2"/>
  <c r="V271" i="2"/>
  <c r="V272" i="2"/>
  <c r="V273" i="2"/>
  <c r="V274" i="2"/>
  <c r="V275" i="2"/>
  <c r="V276" i="2"/>
  <c r="V277" i="2"/>
  <c r="V278" i="2"/>
  <c r="V279" i="2"/>
  <c r="V280" i="2"/>
  <c r="V281" i="2"/>
  <c r="V282" i="2"/>
  <c r="V283" i="2"/>
  <c r="V284" i="2"/>
  <c r="V285" i="2"/>
  <c r="V286" i="2"/>
  <c r="V287" i="2"/>
  <c r="V288" i="2"/>
  <c r="V289" i="2"/>
  <c r="V290" i="2"/>
  <c r="V291" i="2"/>
  <c r="V292" i="2"/>
  <c r="V293" i="2"/>
  <c r="V294" i="2"/>
  <c r="V295" i="2"/>
  <c r="V296" i="2"/>
  <c r="V297" i="2"/>
  <c r="V298" i="2"/>
  <c r="V299" i="2"/>
  <c r="V300" i="2"/>
  <c r="V301" i="2"/>
  <c r="V302" i="2"/>
  <c r="V303" i="2"/>
  <c r="V304" i="2"/>
  <c r="V305" i="2"/>
  <c r="V306" i="2"/>
  <c r="V307" i="2"/>
  <c r="V308" i="2"/>
  <c r="V309" i="2"/>
  <c r="V310" i="2"/>
  <c r="V311" i="2"/>
  <c r="V312" i="2"/>
  <c r="V313" i="2"/>
  <c r="V314" i="2"/>
  <c r="V315" i="2"/>
  <c r="V316" i="2"/>
  <c r="V317" i="2"/>
  <c r="V318" i="2"/>
  <c r="V319" i="2"/>
  <c r="V320" i="2"/>
  <c r="V321" i="2"/>
  <c r="V322" i="2"/>
  <c r="V323" i="2"/>
  <c r="V324" i="2"/>
  <c r="V325" i="2"/>
  <c r="V326" i="2"/>
  <c r="V327" i="2"/>
  <c r="V328" i="2"/>
  <c r="V329" i="2"/>
  <c r="V330" i="2"/>
  <c r="V331" i="2"/>
  <c r="V332" i="2"/>
  <c r="V333" i="2"/>
  <c r="V334" i="2"/>
  <c r="V335" i="2"/>
  <c r="V336" i="2"/>
  <c r="V337" i="2"/>
  <c r="V338" i="2"/>
  <c r="V339" i="2"/>
  <c r="V340" i="2"/>
  <c r="V341" i="2"/>
  <c r="V342" i="2"/>
  <c r="V343" i="2"/>
  <c r="V344" i="2"/>
  <c r="V345" i="2"/>
  <c r="V346" i="2"/>
  <c r="V347" i="2"/>
  <c r="V348" i="2"/>
  <c r="V349" i="2"/>
  <c r="V350" i="2"/>
  <c r="V351" i="2"/>
  <c r="V352" i="2"/>
  <c r="V353" i="2"/>
  <c r="V354" i="2"/>
  <c r="V355" i="2"/>
  <c r="V356" i="2"/>
  <c r="V357" i="2"/>
  <c r="V358" i="2"/>
  <c r="V359" i="2"/>
  <c r="V360" i="2"/>
  <c r="V361" i="2"/>
  <c r="V362" i="2"/>
  <c r="V363" i="2"/>
  <c r="V364" i="2"/>
  <c r="V365" i="2"/>
  <c r="V366" i="2"/>
  <c r="V367" i="2"/>
  <c r="V368" i="2"/>
  <c r="V369" i="2"/>
  <c r="V370" i="2"/>
  <c r="V371" i="2"/>
  <c r="V372" i="2"/>
  <c r="V373" i="2"/>
  <c r="V374" i="2"/>
  <c r="V375" i="2"/>
  <c r="V376" i="2"/>
  <c r="V377" i="2"/>
  <c r="V378" i="2"/>
  <c r="V379" i="2"/>
  <c r="V380" i="2"/>
  <c r="V381" i="2"/>
  <c r="V382" i="2"/>
  <c r="V383" i="2"/>
  <c r="V384" i="2"/>
  <c r="V385" i="2"/>
  <c r="V386" i="2"/>
  <c r="V387" i="2"/>
  <c r="V388" i="2"/>
  <c r="V389" i="2"/>
  <c r="V390" i="2"/>
  <c r="V391" i="2"/>
  <c r="V392" i="2"/>
  <c r="V393" i="2"/>
  <c r="V394" i="2"/>
  <c r="V395" i="2"/>
  <c r="V396" i="2"/>
  <c r="V397" i="2"/>
  <c r="V398" i="2"/>
  <c r="V399" i="2"/>
  <c r="V400" i="2"/>
  <c r="V401" i="2"/>
  <c r="V402" i="2"/>
  <c r="V403" i="2"/>
  <c r="V404" i="2"/>
  <c r="V405" i="2"/>
  <c r="V406" i="2"/>
  <c r="V407" i="2"/>
  <c r="V408" i="2"/>
  <c r="V409" i="2"/>
  <c r="V410" i="2"/>
  <c r="V411" i="2"/>
  <c r="V412" i="2"/>
  <c r="V413" i="2"/>
  <c r="V414" i="2"/>
  <c r="V415" i="2"/>
  <c r="V416" i="2"/>
  <c r="V417" i="2"/>
  <c r="V418" i="2"/>
  <c r="V419" i="2"/>
  <c r="V420" i="2"/>
  <c r="V421" i="2"/>
  <c r="V422" i="2"/>
  <c r="V423" i="2"/>
  <c r="V424" i="2"/>
  <c r="V425" i="2"/>
  <c r="V426" i="2"/>
  <c r="V427" i="2"/>
  <c r="V428" i="2"/>
  <c r="V429" i="2"/>
  <c r="V430" i="2"/>
  <c r="V431" i="2"/>
  <c r="V432" i="2"/>
  <c r="V433" i="2"/>
  <c r="V434" i="2"/>
  <c r="V435" i="2"/>
  <c r="V436" i="2"/>
  <c r="V437" i="2"/>
  <c r="V438" i="2"/>
  <c r="V439" i="2"/>
  <c r="V440" i="2"/>
  <c r="V441" i="2"/>
  <c r="V442" i="2"/>
  <c r="V443" i="2"/>
  <c r="V444" i="2"/>
  <c r="V445" i="2"/>
  <c r="V446" i="2"/>
  <c r="V447" i="2"/>
  <c r="V448" i="2"/>
  <c r="V449" i="2"/>
  <c r="V450" i="2"/>
  <c r="V451" i="2"/>
  <c r="V452" i="2"/>
  <c r="V453" i="2"/>
  <c r="V454" i="2"/>
  <c r="V455" i="2"/>
  <c r="V456" i="2"/>
  <c r="V457" i="2"/>
  <c r="V458" i="2"/>
  <c r="V459" i="2"/>
  <c r="V460" i="2"/>
  <c r="V461" i="2"/>
  <c r="V462" i="2"/>
  <c r="V463" i="2"/>
  <c r="V464" i="2"/>
  <c r="V465" i="2"/>
  <c r="V466" i="2"/>
  <c r="V467" i="2"/>
  <c r="V468" i="2"/>
  <c r="V469" i="2"/>
  <c r="V470" i="2"/>
  <c r="V471" i="2"/>
  <c r="V472" i="2"/>
  <c r="V473" i="2"/>
  <c r="V474" i="2"/>
  <c r="V475" i="2"/>
  <c r="V476" i="2"/>
  <c r="V477" i="2"/>
  <c r="V478" i="2"/>
  <c r="V479" i="2"/>
  <c r="V480" i="2"/>
  <c r="V481" i="2"/>
  <c r="V482" i="2"/>
  <c r="V483" i="2"/>
  <c r="V484" i="2"/>
  <c r="V485" i="2"/>
  <c r="V486" i="2"/>
  <c r="V487" i="2"/>
  <c r="V488" i="2"/>
  <c r="V489" i="2"/>
  <c r="V490" i="2"/>
  <c r="V491" i="2"/>
  <c r="V492" i="2"/>
  <c r="V493" i="2"/>
  <c r="V494" i="2"/>
  <c r="V495" i="2"/>
  <c r="V496" i="2"/>
  <c r="V497" i="2"/>
  <c r="V498" i="2"/>
  <c r="V499" i="2"/>
  <c r="V500" i="2"/>
  <c r="V501" i="2"/>
  <c r="V502" i="2"/>
  <c r="V503" i="2"/>
  <c r="V504" i="2"/>
  <c r="V505" i="2"/>
  <c r="V506" i="2"/>
  <c r="V507" i="2"/>
  <c r="V508" i="2"/>
  <c r="V509" i="2"/>
  <c r="V510" i="2"/>
  <c r="V511" i="2"/>
  <c r="V512" i="2"/>
  <c r="V513" i="2"/>
  <c r="V514" i="2"/>
  <c r="V515" i="2"/>
  <c r="V516" i="2"/>
  <c r="V517" i="2"/>
  <c r="V518" i="2"/>
  <c r="V519" i="2"/>
  <c r="V520" i="2"/>
  <c r="V521" i="2"/>
  <c r="V522" i="2"/>
  <c r="V523" i="2"/>
  <c r="V524" i="2"/>
  <c r="V525" i="2"/>
  <c r="V526" i="2"/>
  <c r="V527" i="2"/>
  <c r="V528" i="2"/>
  <c r="V529" i="2"/>
  <c r="V530" i="2"/>
  <c r="V531" i="2"/>
  <c r="V532" i="2"/>
  <c r="V533" i="2"/>
  <c r="V534" i="2"/>
  <c r="V535" i="2"/>
  <c r="V536" i="2"/>
  <c r="V537" i="2"/>
  <c r="V538" i="2"/>
  <c r="V539" i="2"/>
  <c r="V540" i="2"/>
  <c r="V541" i="2"/>
  <c r="V542" i="2"/>
  <c r="V543" i="2"/>
  <c r="V544" i="2"/>
  <c r="V545" i="2"/>
  <c r="V546" i="2"/>
  <c r="V547" i="2"/>
  <c r="V548" i="2"/>
  <c r="V549" i="2"/>
  <c r="V550" i="2"/>
  <c r="V551" i="2"/>
  <c r="V552" i="2"/>
  <c r="V553" i="2"/>
  <c r="V554" i="2"/>
  <c r="V555" i="2"/>
  <c r="V556" i="2"/>
  <c r="V557" i="2"/>
  <c r="V558" i="2"/>
  <c r="V559" i="2"/>
  <c r="V560" i="2"/>
  <c r="V561" i="2"/>
  <c r="V562" i="2"/>
  <c r="V563" i="2"/>
  <c r="V564" i="2"/>
  <c r="V565" i="2"/>
  <c r="V566" i="2"/>
  <c r="V567" i="2"/>
  <c r="V568" i="2"/>
  <c r="V569" i="2"/>
  <c r="V570" i="2"/>
  <c r="V571" i="2"/>
  <c r="V572" i="2"/>
  <c r="V573" i="2"/>
  <c r="V574" i="2"/>
  <c r="V575" i="2"/>
  <c r="V576" i="2"/>
  <c r="V577" i="2"/>
  <c r="V578" i="2"/>
  <c r="V579" i="2"/>
  <c r="V580" i="2"/>
  <c r="V581" i="2"/>
  <c r="V582" i="2"/>
  <c r="V583" i="2"/>
  <c r="V584" i="2"/>
  <c r="V585" i="2"/>
  <c r="V586" i="2"/>
  <c r="V587" i="2"/>
  <c r="V588" i="2"/>
  <c r="V589" i="2"/>
  <c r="V590" i="2"/>
  <c r="V591" i="2"/>
  <c r="V592" i="2"/>
  <c r="V593" i="2"/>
  <c r="V594" i="2"/>
  <c r="V595" i="2"/>
  <c r="V596" i="2"/>
  <c r="V597" i="2"/>
  <c r="V598" i="2"/>
  <c r="V599" i="2"/>
  <c r="V600" i="2"/>
  <c r="V601" i="2"/>
  <c r="V602" i="2"/>
  <c r="V603" i="2"/>
  <c r="V604" i="2"/>
  <c r="V605" i="2"/>
  <c r="V606" i="2"/>
  <c r="V607" i="2"/>
  <c r="V608" i="2"/>
  <c r="V609" i="2"/>
  <c r="V610" i="2"/>
  <c r="V611" i="2"/>
  <c r="V612" i="2"/>
  <c r="V613" i="2"/>
  <c r="V614" i="2"/>
  <c r="V615" i="2"/>
  <c r="V616" i="2"/>
  <c r="V617" i="2"/>
  <c r="V618" i="2"/>
  <c r="V619" i="2"/>
  <c r="V620" i="2"/>
  <c r="V621" i="2"/>
  <c r="V622" i="2"/>
  <c r="V623" i="2"/>
  <c r="V624" i="2"/>
  <c r="V625" i="2"/>
  <c r="V626" i="2"/>
  <c r="V627" i="2"/>
  <c r="V628" i="2"/>
  <c r="V629" i="2"/>
  <c r="V630" i="2"/>
  <c r="V631" i="2"/>
  <c r="V632" i="2"/>
  <c r="V633" i="2"/>
  <c r="V634" i="2"/>
  <c r="V635" i="2"/>
  <c r="V636" i="2"/>
  <c r="V637" i="2"/>
  <c r="V638" i="2"/>
  <c r="V639" i="2"/>
  <c r="V640" i="2"/>
  <c r="V641" i="2"/>
  <c r="V642" i="2"/>
  <c r="V643" i="2"/>
  <c r="V644" i="2"/>
  <c r="V645" i="2"/>
  <c r="V646" i="2"/>
  <c r="V647" i="2"/>
  <c r="V648" i="2"/>
  <c r="V649" i="2"/>
  <c r="V650" i="2"/>
  <c r="V651" i="2"/>
  <c r="V652" i="2"/>
  <c r="V653" i="2"/>
  <c r="V654" i="2"/>
  <c r="V655" i="2"/>
  <c r="V656" i="2"/>
  <c r="V657" i="2"/>
  <c r="V658" i="2"/>
  <c r="V659" i="2"/>
  <c r="V660" i="2"/>
  <c r="V661" i="2"/>
  <c r="V662" i="2"/>
  <c r="V663" i="2"/>
  <c r="V664" i="2"/>
  <c r="V665" i="2"/>
  <c r="V666" i="2"/>
  <c r="V667" i="2"/>
  <c r="V668" i="2"/>
  <c r="V669" i="2"/>
  <c r="V670" i="2"/>
  <c r="V671" i="2"/>
  <c r="V672" i="2"/>
  <c r="V673" i="2"/>
  <c r="V674" i="2"/>
  <c r="V675" i="2"/>
  <c r="V676" i="2"/>
  <c r="V677" i="2"/>
  <c r="V678" i="2"/>
  <c r="V679" i="2"/>
  <c r="V680" i="2"/>
  <c r="V681" i="2"/>
  <c r="V682" i="2"/>
  <c r="V683" i="2"/>
  <c r="V684" i="2"/>
  <c r="V685" i="2"/>
  <c r="V686" i="2"/>
  <c r="V687" i="2"/>
  <c r="V688" i="2"/>
  <c r="V689" i="2"/>
  <c r="V690" i="2"/>
  <c r="V691" i="2"/>
  <c r="V692" i="2"/>
  <c r="V693" i="2"/>
  <c r="V694" i="2"/>
  <c r="V695" i="2"/>
  <c r="V696" i="2"/>
  <c r="V697" i="2"/>
  <c r="V698" i="2"/>
  <c r="V699" i="2"/>
  <c r="V700" i="2"/>
  <c r="V701" i="2"/>
  <c r="V702" i="2"/>
  <c r="V703" i="2"/>
  <c r="V704" i="2"/>
  <c r="V705" i="2"/>
  <c r="V706" i="2"/>
  <c r="V707" i="2"/>
  <c r="V708" i="2"/>
  <c r="V709" i="2"/>
  <c r="V710" i="2"/>
  <c r="V711" i="2"/>
  <c r="V712" i="2"/>
  <c r="V713" i="2"/>
  <c r="V714" i="2"/>
  <c r="V715" i="2"/>
  <c r="V716" i="2"/>
  <c r="V717" i="2"/>
  <c r="V718" i="2"/>
  <c r="V719" i="2"/>
  <c r="V720" i="2"/>
  <c r="V721" i="2"/>
  <c r="V722" i="2"/>
  <c r="V723" i="2"/>
  <c r="V724" i="2"/>
  <c r="V725" i="2"/>
  <c r="V726" i="2"/>
  <c r="V727" i="2"/>
  <c r="V728" i="2"/>
  <c r="V729" i="2"/>
  <c r="V730" i="2"/>
  <c r="V731" i="2"/>
  <c r="V732" i="2"/>
  <c r="V733" i="2"/>
  <c r="V734" i="2"/>
  <c r="V735" i="2"/>
  <c r="V736" i="2"/>
  <c r="V737" i="2"/>
  <c r="V738" i="2"/>
  <c r="V739" i="2"/>
  <c r="V740" i="2"/>
  <c r="V741" i="2"/>
  <c r="V742" i="2"/>
  <c r="V743" i="2"/>
  <c r="V744" i="2"/>
  <c r="V745" i="2"/>
  <c r="V746" i="2"/>
  <c r="V747" i="2"/>
  <c r="V748" i="2"/>
  <c r="V749" i="2"/>
  <c r="V750" i="2"/>
  <c r="V751" i="2"/>
  <c r="V752" i="2"/>
  <c r="V753" i="2"/>
  <c r="V754" i="2"/>
  <c r="V755" i="2"/>
  <c r="V756" i="2"/>
  <c r="V757" i="2"/>
  <c r="V758" i="2"/>
  <c r="V759" i="2"/>
  <c r="V760" i="2"/>
  <c r="V761" i="2"/>
  <c r="V762" i="2"/>
  <c r="V763" i="2"/>
  <c r="V764" i="2"/>
  <c r="V765" i="2"/>
  <c r="V766" i="2"/>
  <c r="V767" i="2"/>
  <c r="V768" i="2"/>
  <c r="V769" i="2"/>
  <c r="V770" i="2"/>
  <c r="V771" i="2"/>
  <c r="V772" i="2"/>
  <c r="V773" i="2"/>
  <c r="V774" i="2"/>
  <c r="V775" i="2"/>
  <c r="V776" i="2"/>
  <c r="V777" i="2"/>
  <c r="V778" i="2"/>
  <c r="V779" i="2"/>
  <c r="V780" i="2"/>
  <c r="V781" i="2"/>
  <c r="V782" i="2"/>
  <c r="V783" i="2"/>
  <c r="V784" i="2"/>
  <c r="V785" i="2"/>
  <c r="V786" i="2"/>
  <c r="V787" i="2"/>
  <c r="V788" i="2"/>
  <c r="V789" i="2"/>
  <c r="V790" i="2"/>
  <c r="V791" i="2"/>
  <c r="V792" i="2"/>
  <c r="V793" i="2"/>
  <c r="V794" i="2"/>
  <c r="V795" i="2"/>
  <c r="V796" i="2"/>
  <c r="V797" i="2"/>
  <c r="V798" i="2"/>
  <c r="V799" i="2"/>
  <c r="V800" i="2"/>
  <c r="V801" i="2"/>
  <c r="V802" i="2"/>
  <c r="V803" i="2"/>
  <c r="V804" i="2"/>
  <c r="V805" i="2"/>
  <c r="V806" i="2"/>
  <c r="V807" i="2"/>
  <c r="V808" i="2"/>
  <c r="V809" i="2"/>
  <c r="V810" i="2"/>
  <c r="V811" i="2"/>
  <c r="V812" i="2"/>
  <c r="V813" i="2"/>
  <c r="V814" i="2"/>
  <c r="V815" i="2"/>
  <c r="V816" i="2"/>
  <c r="V817" i="2"/>
  <c r="V818" i="2"/>
  <c r="V819" i="2"/>
  <c r="V820" i="2"/>
  <c r="V821" i="2"/>
  <c r="V822" i="2"/>
  <c r="V823" i="2"/>
  <c r="V824" i="2"/>
  <c r="V825" i="2"/>
  <c r="V826" i="2"/>
  <c r="V827" i="2"/>
  <c r="V828" i="2"/>
  <c r="V829" i="2"/>
  <c r="V830" i="2"/>
  <c r="V831" i="2"/>
  <c r="V832" i="2"/>
  <c r="V833" i="2"/>
  <c r="V834" i="2"/>
  <c r="V835" i="2"/>
  <c r="V836" i="2"/>
  <c r="V837" i="2"/>
  <c r="V838" i="2"/>
  <c r="V839" i="2"/>
  <c r="V840" i="2"/>
  <c r="V841" i="2"/>
  <c r="V842" i="2"/>
  <c r="V843" i="2"/>
  <c r="V844" i="2"/>
  <c r="V845" i="2"/>
  <c r="V846" i="2"/>
  <c r="V847" i="2"/>
  <c r="V848" i="2"/>
  <c r="V849" i="2"/>
  <c r="V850" i="2"/>
  <c r="V851" i="2"/>
  <c r="V852" i="2"/>
  <c r="V853" i="2"/>
  <c r="V854" i="2"/>
  <c r="V855" i="2"/>
  <c r="V856" i="2"/>
  <c r="V857" i="2"/>
  <c r="V858" i="2"/>
  <c r="V859" i="2"/>
  <c r="V860" i="2"/>
  <c r="V861" i="2"/>
  <c r="V862" i="2"/>
  <c r="V863" i="2"/>
  <c r="V864" i="2"/>
  <c r="V865" i="2"/>
  <c r="V866" i="2"/>
  <c r="V867" i="2"/>
  <c r="V868" i="2"/>
  <c r="V869" i="2"/>
  <c r="V870" i="2"/>
  <c r="V871" i="2"/>
  <c r="V872" i="2"/>
  <c r="V873" i="2"/>
  <c r="V874" i="2"/>
  <c r="V875" i="2"/>
  <c r="V876" i="2"/>
  <c r="V877" i="2"/>
  <c r="V878" i="2"/>
  <c r="V879" i="2"/>
  <c r="V880" i="2"/>
  <c r="V881" i="2"/>
  <c r="V882" i="2"/>
  <c r="V883" i="2"/>
  <c r="V884" i="2"/>
  <c r="V885" i="2"/>
  <c r="V886" i="2"/>
  <c r="V887" i="2"/>
  <c r="V888" i="2"/>
  <c r="V889" i="2"/>
  <c r="V890" i="2"/>
  <c r="V891" i="2"/>
  <c r="V892" i="2"/>
  <c r="V893" i="2"/>
  <c r="V894" i="2"/>
  <c r="V895" i="2"/>
  <c r="V896" i="2"/>
  <c r="V897" i="2"/>
  <c r="V898" i="2"/>
  <c r="V899" i="2"/>
  <c r="V900" i="2"/>
  <c r="V901" i="2"/>
  <c r="V902" i="2"/>
  <c r="V903" i="2"/>
  <c r="V904" i="2"/>
  <c r="V905" i="2"/>
  <c r="V906" i="2"/>
  <c r="V907" i="2"/>
  <c r="V908" i="2"/>
  <c r="V909" i="2"/>
  <c r="V910" i="2"/>
  <c r="V911" i="2"/>
  <c r="V912" i="2"/>
  <c r="V913" i="2"/>
  <c r="V914" i="2"/>
  <c r="V915" i="2"/>
  <c r="V916" i="2"/>
  <c r="V917" i="2"/>
  <c r="V918" i="2"/>
  <c r="V919" i="2"/>
  <c r="V920" i="2"/>
  <c r="V921" i="2"/>
  <c r="V922" i="2"/>
  <c r="V923" i="2"/>
  <c r="V924" i="2"/>
  <c r="V925" i="2"/>
  <c r="V926" i="2"/>
  <c r="V927" i="2"/>
  <c r="V928" i="2"/>
  <c r="V929" i="2"/>
  <c r="V930" i="2"/>
  <c r="V931" i="2"/>
  <c r="V932" i="2"/>
  <c r="V933" i="2"/>
  <c r="V934" i="2"/>
  <c r="V935" i="2"/>
  <c r="V936" i="2"/>
  <c r="V937" i="2"/>
  <c r="V938" i="2"/>
  <c r="V939" i="2"/>
  <c r="V940" i="2"/>
  <c r="V941" i="2"/>
  <c r="V942" i="2"/>
  <c r="V943" i="2"/>
  <c r="V944" i="2"/>
  <c r="V945" i="2"/>
  <c r="V946" i="2"/>
  <c r="V947" i="2"/>
  <c r="V948" i="2"/>
  <c r="V949" i="2"/>
  <c r="V950" i="2"/>
  <c r="V951" i="2"/>
  <c r="V952" i="2"/>
  <c r="V953" i="2"/>
  <c r="V954" i="2"/>
  <c r="V955" i="2"/>
  <c r="V956" i="2"/>
  <c r="V957" i="2"/>
  <c r="V958" i="2"/>
  <c r="V959" i="2"/>
  <c r="V960" i="2"/>
  <c r="V961" i="2"/>
  <c r="V962" i="2"/>
  <c r="V963" i="2"/>
  <c r="V964" i="2"/>
  <c r="V965" i="2"/>
  <c r="V966" i="2"/>
  <c r="V967" i="2"/>
  <c r="V968" i="2"/>
  <c r="V969" i="2"/>
  <c r="V970" i="2"/>
  <c r="V971" i="2"/>
  <c r="V972" i="2"/>
  <c r="V973" i="2"/>
  <c r="V974" i="2"/>
  <c r="V975" i="2"/>
  <c r="V976" i="2"/>
  <c r="V977" i="2"/>
  <c r="V978" i="2"/>
  <c r="V979" i="2"/>
  <c r="V980" i="2"/>
  <c r="V981" i="2"/>
  <c r="V982" i="2"/>
  <c r="V983" i="2"/>
  <c r="V984" i="2"/>
  <c r="V985" i="2"/>
  <c r="V986" i="2"/>
  <c r="V987" i="2"/>
  <c r="V988" i="2"/>
  <c r="V989" i="2"/>
  <c r="V990" i="2"/>
  <c r="V991" i="2"/>
  <c r="V992" i="2"/>
  <c r="V993" i="2"/>
  <c r="V994" i="2"/>
  <c r="V995" i="2"/>
  <c r="V996" i="2"/>
  <c r="V997" i="2"/>
  <c r="V998" i="2"/>
  <c r="V999" i="2"/>
  <c r="V1000" i="2"/>
  <c r="V1001" i="2"/>
  <c r="V1002" i="2"/>
  <c r="V1003" i="2"/>
  <c r="V1004" i="2"/>
  <c r="V1005" i="2"/>
  <c r="V1006" i="2"/>
  <c r="V1007" i="2"/>
  <c r="V1008" i="2"/>
  <c r="V1009" i="2"/>
  <c r="V1010" i="2"/>
  <c r="V1011" i="2"/>
  <c r="V1012" i="2"/>
  <c r="V1013" i="2"/>
  <c r="V1014" i="2"/>
  <c r="V1015" i="2"/>
  <c r="V1016" i="2"/>
  <c r="V1017" i="2"/>
  <c r="V1018" i="2"/>
  <c r="V1019" i="2"/>
  <c r="V1020" i="2"/>
  <c r="V1021" i="2"/>
  <c r="V1022" i="2"/>
  <c r="V1023" i="2"/>
  <c r="V1024" i="2"/>
  <c r="V1025" i="2"/>
  <c r="V1026" i="2"/>
  <c r="V1027" i="2"/>
  <c r="V1028" i="2"/>
  <c r="V1029" i="2"/>
  <c r="V1030" i="2"/>
  <c r="V1031" i="2"/>
  <c r="V1032" i="2"/>
  <c r="V1033" i="2"/>
  <c r="V1034" i="2"/>
  <c r="V1035" i="2"/>
  <c r="V1036" i="2"/>
  <c r="V1037" i="2"/>
  <c r="V1038" i="2"/>
  <c r="V1039" i="2"/>
  <c r="V1040" i="2"/>
  <c r="V1041" i="2"/>
  <c r="V1042" i="2"/>
  <c r="V1043" i="2"/>
  <c r="V1044" i="2"/>
  <c r="V1045" i="2"/>
  <c r="V1046" i="2"/>
  <c r="V1047" i="2"/>
  <c r="V1048" i="2"/>
  <c r="V1049" i="2"/>
  <c r="V1050" i="2"/>
  <c r="V1051" i="2"/>
  <c r="V1052" i="2"/>
  <c r="V1053" i="2"/>
  <c r="V1054" i="2"/>
  <c r="V1055" i="2"/>
  <c r="V1056" i="2"/>
  <c r="V1057" i="2"/>
  <c r="V1058" i="2"/>
  <c r="V1059" i="2"/>
  <c r="V1060" i="2"/>
  <c r="V1061" i="2"/>
  <c r="V1062" i="2"/>
  <c r="V1063" i="2"/>
  <c r="V1064" i="2"/>
  <c r="V1065" i="2"/>
  <c r="V1066" i="2"/>
  <c r="V1067" i="2"/>
  <c r="V1068" i="2"/>
  <c r="V1069" i="2"/>
  <c r="V1070" i="2"/>
  <c r="V1071" i="2"/>
  <c r="V1072" i="2"/>
  <c r="V1073" i="2"/>
  <c r="V1074" i="2"/>
  <c r="V1075" i="2"/>
  <c r="V1076" i="2"/>
  <c r="V1077" i="2"/>
  <c r="V1078" i="2"/>
  <c r="V1079" i="2"/>
  <c r="V1080" i="2"/>
  <c r="V1081" i="2"/>
  <c r="V1082" i="2"/>
  <c r="V1083" i="2"/>
  <c r="V1084" i="2"/>
  <c r="V1085" i="2"/>
  <c r="V1086" i="2"/>
  <c r="V1087" i="2"/>
  <c r="V1088" i="2"/>
  <c r="V1089" i="2"/>
  <c r="V1090" i="2"/>
  <c r="V1091" i="2"/>
  <c r="V1092" i="2"/>
  <c r="V1093" i="2"/>
  <c r="V1094" i="2"/>
  <c r="V1095" i="2"/>
  <c r="V1096" i="2"/>
  <c r="V1097" i="2"/>
  <c r="V1098" i="2"/>
  <c r="V1099" i="2"/>
  <c r="V1100" i="2"/>
  <c r="V1101" i="2"/>
  <c r="V1102" i="2"/>
  <c r="V1103" i="2"/>
  <c r="V1104" i="2"/>
  <c r="V1105" i="2"/>
  <c r="V1106" i="2"/>
  <c r="V1107" i="2"/>
  <c r="V1108" i="2"/>
  <c r="V1109" i="2"/>
  <c r="V1110" i="2"/>
  <c r="V1111" i="2"/>
  <c r="V1112" i="2"/>
  <c r="V1113" i="2"/>
  <c r="V1114" i="2"/>
  <c r="V1115" i="2"/>
  <c r="V1116" i="2"/>
  <c r="V1117" i="2"/>
  <c r="V1118" i="2"/>
  <c r="V1119" i="2"/>
  <c r="V1120" i="2"/>
  <c r="V1121" i="2"/>
  <c r="V1122" i="2"/>
  <c r="V1123" i="2"/>
  <c r="V1124" i="2"/>
  <c r="V1125" i="2"/>
  <c r="V1126" i="2"/>
  <c r="V1127" i="2"/>
  <c r="V1128" i="2"/>
  <c r="V1129" i="2"/>
  <c r="V1130" i="2"/>
  <c r="V1131" i="2"/>
  <c r="V1132" i="2"/>
  <c r="V1133" i="2"/>
  <c r="V1134" i="2"/>
  <c r="V1135" i="2"/>
  <c r="V1136" i="2"/>
  <c r="V1137" i="2"/>
  <c r="V1138" i="2"/>
  <c r="V1139" i="2"/>
  <c r="V1140" i="2"/>
  <c r="V1141" i="2"/>
  <c r="V1142" i="2"/>
  <c r="V1143" i="2"/>
  <c r="V1144" i="2"/>
  <c r="V1145" i="2"/>
  <c r="V1146" i="2"/>
  <c r="V1147" i="2"/>
  <c r="V1148" i="2"/>
  <c r="V1149" i="2"/>
  <c r="V1150" i="2"/>
  <c r="V1151" i="2"/>
  <c r="V1152" i="2"/>
  <c r="V1153" i="2"/>
  <c r="V1154" i="2"/>
  <c r="V1155" i="2"/>
  <c r="V1156" i="2"/>
  <c r="V1157" i="2"/>
  <c r="V1158" i="2"/>
  <c r="V1159" i="2"/>
  <c r="V1160" i="2"/>
  <c r="V1161" i="2"/>
  <c r="V1162" i="2"/>
  <c r="V1163" i="2"/>
  <c r="V1164" i="2"/>
  <c r="V1165" i="2"/>
  <c r="V1166" i="2"/>
  <c r="V1167" i="2"/>
  <c r="V1168" i="2"/>
  <c r="V1169" i="2"/>
  <c r="V1170" i="2"/>
  <c r="V1171" i="2"/>
  <c r="V1172" i="2"/>
  <c r="V1173" i="2"/>
  <c r="V1174" i="2"/>
  <c r="V1175" i="2"/>
  <c r="V1176" i="2"/>
  <c r="V1177" i="2"/>
  <c r="V1178" i="2"/>
  <c r="V1179" i="2"/>
  <c r="V1180" i="2"/>
  <c r="V1181" i="2"/>
  <c r="V1182" i="2"/>
  <c r="V1183" i="2"/>
  <c r="V1184" i="2"/>
  <c r="V1185" i="2"/>
  <c r="V1186" i="2"/>
  <c r="V1187" i="2"/>
  <c r="V1188" i="2"/>
  <c r="V1189" i="2"/>
  <c r="V1190" i="2"/>
  <c r="V1191" i="2"/>
  <c r="V1192" i="2"/>
  <c r="V1193" i="2"/>
  <c r="V1194" i="2"/>
  <c r="V1195" i="2"/>
  <c r="V1196" i="2"/>
  <c r="V1197" i="2"/>
  <c r="V1198" i="2"/>
  <c r="V1199" i="2"/>
  <c r="V1200" i="2"/>
  <c r="V1201" i="2"/>
  <c r="V1202" i="2"/>
  <c r="V1203" i="2"/>
  <c r="V1204" i="2"/>
  <c r="V1205" i="2"/>
  <c r="V1206" i="2"/>
  <c r="V1207" i="2"/>
  <c r="V1208" i="2"/>
  <c r="V1209" i="2"/>
  <c r="V1210" i="2"/>
  <c r="V1211" i="2"/>
  <c r="V1212" i="2"/>
  <c r="V1213" i="2"/>
  <c r="V1214" i="2"/>
  <c r="V1215" i="2"/>
  <c r="V1216" i="2"/>
  <c r="V1217" i="2"/>
  <c r="V1218" i="2"/>
  <c r="V1219" i="2"/>
  <c r="V1220" i="2"/>
  <c r="V1221" i="2"/>
  <c r="V1222" i="2"/>
  <c r="V1223" i="2"/>
  <c r="V1224" i="2"/>
  <c r="V1225" i="2"/>
  <c r="V1226" i="2"/>
  <c r="V1227" i="2"/>
  <c r="V1228" i="2"/>
  <c r="V1229" i="2"/>
  <c r="V1230" i="2"/>
  <c r="V1231" i="2"/>
  <c r="V1232" i="2"/>
  <c r="V1233" i="2"/>
  <c r="V1234" i="2"/>
  <c r="V1235" i="2"/>
  <c r="V1236" i="2"/>
  <c r="V1237" i="2"/>
  <c r="V1238" i="2"/>
  <c r="V1239" i="2"/>
  <c r="V1240" i="2"/>
  <c r="V1241" i="2"/>
  <c r="V1242" i="2"/>
  <c r="V1243" i="2"/>
  <c r="V1244" i="2"/>
  <c r="V1245" i="2"/>
  <c r="V1246" i="2"/>
  <c r="V1247" i="2"/>
  <c r="V1248" i="2"/>
  <c r="V1249" i="2"/>
  <c r="V1250" i="2"/>
  <c r="V1251" i="2"/>
  <c r="V1252" i="2"/>
  <c r="V1253" i="2"/>
  <c r="V1254" i="2"/>
  <c r="V1255" i="2"/>
  <c r="V1256" i="2"/>
  <c r="V1257" i="2"/>
  <c r="V1258" i="2"/>
  <c r="V1259" i="2"/>
  <c r="V1260" i="2"/>
  <c r="V1261" i="2"/>
  <c r="V1262" i="2"/>
  <c r="V1263" i="2"/>
  <c r="V1264" i="2"/>
  <c r="V1265" i="2"/>
  <c r="V1266" i="2"/>
  <c r="V1267" i="2"/>
  <c r="V1268" i="2"/>
  <c r="V1269" i="2"/>
  <c r="V1270" i="2"/>
  <c r="V1271" i="2"/>
  <c r="V1272" i="2"/>
  <c r="V1273" i="2"/>
  <c r="V1274" i="2"/>
  <c r="V1275" i="2"/>
  <c r="V1276" i="2"/>
  <c r="V1277" i="2"/>
  <c r="V1278" i="2"/>
  <c r="V1279" i="2"/>
  <c r="V1280" i="2"/>
  <c r="V1281" i="2"/>
  <c r="V1282" i="2"/>
  <c r="V1283" i="2"/>
  <c r="V1284" i="2"/>
  <c r="V1285" i="2"/>
  <c r="V1286" i="2"/>
  <c r="V1287" i="2"/>
  <c r="V1288" i="2"/>
  <c r="V1289" i="2"/>
  <c r="V1290" i="2"/>
  <c r="V1291" i="2"/>
  <c r="V1292" i="2"/>
  <c r="V1293" i="2"/>
  <c r="V1294" i="2"/>
  <c r="V1295" i="2"/>
  <c r="V1296" i="2"/>
  <c r="V1297" i="2"/>
  <c r="V1298" i="2"/>
  <c r="U15" i="2"/>
  <c r="U16" i="2"/>
  <c r="U17" i="2"/>
  <c r="U18" i="2"/>
  <c r="U19" i="2"/>
  <c r="U20" i="2"/>
  <c r="U21" i="2"/>
  <c r="U22" i="2"/>
  <c r="U23" i="2"/>
  <c r="U24" i="2"/>
  <c r="U25" i="2"/>
  <c r="U26" i="2"/>
  <c r="U27" i="2"/>
  <c r="U28" i="2"/>
  <c r="U29" i="2"/>
  <c r="U30" i="2"/>
  <c r="U31" i="2"/>
  <c r="U32" i="2"/>
  <c r="U33" i="2"/>
  <c r="U34" i="2"/>
  <c r="U35" i="2"/>
  <c r="U36" i="2"/>
  <c r="U37" i="2"/>
  <c r="U38" i="2"/>
  <c r="U39" i="2"/>
  <c r="U40" i="2"/>
  <c r="U41" i="2"/>
  <c r="U42" i="2"/>
  <c r="U43" i="2"/>
  <c r="U44" i="2"/>
  <c r="U45" i="2"/>
  <c r="U46" i="2"/>
  <c r="U47" i="2"/>
  <c r="U48" i="2"/>
  <c r="U49" i="2"/>
  <c r="U50" i="2"/>
  <c r="U51" i="2"/>
  <c r="U52" i="2"/>
  <c r="U53" i="2"/>
  <c r="U54" i="2"/>
  <c r="U55" i="2"/>
  <c r="U56" i="2"/>
  <c r="U57" i="2"/>
  <c r="U58" i="2"/>
  <c r="U59" i="2"/>
  <c r="U60" i="2"/>
  <c r="U61" i="2"/>
  <c r="U62" i="2"/>
  <c r="U63" i="2"/>
  <c r="U64" i="2"/>
  <c r="U65"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U94" i="2"/>
  <c r="U95" i="2"/>
  <c r="U96" i="2"/>
  <c r="U97" i="2"/>
  <c r="U98" i="2"/>
  <c r="U99" i="2"/>
  <c r="U100" i="2"/>
  <c r="U101" i="2"/>
  <c r="U102" i="2"/>
  <c r="U103" i="2"/>
  <c r="U104" i="2"/>
  <c r="U105" i="2"/>
  <c r="U106" i="2"/>
  <c r="U107" i="2"/>
  <c r="U108" i="2"/>
  <c r="U109" i="2"/>
  <c r="U110" i="2"/>
  <c r="U111" i="2"/>
  <c r="U112" i="2"/>
  <c r="U113" i="2"/>
  <c r="U114" i="2"/>
  <c r="U115" i="2"/>
  <c r="U116" i="2"/>
  <c r="U117" i="2"/>
  <c r="U118" i="2"/>
  <c r="U119" i="2"/>
  <c r="U120" i="2"/>
  <c r="U121" i="2"/>
  <c r="U122" i="2"/>
  <c r="U123" i="2"/>
  <c r="U124" i="2"/>
  <c r="U125" i="2"/>
  <c r="U126" i="2"/>
  <c r="U127" i="2"/>
  <c r="U128" i="2"/>
  <c r="U129" i="2"/>
  <c r="U130" i="2"/>
  <c r="U131" i="2"/>
  <c r="U132" i="2"/>
  <c r="U133" i="2"/>
  <c r="U134" i="2"/>
  <c r="U135" i="2"/>
  <c r="U136" i="2"/>
  <c r="U137" i="2"/>
  <c r="U138" i="2"/>
  <c r="U139" i="2"/>
  <c r="U140" i="2"/>
  <c r="U141" i="2"/>
  <c r="U142" i="2"/>
  <c r="U143" i="2"/>
  <c r="U144" i="2"/>
  <c r="U145" i="2"/>
  <c r="U146" i="2"/>
  <c r="U147" i="2"/>
  <c r="U148" i="2"/>
  <c r="U149" i="2"/>
  <c r="U150" i="2"/>
  <c r="U151" i="2"/>
  <c r="U152" i="2"/>
  <c r="U153" i="2"/>
  <c r="U154" i="2"/>
  <c r="U155" i="2"/>
  <c r="U156" i="2"/>
  <c r="U157" i="2"/>
  <c r="U158" i="2"/>
  <c r="U159" i="2"/>
  <c r="U160" i="2"/>
  <c r="U161" i="2"/>
  <c r="U162" i="2"/>
  <c r="U163" i="2"/>
  <c r="U164" i="2"/>
  <c r="U165" i="2"/>
  <c r="U166" i="2"/>
  <c r="U167" i="2"/>
  <c r="U168" i="2"/>
  <c r="U169" i="2"/>
  <c r="U170" i="2"/>
  <c r="U171" i="2"/>
  <c r="U172" i="2"/>
  <c r="U173" i="2"/>
  <c r="U174" i="2"/>
  <c r="U175" i="2"/>
  <c r="U176" i="2"/>
  <c r="U177" i="2"/>
  <c r="U178" i="2"/>
  <c r="U179" i="2"/>
  <c r="U180" i="2"/>
  <c r="U181" i="2"/>
  <c r="U182" i="2"/>
  <c r="U183" i="2"/>
  <c r="U184" i="2"/>
  <c r="U185" i="2"/>
  <c r="U186" i="2"/>
  <c r="U187" i="2"/>
  <c r="U188" i="2"/>
  <c r="U189" i="2"/>
  <c r="U190" i="2"/>
  <c r="U191" i="2"/>
  <c r="U192" i="2"/>
  <c r="U193" i="2"/>
  <c r="U194" i="2"/>
  <c r="U195" i="2"/>
  <c r="U196" i="2"/>
  <c r="U197" i="2"/>
  <c r="U198" i="2"/>
  <c r="U199" i="2"/>
  <c r="U200" i="2"/>
  <c r="U201" i="2"/>
  <c r="U202" i="2"/>
  <c r="U203" i="2"/>
  <c r="U204" i="2"/>
  <c r="U205" i="2"/>
  <c r="U206" i="2"/>
  <c r="U207" i="2"/>
  <c r="U208" i="2"/>
  <c r="U209" i="2"/>
  <c r="U210" i="2"/>
  <c r="U211" i="2"/>
  <c r="U212" i="2"/>
  <c r="U213" i="2"/>
  <c r="U214" i="2"/>
  <c r="U215" i="2"/>
  <c r="U216" i="2"/>
  <c r="U217" i="2"/>
  <c r="U218" i="2"/>
  <c r="U219" i="2"/>
  <c r="U220" i="2"/>
  <c r="U221" i="2"/>
  <c r="U222" i="2"/>
  <c r="U223" i="2"/>
  <c r="U224" i="2"/>
  <c r="U225" i="2"/>
  <c r="U226" i="2"/>
  <c r="U227" i="2"/>
  <c r="U228" i="2"/>
  <c r="U229" i="2"/>
  <c r="U230" i="2"/>
  <c r="U231" i="2"/>
  <c r="U232" i="2"/>
  <c r="U233" i="2"/>
  <c r="U234" i="2"/>
  <c r="U235" i="2"/>
  <c r="U236" i="2"/>
  <c r="U237" i="2"/>
  <c r="U238" i="2"/>
  <c r="U239" i="2"/>
  <c r="U240" i="2"/>
  <c r="U241" i="2"/>
  <c r="U242" i="2"/>
  <c r="U243" i="2"/>
  <c r="U244" i="2"/>
  <c r="U245" i="2"/>
  <c r="U246" i="2"/>
  <c r="U247" i="2"/>
  <c r="U248" i="2"/>
  <c r="U249" i="2"/>
  <c r="U250" i="2"/>
  <c r="U251" i="2"/>
  <c r="U252" i="2"/>
  <c r="U253" i="2"/>
  <c r="U254" i="2"/>
  <c r="U255" i="2"/>
  <c r="U256" i="2"/>
  <c r="U257" i="2"/>
  <c r="U258" i="2"/>
  <c r="U259" i="2"/>
  <c r="U260" i="2"/>
  <c r="U261" i="2"/>
  <c r="U262" i="2"/>
  <c r="U263" i="2"/>
  <c r="U264" i="2"/>
  <c r="U265" i="2"/>
  <c r="U266" i="2"/>
  <c r="U267" i="2"/>
  <c r="U268" i="2"/>
  <c r="U269" i="2"/>
  <c r="U270" i="2"/>
  <c r="U271" i="2"/>
  <c r="U272" i="2"/>
  <c r="U273" i="2"/>
  <c r="U274" i="2"/>
  <c r="U275" i="2"/>
  <c r="U276" i="2"/>
  <c r="U277" i="2"/>
  <c r="U278" i="2"/>
  <c r="U279" i="2"/>
  <c r="U280" i="2"/>
  <c r="U281" i="2"/>
  <c r="U282" i="2"/>
  <c r="U283" i="2"/>
  <c r="U284" i="2"/>
  <c r="U285" i="2"/>
  <c r="U286" i="2"/>
  <c r="U287" i="2"/>
  <c r="U288" i="2"/>
  <c r="U289" i="2"/>
  <c r="U290" i="2"/>
  <c r="U291" i="2"/>
  <c r="U292" i="2"/>
  <c r="U293" i="2"/>
  <c r="U294" i="2"/>
  <c r="U295" i="2"/>
  <c r="U296" i="2"/>
  <c r="U297" i="2"/>
  <c r="U298" i="2"/>
  <c r="U299" i="2"/>
  <c r="U300" i="2"/>
  <c r="U301" i="2"/>
  <c r="U302" i="2"/>
  <c r="U303" i="2"/>
  <c r="U304" i="2"/>
  <c r="U305" i="2"/>
  <c r="U306" i="2"/>
  <c r="U307" i="2"/>
  <c r="U308" i="2"/>
  <c r="U309" i="2"/>
  <c r="U310" i="2"/>
  <c r="U311" i="2"/>
  <c r="U312" i="2"/>
  <c r="U313" i="2"/>
  <c r="U314" i="2"/>
  <c r="U315" i="2"/>
  <c r="U316" i="2"/>
  <c r="U317" i="2"/>
  <c r="U318" i="2"/>
  <c r="U319" i="2"/>
  <c r="U320" i="2"/>
  <c r="U321" i="2"/>
  <c r="U322" i="2"/>
  <c r="U323" i="2"/>
  <c r="U324" i="2"/>
  <c r="U325" i="2"/>
  <c r="U326" i="2"/>
  <c r="U327" i="2"/>
  <c r="U328" i="2"/>
  <c r="U329" i="2"/>
  <c r="U330" i="2"/>
  <c r="U331" i="2"/>
  <c r="U332" i="2"/>
  <c r="U333" i="2"/>
  <c r="U334" i="2"/>
  <c r="U335" i="2"/>
  <c r="U336" i="2"/>
  <c r="U337" i="2"/>
  <c r="U338" i="2"/>
  <c r="U339" i="2"/>
  <c r="U340" i="2"/>
  <c r="U341" i="2"/>
  <c r="U342" i="2"/>
  <c r="U343" i="2"/>
  <c r="U344" i="2"/>
  <c r="U345" i="2"/>
  <c r="U346" i="2"/>
  <c r="U347" i="2"/>
  <c r="U348" i="2"/>
  <c r="U349" i="2"/>
  <c r="U350" i="2"/>
  <c r="U351" i="2"/>
  <c r="U352" i="2"/>
  <c r="U353" i="2"/>
  <c r="U354" i="2"/>
  <c r="U355" i="2"/>
  <c r="U356" i="2"/>
  <c r="U357" i="2"/>
  <c r="U358" i="2"/>
  <c r="U359" i="2"/>
  <c r="U360" i="2"/>
  <c r="U361" i="2"/>
  <c r="U362" i="2"/>
  <c r="U363" i="2"/>
  <c r="U364" i="2"/>
  <c r="U365" i="2"/>
  <c r="U366" i="2"/>
  <c r="U367" i="2"/>
  <c r="U368" i="2"/>
  <c r="U369" i="2"/>
  <c r="U370" i="2"/>
  <c r="U371" i="2"/>
  <c r="U372" i="2"/>
  <c r="U373" i="2"/>
  <c r="U374" i="2"/>
  <c r="U375" i="2"/>
  <c r="U376" i="2"/>
  <c r="U377" i="2"/>
  <c r="U378" i="2"/>
  <c r="U379" i="2"/>
  <c r="U380" i="2"/>
  <c r="U381" i="2"/>
  <c r="U382" i="2"/>
  <c r="U383" i="2"/>
  <c r="U384" i="2"/>
  <c r="U385" i="2"/>
  <c r="U386" i="2"/>
  <c r="U387" i="2"/>
  <c r="U388" i="2"/>
  <c r="U389" i="2"/>
  <c r="U390" i="2"/>
  <c r="U391" i="2"/>
  <c r="U392" i="2"/>
  <c r="U393" i="2"/>
  <c r="U394" i="2"/>
  <c r="U395" i="2"/>
  <c r="U396" i="2"/>
  <c r="U397" i="2"/>
  <c r="U398" i="2"/>
  <c r="U399" i="2"/>
  <c r="U400" i="2"/>
  <c r="U401" i="2"/>
  <c r="U402" i="2"/>
  <c r="U403" i="2"/>
  <c r="U404" i="2"/>
  <c r="U405" i="2"/>
  <c r="U406" i="2"/>
  <c r="U407" i="2"/>
  <c r="U408" i="2"/>
  <c r="U409" i="2"/>
  <c r="U410" i="2"/>
  <c r="U411" i="2"/>
  <c r="U412" i="2"/>
  <c r="U413" i="2"/>
  <c r="U414" i="2"/>
  <c r="U415" i="2"/>
  <c r="U416" i="2"/>
  <c r="U417" i="2"/>
  <c r="U418" i="2"/>
  <c r="U419" i="2"/>
  <c r="U420" i="2"/>
  <c r="U421" i="2"/>
  <c r="U422" i="2"/>
  <c r="U423" i="2"/>
  <c r="U424" i="2"/>
  <c r="U425" i="2"/>
  <c r="U426" i="2"/>
  <c r="U427" i="2"/>
  <c r="U428" i="2"/>
  <c r="U429" i="2"/>
  <c r="U430" i="2"/>
  <c r="U431" i="2"/>
  <c r="U432" i="2"/>
  <c r="U433" i="2"/>
  <c r="U434" i="2"/>
  <c r="U435" i="2"/>
  <c r="U436" i="2"/>
  <c r="U437" i="2"/>
  <c r="U438" i="2"/>
  <c r="U439" i="2"/>
  <c r="U440" i="2"/>
  <c r="U441" i="2"/>
  <c r="U442" i="2"/>
  <c r="U443" i="2"/>
  <c r="U444" i="2"/>
  <c r="U445" i="2"/>
  <c r="U446" i="2"/>
  <c r="U447" i="2"/>
  <c r="U448" i="2"/>
  <c r="U449" i="2"/>
  <c r="U450" i="2"/>
  <c r="U451" i="2"/>
  <c r="U452" i="2"/>
  <c r="U453" i="2"/>
  <c r="U454" i="2"/>
  <c r="U455" i="2"/>
  <c r="U456" i="2"/>
  <c r="U457" i="2"/>
  <c r="U458" i="2"/>
  <c r="U459" i="2"/>
  <c r="U460" i="2"/>
  <c r="U461" i="2"/>
  <c r="U462" i="2"/>
  <c r="U463" i="2"/>
  <c r="U464" i="2"/>
  <c r="U465" i="2"/>
  <c r="U466" i="2"/>
  <c r="U467" i="2"/>
  <c r="U468" i="2"/>
  <c r="U469" i="2"/>
  <c r="U470" i="2"/>
  <c r="U471" i="2"/>
  <c r="U472" i="2"/>
  <c r="U473" i="2"/>
  <c r="U474" i="2"/>
  <c r="U475" i="2"/>
  <c r="U476" i="2"/>
  <c r="U477" i="2"/>
  <c r="U478" i="2"/>
  <c r="U479" i="2"/>
  <c r="U480" i="2"/>
  <c r="U481" i="2"/>
  <c r="U482" i="2"/>
  <c r="U483" i="2"/>
  <c r="U484" i="2"/>
  <c r="U485" i="2"/>
  <c r="U486" i="2"/>
  <c r="U487" i="2"/>
  <c r="U488" i="2"/>
  <c r="U489" i="2"/>
  <c r="U490" i="2"/>
  <c r="U491" i="2"/>
  <c r="U492" i="2"/>
  <c r="U493" i="2"/>
  <c r="U494" i="2"/>
  <c r="U495" i="2"/>
  <c r="U496" i="2"/>
  <c r="U497" i="2"/>
  <c r="U498" i="2"/>
  <c r="U499" i="2"/>
  <c r="U500" i="2"/>
  <c r="U501" i="2"/>
  <c r="U502" i="2"/>
  <c r="U503" i="2"/>
  <c r="U504" i="2"/>
  <c r="U505" i="2"/>
  <c r="U506" i="2"/>
  <c r="U507" i="2"/>
  <c r="U508" i="2"/>
  <c r="U509" i="2"/>
  <c r="U510" i="2"/>
  <c r="U511" i="2"/>
  <c r="U512" i="2"/>
  <c r="U513" i="2"/>
  <c r="U514" i="2"/>
  <c r="U515" i="2"/>
  <c r="U516" i="2"/>
  <c r="U517" i="2"/>
  <c r="U518" i="2"/>
  <c r="U519" i="2"/>
  <c r="U520" i="2"/>
  <c r="U521" i="2"/>
  <c r="U522" i="2"/>
  <c r="U523" i="2"/>
  <c r="U524" i="2"/>
  <c r="U525" i="2"/>
  <c r="U526" i="2"/>
  <c r="U527" i="2"/>
  <c r="U528" i="2"/>
  <c r="U529" i="2"/>
  <c r="U530" i="2"/>
  <c r="U531" i="2"/>
  <c r="U532" i="2"/>
  <c r="U533" i="2"/>
  <c r="U534" i="2"/>
  <c r="U535" i="2"/>
  <c r="U536" i="2"/>
  <c r="U537" i="2"/>
  <c r="U538" i="2"/>
  <c r="U539" i="2"/>
  <c r="U540" i="2"/>
  <c r="U541" i="2"/>
  <c r="U542" i="2"/>
  <c r="U543" i="2"/>
  <c r="U544" i="2"/>
  <c r="U545" i="2"/>
  <c r="U546" i="2"/>
  <c r="U547" i="2"/>
  <c r="U548" i="2"/>
  <c r="U549" i="2"/>
  <c r="U550" i="2"/>
  <c r="U551" i="2"/>
  <c r="U552" i="2"/>
  <c r="U553" i="2"/>
  <c r="U554" i="2"/>
  <c r="U555" i="2"/>
  <c r="U556" i="2"/>
  <c r="U557" i="2"/>
  <c r="U558" i="2"/>
  <c r="U559" i="2"/>
  <c r="U560" i="2"/>
  <c r="U561" i="2"/>
  <c r="U562" i="2"/>
  <c r="U563" i="2"/>
  <c r="U564" i="2"/>
  <c r="U565" i="2"/>
  <c r="U566" i="2"/>
  <c r="U567" i="2"/>
  <c r="U568" i="2"/>
  <c r="U569" i="2"/>
  <c r="U570" i="2"/>
  <c r="U571" i="2"/>
  <c r="U572" i="2"/>
  <c r="U573" i="2"/>
  <c r="U574" i="2"/>
  <c r="U575" i="2"/>
  <c r="U576" i="2"/>
  <c r="U577" i="2"/>
  <c r="U578" i="2"/>
  <c r="U579" i="2"/>
  <c r="U580" i="2"/>
  <c r="U581" i="2"/>
  <c r="U582" i="2"/>
  <c r="U583" i="2"/>
  <c r="U584" i="2"/>
  <c r="U585" i="2"/>
  <c r="U586" i="2"/>
  <c r="U587" i="2"/>
  <c r="U588" i="2"/>
  <c r="U589" i="2"/>
  <c r="U590" i="2"/>
  <c r="U591" i="2"/>
  <c r="U592" i="2"/>
  <c r="U593" i="2"/>
  <c r="U594" i="2"/>
  <c r="U595" i="2"/>
  <c r="U596" i="2"/>
  <c r="U597" i="2"/>
  <c r="U598" i="2"/>
  <c r="U599" i="2"/>
  <c r="U600" i="2"/>
  <c r="U601" i="2"/>
  <c r="U602" i="2"/>
  <c r="U603" i="2"/>
  <c r="U604" i="2"/>
  <c r="U605" i="2"/>
  <c r="U606" i="2"/>
  <c r="U607" i="2"/>
  <c r="U608" i="2"/>
  <c r="U609" i="2"/>
  <c r="U610" i="2"/>
  <c r="U611" i="2"/>
  <c r="U612" i="2"/>
  <c r="U613" i="2"/>
  <c r="U614" i="2"/>
  <c r="U615" i="2"/>
  <c r="U616" i="2"/>
  <c r="U617" i="2"/>
  <c r="U618" i="2"/>
  <c r="U619" i="2"/>
  <c r="U620" i="2"/>
  <c r="U621" i="2"/>
  <c r="U622" i="2"/>
  <c r="U623" i="2"/>
  <c r="U624" i="2"/>
  <c r="U625" i="2"/>
  <c r="U626" i="2"/>
  <c r="U627" i="2"/>
  <c r="U628" i="2"/>
  <c r="U629" i="2"/>
  <c r="U630" i="2"/>
  <c r="U631" i="2"/>
  <c r="U632" i="2"/>
  <c r="U633" i="2"/>
  <c r="U634" i="2"/>
  <c r="U635" i="2"/>
  <c r="U636" i="2"/>
  <c r="U637" i="2"/>
  <c r="U638" i="2"/>
  <c r="U639" i="2"/>
  <c r="U640" i="2"/>
  <c r="U641" i="2"/>
  <c r="U642" i="2"/>
  <c r="U643" i="2"/>
  <c r="U644" i="2"/>
  <c r="U645" i="2"/>
  <c r="U646" i="2"/>
  <c r="U647" i="2"/>
  <c r="U648" i="2"/>
  <c r="U649" i="2"/>
  <c r="U650" i="2"/>
  <c r="U651" i="2"/>
  <c r="U652" i="2"/>
  <c r="U653" i="2"/>
  <c r="U654" i="2"/>
  <c r="U655" i="2"/>
  <c r="U656" i="2"/>
  <c r="U657" i="2"/>
  <c r="U658" i="2"/>
  <c r="U659" i="2"/>
  <c r="U660" i="2"/>
  <c r="U661" i="2"/>
  <c r="U662" i="2"/>
  <c r="U663" i="2"/>
  <c r="U664" i="2"/>
  <c r="U665" i="2"/>
  <c r="U666" i="2"/>
  <c r="U667" i="2"/>
  <c r="U668" i="2"/>
  <c r="U669" i="2"/>
  <c r="U670" i="2"/>
  <c r="U671" i="2"/>
  <c r="U672" i="2"/>
  <c r="U673" i="2"/>
  <c r="U674" i="2"/>
  <c r="U675" i="2"/>
  <c r="U676" i="2"/>
  <c r="U677" i="2"/>
  <c r="U678" i="2"/>
  <c r="U679" i="2"/>
  <c r="U680" i="2"/>
  <c r="U681" i="2"/>
  <c r="U682" i="2"/>
  <c r="U683" i="2"/>
  <c r="U684" i="2"/>
  <c r="U685" i="2"/>
  <c r="U686" i="2"/>
  <c r="U687" i="2"/>
  <c r="U688" i="2"/>
  <c r="U689" i="2"/>
  <c r="U690" i="2"/>
  <c r="U691" i="2"/>
  <c r="U692" i="2"/>
  <c r="U693" i="2"/>
  <c r="U694" i="2"/>
  <c r="U695" i="2"/>
  <c r="U696" i="2"/>
  <c r="U697" i="2"/>
  <c r="U698" i="2"/>
  <c r="U699" i="2"/>
  <c r="U700" i="2"/>
  <c r="U701" i="2"/>
  <c r="U702" i="2"/>
  <c r="U703" i="2"/>
  <c r="U704" i="2"/>
  <c r="U705" i="2"/>
  <c r="U706" i="2"/>
  <c r="U707" i="2"/>
  <c r="U708" i="2"/>
  <c r="U709" i="2"/>
  <c r="U710" i="2"/>
  <c r="U711" i="2"/>
  <c r="U712" i="2"/>
  <c r="U713" i="2"/>
  <c r="U714" i="2"/>
  <c r="U715" i="2"/>
  <c r="U716" i="2"/>
  <c r="U717" i="2"/>
  <c r="U718" i="2"/>
  <c r="U719" i="2"/>
  <c r="U720" i="2"/>
  <c r="U721" i="2"/>
  <c r="U722" i="2"/>
  <c r="U723" i="2"/>
  <c r="U724" i="2"/>
  <c r="U725" i="2"/>
  <c r="U726" i="2"/>
  <c r="U727" i="2"/>
  <c r="U728" i="2"/>
  <c r="U729" i="2"/>
  <c r="U730" i="2"/>
  <c r="U731" i="2"/>
  <c r="U732" i="2"/>
  <c r="U733" i="2"/>
  <c r="U734" i="2"/>
  <c r="U735" i="2"/>
  <c r="U736" i="2"/>
  <c r="U737" i="2"/>
  <c r="U738" i="2"/>
  <c r="U739" i="2"/>
  <c r="U740" i="2"/>
  <c r="U741" i="2"/>
  <c r="U742" i="2"/>
  <c r="U743" i="2"/>
  <c r="U744" i="2"/>
  <c r="U745" i="2"/>
  <c r="U746" i="2"/>
  <c r="U747" i="2"/>
  <c r="U748" i="2"/>
  <c r="U749" i="2"/>
  <c r="U750" i="2"/>
  <c r="U751" i="2"/>
  <c r="U752" i="2"/>
  <c r="U753" i="2"/>
  <c r="U754" i="2"/>
  <c r="U755" i="2"/>
  <c r="U756" i="2"/>
  <c r="U757" i="2"/>
  <c r="U758" i="2"/>
  <c r="U759" i="2"/>
  <c r="U760" i="2"/>
  <c r="U761" i="2"/>
  <c r="U762" i="2"/>
  <c r="U763" i="2"/>
  <c r="U764" i="2"/>
  <c r="U765" i="2"/>
  <c r="U766" i="2"/>
  <c r="U767" i="2"/>
  <c r="U768" i="2"/>
  <c r="U769" i="2"/>
  <c r="U770" i="2"/>
  <c r="U771" i="2"/>
  <c r="U772" i="2"/>
  <c r="U773" i="2"/>
  <c r="U774" i="2"/>
  <c r="U775" i="2"/>
  <c r="U776" i="2"/>
  <c r="U777" i="2"/>
  <c r="U778" i="2"/>
  <c r="U779" i="2"/>
  <c r="U780" i="2"/>
  <c r="U781" i="2"/>
  <c r="U782" i="2"/>
  <c r="U783" i="2"/>
  <c r="U784" i="2"/>
  <c r="U785" i="2"/>
  <c r="U786" i="2"/>
  <c r="U787" i="2"/>
  <c r="U788" i="2"/>
  <c r="U789" i="2"/>
  <c r="U790" i="2"/>
  <c r="U791" i="2"/>
  <c r="U792" i="2"/>
  <c r="U793" i="2"/>
  <c r="U794" i="2"/>
  <c r="U795" i="2"/>
  <c r="U796" i="2"/>
  <c r="U797" i="2"/>
  <c r="U798" i="2"/>
  <c r="U799" i="2"/>
  <c r="U800" i="2"/>
  <c r="U801" i="2"/>
  <c r="U802" i="2"/>
  <c r="U803" i="2"/>
  <c r="U804" i="2"/>
  <c r="U805" i="2"/>
  <c r="U806" i="2"/>
  <c r="U807" i="2"/>
  <c r="U808" i="2"/>
  <c r="U809" i="2"/>
  <c r="U810" i="2"/>
  <c r="U811" i="2"/>
  <c r="U812" i="2"/>
  <c r="U813" i="2"/>
  <c r="U814" i="2"/>
  <c r="U815" i="2"/>
  <c r="U816" i="2"/>
  <c r="U817" i="2"/>
  <c r="U818" i="2"/>
  <c r="U819" i="2"/>
  <c r="U820" i="2"/>
  <c r="U821" i="2"/>
  <c r="U822" i="2"/>
  <c r="U823" i="2"/>
  <c r="U824" i="2"/>
  <c r="U825" i="2"/>
  <c r="U826" i="2"/>
  <c r="U827" i="2"/>
  <c r="U828" i="2"/>
  <c r="U829" i="2"/>
  <c r="U830" i="2"/>
  <c r="U831" i="2"/>
  <c r="U832" i="2"/>
  <c r="U833" i="2"/>
  <c r="U834" i="2"/>
  <c r="U835" i="2"/>
  <c r="U836" i="2"/>
  <c r="U837" i="2"/>
  <c r="U838" i="2"/>
  <c r="U839" i="2"/>
  <c r="U840" i="2"/>
  <c r="U841" i="2"/>
  <c r="U842" i="2"/>
  <c r="U843" i="2"/>
  <c r="U844" i="2"/>
  <c r="U845" i="2"/>
  <c r="U846" i="2"/>
  <c r="U847" i="2"/>
  <c r="U848" i="2"/>
  <c r="U849" i="2"/>
  <c r="U850" i="2"/>
  <c r="U851" i="2"/>
  <c r="U852" i="2"/>
  <c r="U853" i="2"/>
  <c r="U854" i="2"/>
  <c r="U855" i="2"/>
  <c r="U856" i="2"/>
  <c r="U857" i="2"/>
  <c r="U858" i="2"/>
  <c r="U859" i="2"/>
  <c r="U860" i="2"/>
  <c r="U861" i="2"/>
  <c r="U862" i="2"/>
  <c r="U863" i="2"/>
  <c r="U864" i="2"/>
  <c r="U865" i="2"/>
  <c r="U866" i="2"/>
  <c r="U867" i="2"/>
  <c r="U868" i="2"/>
  <c r="U869" i="2"/>
  <c r="U870" i="2"/>
  <c r="U871" i="2"/>
  <c r="U872" i="2"/>
  <c r="U873" i="2"/>
  <c r="U874" i="2"/>
  <c r="U875" i="2"/>
  <c r="U876" i="2"/>
  <c r="U877" i="2"/>
  <c r="U878" i="2"/>
  <c r="U879" i="2"/>
  <c r="U880" i="2"/>
  <c r="U881" i="2"/>
  <c r="U882" i="2"/>
  <c r="U883" i="2"/>
  <c r="U884" i="2"/>
  <c r="U885" i="2"/>
  <c r="U886" i="2"/>
  <c r="U887" i="2"/>
  <c r="U888" i="2"/>
  <c r="U889" i="2"/>
  <c r="U890" i="2"/>
  <c r="U891" i="2"/>
  <c r="U892" i="2"/>
  <c r="U893" i="2"/>
  <c r="U894" i="2"/>
  <c r="U895" i="2"/>
  <c r="U896" i="2"/>
  <c r="U897" i="2"/>
  <c r="U898" i="2"/>
  <c r="U899" i="2"/>
  <c r="U900" i="2"/>
  <c r="U901" i="2"/>
  <c r="U902" i="2"/>
  <c r="U903" i="2"/>
  <c r="U904" i="2"/>
  <c r="U905" i="2"/>
  <c r="U906" i="2"/>
  <c r="U907" i="2"/>
  <c r="U908" i="2"/>
  <c r="U909" i="2"/>
  <c r="U910" i="2"/>
  <c r="U911" i="2"/>
  <c r="U912" i="2"/>
  <c r="U913" i="2"/>
  <c r="U914" i="2"/>
  <c r="U915" i="2"/>
  <c r="U916" i="2"/>
  <c r="U917" i="2"/>
  <c r="U918" i="2"/>
  <c r="U919" i="2"/>
  <c r="U920" i="2"/>
  <c r="U921" i="2"/>
  <c r="U922" i="2"/>
  <c r="U923" i="2"/>
  <c r="U924" i="2"/>
  <c r="U925" i="2"/>
  <c r="U926" i="2"/>
  <c r="U927" i="2"/>
  <c r="U928" i="2"/>
  <c r="U929" i="2"/>
  <c r="U930" i="2"/>
  <c r="U931" i="2"/>
  <c r="U932" i="2"/>
  <c r="U933" i="2"/>
  <c r="U934" i="2"/>
  <c r="U935" i="2"/>
  <c r="U936" i="2"/>
  <c r="U937" i="2"/>
  <c r="U938" i="2"/>
  <c r="U939" i="2"/>
  <c r="U940" i="2"/>
  <c r="U941" i="2"/>
  <c r="U942" i="2"/>
  <c r="U943" i="2"/>
  <c r="U944" i="2"/>
  <c r="U945" i="2"/>
  <c r="U946" i="2"/>
  <c r="U947" i="2"/>
  <c r="U948" i="2"/>
  <c r="U949" i="2"/>
  <c r="U950" i="2"/>
  <c r="U951" i="2"/>
  <c r="U952" i="2"/>
  <c r="U953" i="2"/>
  <c r="U954" i="2"/>
  <c r="U955" i="2"/>
  <c r="U956" i="2"/>
  <c r="U957" i="2"/>
  <c r="U958" i="2"/>
  <c r="U959" i="2"/>
  <c r="U960" i="2"/>
  <c r="U961" i="2"/>
  <c r="U962" i="2"/>
  <c r="U963" i="2"/>
  <c r="U964" i="2"/>
  <c r="U965" i="2"/>
  <c r="U966" i="2"/>
  <c r="U967" i="2"/>
  <c r="U968" i="2"/>
  <c r="U969" i="2"/>
  <c r="U970" i="2"/>
  <c r="U971" i="2"/>
  <c r="U972" i="2"/>
  <c r="U973" i="2"/>
  <c r="U974" i="2"/>
  <c r="U975" i="2"/>
  <c r="U976" i="2"/>
  <c r="U977" i="2"/>
  <c r="U978" i="2"/>
  <c r="U979" i="2"/>
  <c r="U980" i="2"/>
  <c r="U981" i="2"/>
  <c r="U982" i="2"/>
  <c r="U983" i="2"/>
  <c r="U984" i="2"/>
  <c r="U985" i="2"/>
  <c r="U986" i="2"/>
  <c r="U987" i="2"/>
  <c r="U988" i="2"/>
  <c r="U989" i="2"/>
  <c r="U990" i="2"/>
  <c r="U991" i="2"/>
  <c r="U992" i="2"/>
  <c r="U993" i="2"/>
  <c r="U994" i="2"/>
  <c r="U995" i="2"/>
  <c r="U996" i="2"/>
  <c r="U997" i="2"/>
  <c r="U998" i="2"/>
  <c r="U999" i="2"/>
  <c r="U1000" i="2"/>
  <c r="U1001" i="2"/>
  <c r="U1002" i="2"/>
  <c r="U1003" i="2"/>
  <c r="U1004" i="2"/>
  <c r="U1005" i="2"/>
  <c r="U1006" i="2"/>
  <c r="U1007" i="2"/>
  <c r="U1008" i="2"/>
  <c r="U1009" i="2"/>
  <c r="U1010" i="2"/>
  <c r="U1011" i="2"/>
  <c r="U1012" i="2"/>
  <c r="U1013" i="2"/>
  <c r="U1014" i="2"/>
  <c r="U1015" i="2"/>
  <c r="U1016" i="2"/>
  <c r="U1017" i="2"/>
  <c r="U1018" i="2"/>
  <c r="U1019" i="2"/>
  <c r="U1020" i="2"/>
  <c r="U1021" i="2"/>
  <c r="U1022" i="2"/>
  <c r="U1023" i="2"/>
  <c r="U1024" i="2"/>
  <c r="U1025" i="2"/>
  <c r="U1026" i="2"/>
  <c r="U1027" i="2"/>
  <c r="U1028" i="2"/>
  <c r="U1029" i="2"/>
  <c r="U1030" i="2"/>
  <c r="U1031" i="2"/>
  <c r="U1032" i="2"/>
  <c r="U1033" i="2"/>
  <c r="U1034" i="2"/>
  <c r="U1035" i="2"/>
  <c r="U1036" i="2"/>
  <c r="U1037" i="2"/>
  <c r="U1038" i="2"/>
  <c r="U1039" i="2"/>
  <c r="U1040" i="2"/>
  <c r="U1041" i="2"/>
  <c r="U1042" i="2"/>
  <c r="U1043" i="2"/>
  <c r="U1044" i="2"/>
  <c r="U1045" i="2"/>
  <c r="U1046" i="2"/>
  <c r="U1047" i="2"/>
  <c r="U1048" i="2"/>
  <c r="U1049" i="2"/>
  <c r="U1050" i="2"/>
  <c r="U1051" i="2"/>
  <c r="U1052" i="2"/>
  <c r="U1053" i="2"/>
  <c r="U1054" i="2"/>
  <c r="U1055" i="2"/>
  <c r="U1056" i="2"/>
  <c r="U1057" i="2"/>
  <c r="U1058" i="2"/>
  <c r="U1059" i="2"/>
  <c r="U1060" i="2"/>
  <c r="U1061" i="2"/>
  <c r="U1062" i="2"/>
  <c r="U1063" i="2"/>
  <c r="U1064" i="2"/>
  <c r="U1065" i="2"/>
  <c r="U1066" i="2"/>
  <c r="U1067" i="2"/>
  <c r="U1068" i="2"/>
  <c r="U1069" i="2"/>
  <c r="U1070" i="2"/>
  <c r="U1071" i="2"/>
  <c r="U1072" i="2"/>
  <c r="U1073" i="2"/>
  <c r="U1074" i="2"/>
  <c r="U1075" i="2"/>
  <c r="U1076" i="2"/>
  <c r="U1077" i="2"/>
  <c r="U1078" i="2"/>
  <c r="U1079" i="2"/>
  <c r="U1080" i="2"/>
  <c r="U1081" i="2"/>
  <c r="U1082" i="2"/>
  <c r="U1083" i="2"/>
  <c r="U1084" i="2"/>
  <c r="U1085" i="2"/>
  <c r="U1086" i="2"/>
  <c r="U1087" i="2"/>
  <c r="U1088" i="2"/>
  <c r="U1089" i="2"/>
  <c r="U1090" i="2"/>
  <c r="U1091" i="2"/>
  <c r="U1092" i="2"/>
  <c r="U1093" i="2"/>
  <c r="U1094" i="2"/>
  <c r="U1095" i="2"/>
  <c r="U1096" i="2"/>
  <c r="U1097" i="2"/>
  <c r="U1098" i="2"/>
  <c r="U1099" i="2"/>
  <c r="U1100" i="2"/>
  <c r="U1101" i="2"/>
  <c r="U1102" i="2"/>
  <c r="U1103" i="2"/>
  <c r="U1104" i="2"/>
  <c r="U1105" i="2"/>
  <c r="U1106" i="2"/>
  <c r="U1107" i="2"/>
  <c r="U1108" i="2"/>
  <c r="U1109" i="2"/>
  <c r="U1110" i="2"/>
  <c r="U1111" i="2"/>
  <c r="U1112" i="2"/>
  <c r="U1113" i="2"/>
  <c r="U1114" i="2"/>
  <c r="U1115" i="2"/>
  <c r="U1116" i="2"/>
  <c r="U1117" i="2"/>
  <c r="U1118" i="2"/>
  <c r="U1119" i="2"/>
  <c r="U1120" i="2"/>
  <c r="U1121" i="2"/>
  <c r="U1122" i="2"/>
  <c r="U1123" i="2"/>
  <c r="U1124" i="2"/>
  <c r="U1125" i="2"/>
  <c r="U1126" i="2"/>
  <c r="U1127" i="2"/>
  <c r="U1128" i="2"/>
  <c r="U1129" i="2"/>
  <c r="U1130" i="2"/>
  <c r="U1131" i="2"/>
  <c r="U1132" i="2"/>
  <c r="U1133" i="2"/>
  <c r="U1134" i="2"/>
  <c r="U1135" i="2"/>
  <c r="U1136" i="2"/>
  <c r="U1137" i="2"/>
  <c r="U1138" i="2"/>
  <c r="U1139" i="2"/>
  <c r="U1140" i="2"/>
  <c r="U1141" i="2"/>
  <c r="U1142" i="2"/>
  <c r="U1143" i="2"/>
  <c r="U1144" i="2"/>
  <c r="U1145" i="2"/>
  <c r="U1146" i="2"/>
  <c r="U1147" i="2"/>
  <c r="U1148" i="2"/>
  <c r="U1149" i="2"/>
  <c r="U1150" i="2"/>
  <c r="U1151" i="2"/>
  <c r="U1152" i="2"/>
  <c r="U1153" i="2"/>
  <c r="U1154" i="2"/>
  <c r="U1155" i="2"/>
  <c r="U1156" i="2"/>
  <c r="U1157" i="2"/>
  <c r="U1158" i="2"/>
  <c r="U1159" i="2"/>
  <c r="U1160" i="2"/>
  <c r="U1161" i="2"/>
  <c r="U1162" i="2"/>
  <c r="U1163" i="2"/>
  <c r="U1164" i="2"/>
  <c r="U1165" i="2"/>
  <c r="U1166" i="2"/>
  <c r="U1167" i="2"/>
  <c r="U1168" i="2"/>
  <c r="U1169" i="2"/>
  <c r="U1170" i="2"/>
  <c r="U1171" i="2"/>
  <c r="U1172" i="2"/>
  <c r="U1173" i="2"/>
  <c r="U1174" i="2"/>
  <c r="U1175" i="2"/>
  <c r="U1176" i="2"/>
  <c r="U1177" i="2"/>
  <c r="U1178" i="2"/>
  <c r="U1179" i="2"/>
  <c r="U1180" i="2"/>
  <c r="U1181" i="2"/>
  <c r="U1182" i="2"/>
  <c r="U1183" i="2"/>
  <c r="U1184" i="2"/>
  <c r="U1185" i="2"/>
  <c r="U1186" i="2"/>
  <c r="U1187" i="2"/>
  <c r="U1188" i="2"/>
  <c r="U1189" i="2"/>
  <c r="U1190" i="2"/>
  <c r="U1191" i="2"/>
  <c r="U1192" i="2"/>
  <c r="U1193" i="2"/>
  <c r="U1194" i="2"/>
  <c r="U1195" i="2"/>
  <c r="U1196" i="2"/>
  <c r="U1197" i="2"/>
  <c r="U1198" i="2"/>
  <c r="U1199" i="2"/>
  <c r="U1200" i="2"/>
  <c r="U1201" i="2"/>
  <c r="U1202" i="2"/>
  <c r="U1203" i="2"/>
  <c r="U1204" i="2"/>
  <c r="U1205" i="2"/>
  <c r="U1206" i="2"/>
  <c r="U1207" i="2"/>
  <c r="U1208" i="2"/>
  <c r="U1209" i="2"/>
  <c r="U1210" i="2"/>
  <c r="U1211" i="2"/>
  <c r="U1212" i="2"/>
  <c r="U1213" i="2"/>
  <c r="U1214" i="2"/>
  <c r="U1215" i="2"/>
  <c r="U1216" i="2"/>
  <c r="U1217" i="2"/>
  <c r="U1218" i="2"/>
  <c r="U1219" i="2"/>
  <c r="U1220" i="2"/>
  <c r="U1221" i="2"/>
  <c r="U1222" i="2"/>
  <c r="U1223" i="2"/>
  <c r="U1224" i="2"/>
  <c r="U1225" i="2"/>
  <c r="U1226" i="2"/>
  <c r="U1227" i="2"/>
  <c r="U1228" i="2"/>
  <c r="U1229" i="2"/>
  <c r="U1230" i="2"/>
  <c r="U1231" i="2"/>
  <c r="U1232" i="2"/>
  <c r="U1233" i="2"/>
  <c r="U1234" i="2"/>
  <c r="U1235" i="2"/>
  <c r="U1236" i="2"/>
  <c r="U1237" i="2"/>
  <c r="U1238" i="2"/>
  <c r="U1239" i="2"/>
  <c r="U1240" i="2"/>
  <c r="U1241" i="2"/>
  <c r="U1242" i="2"/>
  <c r="U1243" i="2"/>
  <c r="U1244" i="2"/>
  <c r="U1245" i="2"/>
  <c r="U1246" i="2"/>
  <c r="U1247" i="2"/>
  <c r="U1248" i="2"/>
  <c r="U1249" i="2"/>
  <c r="U1250" i="2"/>
  <c r="U1251" i="2"/>
  <c r="U1252" i="2"/>
  <c r="U1253" i="2"/>
  <c r="U1254" i="2"/>
  <c r="U1255" i="2"/>
  <c r="U1256" i="2"/>
  <c r="U1257" i="2"/>
  <c r="U1258" i="2"/>
  <c r="U1259" i="2"/>
  <c r="U1260" i="2"/>
  <c r="U1261" i="2"/>
  <c r="U1262" i="2"/>
  <c r="U1263" i="2"/>
  <c r="U1264" i="2"/>
  <c r="U1265" i="2"/>
  <c r="U1266" i="2"/>
  <c r="U1267" i="2"/>
  <c r="U1268" i="2"/>
  <c r="U1269" i="2"/>
  <c r="U1270" i="2"/>
  <c r="U1271" i="2"/>
  <c r="U1272" i="2"/>
  <c r="U1273" i="2"/>
  <c r="U1274" i="2"/>
  <c r="U1275" i="2"/>
  <c r="U1276" i="2"/>
  <c r="U1277" i="2"/>
  <c r="U1278" i="2"/>
  <c r="U1279" i="2"/>
  <c r="U1280" i="2"/>
  <c r="U1281" i="2"/>
  <c r="U1282" i="2"/>
  <c r="U1283" i="2"/>
  <c r="U1284" i="2"/>
  <c r="U1285" i="2"/>
  <c r="U1286" i="2"/>
  <c r="U1287" i="2"/>
  <c r="U1288" i="2"/>
  <c r="U1289" i="2"/>
  <c r="U1290" i="2"/>
  <c r="U1291" i="2"/>
  <c r="U1292" i="2"/>
  <c r="U1293" i="2"/>
  <c r="U1294" i="2"/>
  <c r="U1295" i="2"/>
  <c r="U1296" i="2"/>
  <c r="U1297" i="2"/>
  <c r="T15" i="2"/>
  <c r="T16" i="2"/>
  <c r="T17" i="2"/>
  <c r="T18" i="2"/>
  <c r="T19" i="2"/>
  <c r="T20" i="2"/>
  <c r="T21" i="2"/>
  <c r="T22" i="2"/>
  <c r="T23" i="2"/>
  <c r="T24" i="2"/>
  <c r="T25" i="2"/>
  <c r="T26" i="2"/>
  <c r="T27" i="2"/>
  <c r="T28" i="2"/>
  <c r="T29" i="2"/>
  <c r="T30" i="2"/>
  <c r="T31" i="2"/>
  <c r="T32" i="2"/>
  <c r="T33" i="2"/>
  <c r="T34" i="2"/>
  <c r="T35" i="2"/>
  <c r="T36" i="2"/>
  <c r="T37" i="2"/>
  <c r="T38" i="2"/>
  <c r="T39" i="2"/>
  <c r="T40" i="2"/>
  <c r="T41" i="2"/>
  <c r="T42" i="2"/>
  <c r="T43" i="2"/>
  <c r="T44" i="2"/>
  <c r="T45" i="2"/>
  <c r="T46" i="2"/>
  <c r="T47" i="2"/>
  <c r="T48" i="2"/>
  <c r="T49" i="2"/>
  <c r="T50" i="2"/>
  <c r="T51" i="2"/>
  <c r="T52" i="2"/>
  <c r="T53" i="2"/>
  <c r="T54" i="2"/>
  <c r="T55" i="2"/>
  <c r="T56" i="2"/>
  <c r="T57" i="2"/>
  <c r="T58" i="2"/>
  <c r="T59" i="2"/>
  <c r="T60" i="2"/>
  <c r="T61" i="2"/>
  <c r="T62" i="2"/>
  <c r="T63" i="2"/>
  <c r="T64" i="2"/>
  <c r="T65" i="2"/>
  <c r="T66" i="2"/>
  <c r="T67" i="2"/>
  <c r="T68" i="2"/>
  <c r="T69" i="2"/>
  <c r="T70" i="2"/>
  <c r="T71" i="2"/>
  <c r="T72" i="2"/>
  <c r="T73" i="2"/>
  <c r="T74" i="2"/>
  <c r="T75" i="2"/>
  <c r="T76" i="2"/>
  <c r="T77" i="2"/>
  <c r="T78" i="2"/>
  <c r="T79" i="2"/>
  <c r="T80" i="2"/>
  <c r="T81" i="2"/>
  <c r="T82" i="2"/>
  <c r="T83" i="2"/>
  <c r="T84" i="2"/>
  <c r="T85" i="2"/>
  <c r="T86" i="2"/>
  <c r="T87" i="2"/>
  <c r="T88" i="2"/>
  <c r="T89" i="2"/>
  <c r="T90" i="2"/>
  <c r="T91" i="2"/>
  <c r="T92" i="2"/>
  <c r="T93" i="2"/>
  <c r="T94" i="2"/>
  <c r="T95" i="2"/>
  <c r="T96" i="2"/>
  <c r="T97" i="2"/>
  <c r="T98" i="2"/>
  <c r="T99" i="2"/>
  <c r="T100" i="2"/>
  <c r="T101" i="2"/>
  <c r="T102" i="2"/>
  <c r="T103" i="2"/>
  <c r="T104" i="2"/>
  <c r="T105" i="2"/>
  <c r="T106" i="2"/>
  <c r="T107" i="2"/>
  <c r="T108" i="2"/>
  <c r="T109" i="2"/>
  <c r="T110" i="2"/>
  <c r="T111" i="2"/>
  <c r="T112" i="2"/>
  <c r="T113" i="2"/>
  <c r="T114" i="2"/>
  <c r="T115" i="2"/>
  <c r="T116" i="2"/>
  <c r="T117" i="2"/>
  <c r="T118" i="2"/>
  <c r="T119" i="2"/>
  <c r="T120" i="2"/>
  <c r="T121" i="2"/>
  <c r="T122" i="2"/>
  <c r="T123" i="2"/>
  <c r="T124" i="2"/>
  <c r="T125" i="2"/>
  <c r="T126" i="2"/>
  <c r="T127" i="2"/>
  <c r="T128" i="2"/>
  <c r="T129" i="2"/>
  <c r="T130" i="2"/>
  <c r="T131" i="2"/>
  <c r="T132" i="2"/>
  <c r="T133" i="2"/>
  <c r="T134" i="2"/>
  <c r="T135" i="2"/>
  <c r="T136" i="2"/>
  <c r="T137" i="2"/>
  <c r="T138" i="2"/>
  <c r="T139" i="2"/>
  <c r="T140" i="2"/>
  <c r="T141" i="2"/>
  <c r="T142" i="2"/>
  <c r="T143" i="2"/>
  <c r="T144" i="2"/>
  <c r="T145" i="2"/>
  <c r="T146" i="2"/>
  <c r="T147" i="2"/>
  <c r="T148" i="2"/>
  <c r="T149" i="2"/>
  <c r="T150" i="2"/>
  <c r="T151" i="2"/>
  <c r="T152" i="2"/>
  <c r="T153" i="2"/>
  <c r="T154" i="2"/>
  <c r="T155" i="2"/>
  <c r="T156" i="2"/>
  <c r="T157" i="2"/>
  <c r="T158" i="2"/>
  <c r="T159" i="2"/>
  <c r="T160" i="2"/>
  <c r="T161" i="2"/>
  <c r="T162" i="2"/>
  <c r="T163" i="2"/>
  <c r="T164" i="2"/>
  <c r="T165" i="2"/>
  <c r="T166" i="2"/>
  <c r="T167" i="2"/>
  <c r="T168" i="2"/>
  <c r="T169" i="2"/>
  <c r="T170" i="2"/>
  <c r="T171" i="2"/>
  <c r="T172" i="2"/>
  <c r="T173" i="2"/>
  <c r="T174" i="2"/>
  <c r="T175" i="2"/>
  <c r="T176" i="2"/>
  <c r="T177" i="2"/>
  <c r="T178" i="2"/>
  <c r="T179" i="2"/>
  <c r="T180" i="2"/>
  <c r="T181" i="2"/>
  <c r="T182" i="2"/>
  <c r="T183" i="2"/>
  <c r="T184" i="2"/>
  <c r="T185" i="2"/>
  <c r="T186" i="2"/>
  <c r="T187" i="2"/>
  <c r="T188" i="2"/>
  <c r="T189" i="2"/>
  <c r="T190" i="2"/>
  <c r="T191" i="2"/>
  <c r="T192" i="2"/>
  <c r="T193" i="2"/>
  <c r="T194" i="2"/>
  <c r="T195" i="2"/>
  <c r="T196" i="2"/>
  <c r="T197" i="2"/>
  <c r="T198" i="2"/>
  <c r="T199" i="2"/>
  <c r="T200" i="2"/>
  <c r="T201" i="2"/>
  <c r="T202" i="2"/>
  <c r="T203" i="2"/>
  <c r="T204" i="2"/>
  <c r="T205" i="2"/>
  <c r="T206" i="2"/>
  <c r="T207" i="2"/>
  <c r="T208" i="2"/>
  <c r="T209" i="2"/>
  <c r="T210" i="2"/>
  <c r="T211" i="2"/>
  <c r="T212" i="2"/>
  <c r="T213" i="2"/>
  <c r="T214" i="2"/>
  <c r="T215" i="2"/>
  <c r="T216" i="2"/>
  <c r="T217" i="2"/>
  <c r="T218" i="2"/>
  <c r="T219" i="2"/>
  <c r="T220" i="2"/>
  <c r="T221" i="2"/>
  <c r="T222" i="2"/>
  <c r="T223" i="2"/>
  <c r="T224" i="2"/>
  <c r="T225" i="2"/>
  <c r="T226" i="2"/>
  <c r="T227" i="2"/>
  <c r="T228" i="2"/>
  <c r="T229" i="2"/>
  <c r="T230" i="2"/>
  <c r="T231" i="2"/>
  <c r="T232" i="2"/>
  <c r="T233" i="2"/>
  <c r="T234" i="2"/>
  <c r="T235" i="2"/>
  <c r="T236" i="2"/>
  <c r="T237" i="2"/>
  <c r="T238" i="2"/>
  <c r="T239" i="2"/>
  <c r="T240" i="2"/>
  <c r="T241" i="2"/>
  <c r="T242" i="2"/>
  <c r="T243" i="2"/>
  <c r="T244" i="2"/>
  <c r="T245" i="2"/>
  <c r="T246" i="2"/>
  <c r="T247" i="2"/>
  <c r="T248" i="2"/>
  <c r="T249" i="2"/>
  <c r="T250" i="2"/>
  <c r="T251" i="2"/>
  <c r="T252" i="2"/>
  <c r="T253" i="2"/>
  <c r="T254" i="2"/>
  <c r="T255" i="2"/>
  <c r="T256" i="2"/>
  <c r="T257" i="2"/>
  <c r="T258" i="2"/>
  <c r="T259" i="2"/>
  <c r="T260" i="2"/>
  <c r="T261" i="2"/>
  <c r="T262" i="2"/>
  <c r="T263" i="2"/>
  <c r="T264" i="2"/>
  <c r="T265" i="2"/>
  <c r="T266" i="2"/>
  <c r="T267" i="2"/>
  <c r="T268" i="2"/>
  <c r="T269" i="2"/>
  <c r="T270" i="2"/>
  <c r="T271" i="2"/>
  <c r="T272" i="2"/>
  <c r="T273" i="2"/>
  <c r="T274" i="2"/>
  <c r="T275" i="2"/>
  <c r="T276" i="2"/>
  <c r="T277" i="2"/>
  <c r="T278" i="2"/>
  <c r="T279" i="2"/>
  <c r="T280" i="2"/>
  <c r="T281" i="2"/>
  <c r="T282" i="2"/>
  <c r="T283" i="2"/>
  <c r="T284" i="2"/>
  <c r="T285" i="2"/>
  <c r="T286" i="2"/>
  <c r="T287" i="2"/>
  <c r="T288" i="2"/>
  <c r="T289" i="2"/>
  <c r="T290" i="2"/>
  <c r="T291" i="2"/>
  <c r="T292" i="2"/>
  <c r="T293" i="2"/>
  <c r="T294" i="2"/>
  <c r="T295" i="2"/>
  <c r="T296" i="2"/>
  <c r="T297" i="2"/>
  <c r="T298" i="2"/>
  <c r="T299" i="2"/>
  <c r="T300" i="2"/>
  <c r="T301" i="2"/>
  <c r="T302" i="2"/>
  <c r="T303" i="2"/>
  <c r="T304" i="2"/>
  <c r="T305" i="2"/>
  <c r="T306" i="2"/>
  <c r="T307" i="2"/>
  <c r="T308" i="2"/>
  <c r="T309" i="2"/>
  <c r="T310" i="2"/>
  <c r="T311" i="2"/>
  <c r="T312" i="2"/>
  <c r="T313" i="2"/>
  <c r="T314" i="2"/>
  <c r="T315" i="2"/>
  <c r="T316" i="2"/>
  <c r="T317" i="2"/>
  <c r="T318" i="2"/>
  <c r="T319" i="2"/>
  <c r="T320" i="2"/>
  <c r="T321" i="2"/>
  <c r="T322" i="2"/>
  <c r="T323" i="2"/>
  <c r="T324" i="2"/>
  <c r="T325" i="2"/>
  <c r="T326" i="2"/>
  <c r="T327" i="2"/>
  <c r="T328" i="2"/>
  <c r="T329" i="2"/>
  <c r="T330" i="2"/>
  <c r="T331" i="2"/>
  <c r="T332" i="2"/>
  <c r="T333" i="2"/>
  <c r="T334" i="2"/>
  <c r="T335" i="2"/>
  <c r="T336" i="2"/>
  <c r="T337" i="2"/>
  <c r="T338" i="2"/>
  <c r="T339" i="2"/>
  <c r="T340" i="2"/>
  <c r="T341" i="2"/>
  <c r="T342" i="2"/>
  <c r="T343" i="2"/>
  <c r="T344" i="2"/>
  <c r="T345" i="2"/>
  <c r="T346" i="2"/>
  <c r="T347" i="2"/>
  <c r="T348" i="2"/>
  <c r="T349" i="2"/>
  <c r="T350" i="2"/>
  <c r="T351" i="2"/>
  <c r="T352" i="2"/>
  <c r="T353" i="2"/>
  <c r="T354" i="2"/>
  <c r="T355" i="2"/>
  <c r="T356" i="2"/>
  <c r="T357" i="2"/>
  <c r="T358" i="2"/>
  <c r="T359" i="2"/>
  <c r="T360" i="2"/>
  <c r="T361" i="2"/>
  <c r="T362" i="2"/>
  <c r="T363" i="2"/>
  <c r="T364" i="2"/>
  <c r="T365" i="2"/>
  <c r="T366" i="2"/>
  <c r="T367" i="2"/>
  <c r="T368" i="2"/>
  <c r="T369" i="2"/>
  <c r="T370" i="2"/>
  <c r="T371" i="2"/>
  <c r="T372" i="2"/>
  <c r="T373" i="2"/>
  <c r="T374" i="2"/>
  <c r="T375" i="2"/>
  <c r="T376" i="2"/>
  <c r="T377" i="2"/>
  <c r="T378" i="2"/>
  <c r="T379" i="2"/>
  <c r="T380" i="2"/>
  <c r="T381" i="2"/>
  <c r="T382" i="2"/>
  <c r="T383" i="2"/>
  <c r="T384" i="2"/>
  <c r="T385" i="2"/>
  <c r="T386" i="2"/>
  <c r="T387" i="2"/>
  <c r="T388" i="2"/>
  <c r="T389" i="2"/>
  <c r="T390" i="2"/>
  <c r="T391" i="2"/>
  <c r="T392" i="2"/>
  <c r="T393" i="2"/>
  <c r="T394" i="2"/>
  <c r="T395" i="2"/>
  <c r="T396" i="2"/>
  <c r="T397" i="2"/>
  <c r="T398" i="2"/>
  <c r="T399" i="2"/>
  <c r="T400" i="2"/>
  <c r="T401" i="2"/>
  <c r="T402" i="2"/>
  <c r="T403" i="2"/>
  <c r="T404" i="2"/>
  <c r="T405" i="2"/>
  <c r="T406" i="2"/>
  <c r="T407" i="2"/>
  <c r="T408" i="2"/>
  <c r="T409" i="2"/>
  <c r="T410" i="2"/>
  <c r="T411" i="2"/>
  <c r="T412" i="2"/>
  <c r="T413" i="2"/>
  <c r="T414" i="2"/>
  <c r="T415" i="2"/>
  <c r="T416" i="2"/>
  <c r="T417" i="2"/>
  <c r="T418" i="2"/>
  <c r="T419" i="2"/>
  <c r="T420" i="2"/>
  <c r="T421" i="2"/>
  <c r="T422" i="2"/>
  <c r="T423" i="2"/>
  <c r="T424" i="2"/>
  <c r="T425" i="2"/>
  <c r="T426" i="2"/>
  <c r="T427" i="2"/>
  <c r="T428" i="2"/>
  <c r="T429" i="2"/>
  <c r="T430" i="2"/>
  <c r="T431" i="2"/>
  <c r="T432" i="2"/>
  <c r="T433" i="2"/>
  <c r="T434" i="2"/>
  <c r="T435" i="2"/>
  <c r="T436" i="2"/>
  <c r="T437" i="2"/>
  <c r="T438" i="2"/>
  <c r="T439" i="2"/>
  <c r="T440" i="2"/>
  <c r="T441" i="2"/>
  <c r="T442" i="2"/>
  <c r="T443" i="2"/>
  <c r="T444" i="2"/>
  <c r="T445" i="2"/>
  <c r="T446" i="2"/>
  <c r="T447" i="2"/>
  <c r="T448" i="2"/>
  <c r="T449" i="2"/>
  <c r="T450" i="2"/>
  <c r="T451" i="2"/>
  <c r="T452" i="2"/>
  <c r="T453" i="2"/>
  <c r="T454" i="2"/>
  <c r="T455" i="2"/>
  <c r="T456" i="2"/>
  <c r="T457" i="2"/>
  <c r="T458" i="2"/>
  <c r="T459" i="2"/>
  <c r="T460" i="2"/>
  <c r="T461" i="2"/>
  <c r="T462" i="2"/>
  <c r="T463" i="2"/>
  <c r="T464" i="2"/>
  <c r="T465" i="2"/>
  <c r="T466" i="2"/>
  <c r="T467" i="2"/>
  <c r="T468" i="2"/>
  <c r="T469" i="2"/>
  <c r="T470" i="2"/>
  <c r="T471" i="2"/>
  <c r="T472" i="2"/>
  <c r="T473" i="2"/>
  <c r="T474" i="2"/>
  <c r="T475" i="2"/>
  <c r="T476" i="2"/>
  <c r="T477" i="2"/>
  <c r="T478" i="2"/>
  <c r="T479" i="2"/>
  <c r="T480" i="2"/>
  <c r="T481" i="2"/>
  <c r="T482" i="2"/>
  <c r="T483" i="2"/>
  <c r="T484" i="2"/>
  <c r="T485" i="2"/>
  <c r="T486" i="2"/>
  <c r="T487" i="2"/>
  <c r="T488" i="2"/>
  <c r="T489" i="2"/>
  <c r="T490" i="2"/>
  <c r="T491" i="2"/>
  <c r="T492" i="2"/>
  <c r="T493" i="2"/>
  <c r="T494" i="2"/>
  <c r="T495" i="2"/>
  <c r="T496" i="2"/>
  <c r="T497" i="2"/>
  <c r="T498" i="2"/>
  <c r="T499" i="2"/>
  <c r="T500" i="2"/>
  <c r="T501" i="2"/>
  <c r="T502" i="2"/>
  <c r="T503" i="2"/>
  <c r="T504" i="2"/>
  <c r="T505" i="2"/>
  <c r="T506" i="2"/>
  <c r="T507" i="2"/>
  <c r="T508" i="2"/>
  <c r="T509" i="2"/>
  <c r="T510" i="2"/>
  <c r="T511" i="2"/>
  <c r="T512" i="2"/>
  <c r="T513" i="2"/>
  <c r="T514" i="2"/>
  <c r="T515" i="2"/>
  <c r="T516" i="2"/>
  <c r="T517" i="2"/>
  <c r="T518" i="2"/>
  <c r="T519" i="2"/>
  <c r="T520" i="2"/>
  <c r="T521" i="2"/>
  <c r="T522" i="2"/>
  <c r="T523" i="2"/>
  <c r="T524" i="2"/>
  <c r="T525" i="2"/>
  <c r="T526" i="2"/>
  <c r="T527" i="2"/>
  <c r="T528" i="2"/>
  <c r="T529" i="2"/>
  <c r="T530" i="2"/>
  <c r="T531" i="2"/>
  <c r="T532" i="2"/>
  <c r="T533" i="2"/>
  <c r="T534" i="2"/>
  <c r="T535" i="2"/>
  <c r="T536" i="2"/>
  <c r="T537" i="2"/>
  <c r="T538" i="2"/>
  <c r="T539" i="2"/>
  <c r="T540" i="2"/>
  <c r="T541" i="2"/>
  <c r="T542" i="2"/>
  <c r="T543" i="2"/>
  <c r="T544" i="2"/>
  <c r="T545" i="2"/>
  <c r="T546" i="2"/>
  <c r="T547" i="2"/>
  <c r="T548" i="2"/>
  <c r="T549" i="2"/>
  <c r="T550" i="2"/>
  <c r="T551" i="2"/>
  <c r="T552" i="2"/>
  <c r="T553" i="2"/>
  <c r="T554" i="2"/>
  <c r="T555" i="2"/>
  <c r="T556" i="2"/>
  <c r="T557" i="2"/>
  <c r="T558" i="2"/>
  <c r="T559" i="2"/>
  <c r="T560" i="2"/>
  <c r="T561" i="2"/>
  <c r="T562" i="2"/>
  <c r="T563" i="2"/>
  <c r="T564" i="2"/>
  <c r="T565" i="2"/>
  <c r="T566" i="2"/>
  <c r="T567" i="2"/>
  <c r="T568" i="2"/>
  <c r="T569" i="2"/>
  <c r="T570" i="2"/>
  <c r="T571" i="2"/>
  <c r="T572" i="2"/>
  <c r="T573" i="2"/>
  <c r="T574" i="2"/>
  <c r="T575" i="2"/>
  <c r="T576" i="2"/>
  <c r="T577" i="2"/>
  <c r="T578" i="2"/>
  <c r="T579" i="2"/>
  <c r="T580" i="2"/>
  <c r="T581" i="2"/>
  <c r="T582" i="2"/>
  <c r="T583" i="2"/>
  <c r="T584" i="2"/>
  <c r="T585" i="2"/>
  <c r="T586" i="2"/>
  <c r="T587" i="2"/>
  <c r="T588" i="2"/>
  <c r="T589" i="2"/>
  <c r="T590" i="2"/>
  <c r="T591" i="2"/>
  <c r="T592" i="2"/>
  <c r="T593" i="2"/>
  <c r="T594" i="2"/>
  <c r="T595" i="2"/>
  <c r="T596" i="2"/>
  <c r="T597" i="2"/>
  <c r="T598" i="2"/>
  <c r="T599" i="2"/>
  <c r="T600" i="2"/>
  <c r="T601" i="2"/>
  <c r="T602" i="2"/>
  <c r="T603" i="2"/>
  <c r="T604" i="2"/>
  <c r="T605" i="2"/>
  <c r="T606" i="2"/>
  <c r="T607" i="2"/>
  <c r="T608" i="2"/>
  <c r="T609" i="2"/>
  <c r="T610" i="2"/>
  <c r="T611" i="2"/>
  <c r="T612" i="2"/>
  <c r="T613" i="2"/>
  <c r="T614" i="2"/>
  <c r="T615" i="2"/>
  <c r="T616" i="2"/>
  <c r="T617" i="2"/>
  <c r="T618" i="2"/>
  <c r="T619" i="2"/>
  <c r="T620" i="2"/>
  <c r="T621" i="2"/>
  <c r="T622" i="2"/>
  <c r="T623" i="2"/>
  <c r="T624" i="2"/>
  <c r="T625" i="2"/>
  <c r="T626" i="2"/>
  <c r="T627" i="2"/>
  <c r="T628" i="2"/>
  <c r="T629" i="2"/>
  <c r="T630" i="2"/>
  <c r="T631" i="2"/>
  <c r="T632" i="2"/>
  <c r="T633" i="2"/>
  <c r="T634" i="2"/>
  <c r="T635" i="2"/>
  <c r="T636" i="2"/>
  <c r="T637" i="2"/>
  <c r="T638" i="2"/>
  <c r="T639" i="2"/>
  <c r="T640" i="2"/>
  <c r="T641" i="2"/>
  <c r="T642" i="2"/>
  <c r="T643" i="2"/>
  <c r="T644" i="2"/>
  <c r="T645" i="2"/>
  <c r="T646" i="2"/>
  <c r="T647" i="2"/>
  <c r="T648" i="2"/>
  <c r="T649" i="2"/>
  <c r="T650" i="2"/>
  <c r="T651" i="2"/>
  <c r="T652" i="2"/>
  <c r="T653" i="2"/>
  <c r="T654" i="2"/>
  <c r="T655" i="2"/>
  <c r="T656" i="2"/>
  <c r="T657" i="2"/>
  <c r="T658" i="2"/>
  <c r="T659" i="2"/>
  <c r="T660" i="2"/>
  <c r="T661" i="2"/>
  <c r="T662" i="2"/>
  <c r="T663" i="2"/>
  <c r="T664" i="2"/>
  <c r="T665" i="2"/>
  <c r="T666" i="2"/>
  <c r="T667" i="2"/>
  <c r="T668" i="2"/>
  <c r="T669" i="2"/>
  <c r="T670" i="2"/>
  <c r="T671" i="2"/>
  <c r="T672" i="2"/>
  <c r="T673" i="2"/>
  <c r="T674" i="2"/>
  <c r="T675" i="2"/>
  <c r="T676" i="2"/>
  <c r="T677" i="2"/>
  <c r="T678" i="2"/>
  <c r="T679" i="2"/>
  <c r="T680" i="2"/>
  <c r="T681" i="2"/>
  <c r="T682" i="2"/>
  <c r="T683" i="2"/>
  <c r="T684" i="2"/>
  <c r="T685" i="2"/>
  <c r="T686" i="2"/>
  <c r="T687" i="2"/>
  <c r="T688" i="2"/>
  <c r="T689" i="2"/>
  <c r="T690" i="2"/>
  <c r="T691" i="2"/>
  <c r="T692" i="2"/>
  <c r="T693" i="2"/>
  <c r="T694" i="2"/>
  <c r="T695" i="2"/>
  <c r="T696" i="2"/>
  <c r="T697" i="2"/>
  <c r="T698" i="2"/>
  <c r="T699" i="2"/>
  <c r="T700" i="2"/>
  <c r="T701" i="2"/>
  <c r="T702" i="2"/>
  <c r="T703" i="2"/>
  <c r="T704" i="2"/>
  <c r="T705" i="2"/>
  <c r="T706" i="2"/>
  <c r="T707" i="2"/>
  <c r="T708" i="2"/>
  <c r="T709" i="2"/>
  <c r="T710" i="2"/>
  <c r="T711" i="2"/>
  <c r="T712" i="2"/>
  <c r="T713" i="2"/>
  <c r="T714" i="2"/>
  <c r="T715" i="2"/>
  <c r="T716" i="2"/>
  <c r="T717" i="2"/>
  <c r="T718" i="2"/>
  <c r="T719" i="2"/>
  <c r="T720" i="2"/>
  <c r="T721" i="2"/>
  <c r="T722" i="2"/>
  <c r="T723" i="2"/>
  <c r="T724" i="2"/>
  <c r="T725" i="2"/>
  <c r="T726" i="2"/>
  <c r="T727" i="2"/>
  <c r="T728" i="2"/>
  <c r="T729" i="2"/>
  <c r="T730" i="2"/>
  <c r="T731" i="2"/>
  <c r="T732" i="2"/>
  <c r="T733" i="2"/>
  <c r="T734" i="2"/>
  <c r="T735" i="2"/>
  <c r="T736" i="2"/>
  <c r="T737" i="2"/>
  <c r="T738" i="2"/>
  <c r="T739" i="2"/>
  <c r="T740" i="2"/>
  <c r="T741" i="2"/>
  <c r="T742" i="2"/>
  <c r="T743" i="2"/>
  <c r="T744" i="2"/>
  <c r="T745" i="2"/>
  <c r="T746" i="2"/>
  <c r="T747" i="2"/>
  <c r="T748" i="2"/>
  <c r="T749" i="2"/>
  <c r="T750" i="2"/>
  <c r="T751" i="2"/>
  <c r="T752" i="2"/>
  <c r="T753" i="2"/>
  <c r="T754" i="2"/>
  <c r="T755" i="2"/>
  <c r="T756" i="2"/>
  <c r="T757" i="2"/>
  <c r="T758" i="2"/>
  <c r="T759" i="2"/>
  <c r="T760" i="2"/>
  <c r="T761" i="2"/>
  <c r="T762" i="2"/>
  <c r="T763" i="2"/>
  <c r="T764" i="2"/>
  <c r="T765" i="2"/>
  <c r="T766" i="2"/>
  <c r="T767" i="2"/>
  <c r="T768" i="2"/>
  <c r="T769" i="2"/>
  <c r="T770" i="2"/>
  <c r="T771" i="2"/>
  <c r="T772" i="2"/>
  <c r="T773" i="2"/>
  <c r="T774" i="2"/>
  <c r="T775" i="2"/>
  <c r="T776" i="2"/>
  <c r="T777" i="2"/>
  <c r="T778" i="2"/>
  <c r="T779" i="2"/>
  <c r="T780" i="2"/>
  <c r="T781" i="2"/>
  <c r="T782" i="2"/>
  <c r="T783" i="2"/>
  <c r="T784" i="2"/>
  <c r="T785" i="2"/>
  <c r="T786" i="2"/>
  <c r="T787" i="2"/>
  <c r="T788" i="2"/>
  <c r="T789" i="2"/>
  <c r="T790" i="2"/>
  <c r="T791" i="2"/>
  <c r="T792" i="2"/>
  <c r="T793" i="2"/>
  <c r="T794" i="2"/>
  <c r="T795" i="2"/>
  <c r="T796" i="2"/>
  <c r="T797" i="2"/>
  <c r="T798" i="2"/>
  <c r="T799" i="2"/>
  <c r="T800" i="2"/>
  <c r="T801" i="2"/>
  <c r="T802" i="2"/>
  <c r="T803" i="2"/>
  <c r="T804" i="2"/>
  <c r="T805" i="2"/>
  <c r="T806" i="2"/>
  <c r="T807" i="2"/>
  <c r="T808" i="2"/>
  <c r="T809" i="2"/>
  <c r="T810" i="2"/>
  <c r="T811" i="2"/>
  <c r="T812" i="2"/>
  <c r="T813" i="2"/>
  <c r="T814" i="2"/>
  <c r="T815" i="2"/>
  <c r="T816" i="2"/>
  <c r="T817" i="2"/>
  <c r="T818" i="2"/>
  <c r="T819" i="2"/>
  <c r="T820" i="2"/>
  <c r="T821" i="2"/>
  <c r="T822" i="2"/>
  <c r="T823" i="2"/>
  <c r="T824" i="2"/>
  <c r="T825" i="2"/>
  <c r="T826" i="2"/>
  <c r="T827" i="2"/>
  <c r="T828" i="2"/>
  <c r="T829" i="2"/>
  <c r="T830" i="2"/>
  <c r="T831" i="2"/>
  <c r="T832" i="2"/>
  <c r="T833" i="2"/>
  <c r="T834" i="2"/>
  <c r="T835" i="2"/>
  <c r="T836" i="2"/>
  <c r="T837" i="2"/>
  <c r="T838" i="2"/>
  <c r="T839" i="2"/>
  <c r="T840" i="2"/>
  <c r="T841" i="2"/>
  <c r="T842" i="2"/>
  <c r="T843" i="2"/>
  <c r="T844" i="2"/>
  <c r="T845" i="2"/>
  <c r="T846" i="2"/>
  <c r="T847" i="2"/>
  <c r="T848" i="2"/>
  <c r="T849" i="2"/>
  <c r="T850" i="2"/>
  <c r="T851" i="2"/>
  <c r="T852" i="2"/>
  <c r="T853" i="2"/>
  <c r="T854" i="2"/>
  <c r="T855" i="2"/>
  <c r="T856" i="2"/>
  <c r="T857" i="2"/>
  <c r="T858" i="2"/>
  <c r="T859" i="2"/>
  <c r="T860" i="2"/>
  <c r="T861" i="2"/>
  <c r="T862" i="2"/>
  <c r="T863" i="2"/>
  <c r="T864" i="2"/>
  <c r="T865" i="2"/>
  <c r="T866" i="2"/>
  <c r="T867" i="2"/>
  <c r="T868" i="2"/>
  <c r="T869" i="2"/>
  <c r="T870" i="2"/>
  <c r="T871" i="2"/>
  <c r="T872" i="2"/>
  <c r="T873" i="2"/>
  <c r="T874" i="2"/>
  <c r="T875" i="2"/>
  <c r="T876" i="2"/>
  <c r="T877" i="2"/>
  <c r="T878" i="2"/>
  <c r="T879" i="2"/>
  <c r="T880" i="2"/>
  <c r="T881" i="2"/>
  <c r="T882" i="2"/>
  <c r="T883" i="2"/>
  <c r="T884" i="2"/>
  <c r="T885" i="2"/>
  <c r="T886" i="2"/>
  <c r="T887" i="2"/>
  <c r="T888" i="2"/>
  <c r="T889" i="2"/>
  <c r="T890" i="2"/>
  <c r="T891" i="2"/>
  <c r="T892" i="2"/>
  <c r="T893" i="2"/>
  <c r="T894" i="2"/>
  <c r="T895" i="2"/>
  <c r="T896" i="2"/>
  <c r="T897" i="2"/>
  <c r="T898" i="2"/>
  <c r="T899" i="2"/>
  <c r="T900" i="2"/>
  <c r="T901" i="2"/>
  <c r="T902" i="2"/>
  <c r="T903" i="2"/>
  <c r="T904" i="2"/>
  <c r="T905" i="2"/>
  <c r="T906" i="2"/>
  <c r="T907" i="2"/>
  <c r="T908" i="2"/>
  <c r="T909" i="2"/>
  <c r="T910" i="2"/>
  <c r="T911" i="2"/>
  <c r="T912" i="2"/>
  <c r="T913" i="2"/>
  <c r="T914" i="2"/>
  <c r="T915" i="2"/>
  <c r="T916" i="2"/>
  <c r="T917" i="2"/>
  <c r="T918" i="2"/>
  <c r="T919" i="2"/>
  <c r="T920" i="2"/>
  <c r="T921" i="2"/>
  <c r="T922" i="2"/>
  <c r="T923" i="2"/>
  <c r="T924" i="2"/>
  <c r="T925" i="2"/>
  <c r="T926" i="2"/>
  <c r="T927" i="2"/>
  <c r="T928" i="2"/>
  <c r="T929" i="2"/>
  <c r="T930" i="2"/>
  <c r="T931" i="2"/>
  <c r="T932" i="2"/>
  <c r="T933" i="2"/>
  <c r="T934" i="2"/>
  <c r="T935" i="2"/>
  <c r="T936" i="2"/>
  <c r="T937" i="2"/>
  <c r="T938" i="2"/>
  <c r="T939" i="2"/>
  <c r="T940" i="2"/>
  <c r="T941" i="2"/>
  <c r="T942" i="2"/>
  <c r="T943" i="2"/>
  <c r="T944" i="2"/>
  <c r="T945" i="2"/>
  <c r="T946" i="2"/>
  <c r="T947" i="2"/>
  <c r="T948" i="2"/>
  <c r="T949" i="2"/>
  <c r="T950" i="2"/>
  <c r="T951" i="2"/>
  <c r="T952" i="2"/>
  <c r="T953" i="2"/>
  <c r="T954" i="2"/>
  <c r="T955" i="2"/>
  <c r="T956" i="2"/>
  <c r="T957" i="2"/>
  <c r="T958" i="2"/>
  <c r="T959" i="2"/>
  <c r="T960" i="2"/>
  <c r="T961" i="2"/>
  <c r="T962" i="2"/>
  <c r="T963" i="2"/>
  <c r="T964" i="2"/>
  <c r="T965" i="2"/>
  <c r="T966" i="2"/>
  <c r="T967" i="2"/>
  <c r="T968" i="2"/>
  <c r="T969" i="2"/>
  <c r="T970" i="2"/>
  <c r="T971" i="2"/>
  <c r="T972" i="2"/>
  <c r="T973" i="2"/>
  <c r="T974" i="2"/>
  <c r="T975" i="2"/>
  <c r="T976" i="2"/>
  <c r="T977" i="2"/>
  <c r="T978" i="2"/>
  <c r="T979" i="2"/>
  <c r="T980" i="2"/>
  <c r="T981" i="2"/>
  <c r="T982" i="2"/>
  <c r="T983" i="2"/>
  <c r="T984" i="2"/>
  <c r="T985" i="2"/>
  <c r="T986" i="2"/>
  <c r="T987" i="2"/>
  <c r="T988" i="2"/>
  <c r="T989" i="2"/>
  <c r="T990" i="2"/>
  <c r="T991" i="2"/>
  <c r="T992" i="2"/>
  <c r="T993" i="2"/>
  <c r="T994" i="2"/>
  <c r="T995" i="2"/>
  <c r="T996" i="2"/>
  <c r="T997" i="2"/>
  <c r="T998" i="2"/>
  <c r="T999" i="2"/>
  <c r="T1000" i="2"/>
  <c r="T1001" i="2"/>
  <c r="T1002" i="2"/>
  <c r="T1003" i="2"/>
  <c r="T1004" i="2"/>
  <c r="T1005" i="2"/>
  <c r="T1006" i="2"/>
  <c r="T1007" i="2"/>
  <c r="T1008" i="2"/>
  <c r="T1009" i="2"/>
  <c r="T1010" i="2"/>
  <c r="T1011" i="2"/>
  <c r="T1012" i="2"/>
  <c r="T1013" i="2"/>
  <c r="T1014" i="2"/>
  <c r="T1015" i="2"/>
  <c r="T1016" i="2"/>
  <c r="T1017" i="2"/>
  <c r="T1018" i="2"/>
  <c r="T1019" i="2"/>
  <c r="T1020" i="2"/>
  <c r="T1021" i="2"/>
  <c r="T1022" i="2"/>
  <c r="T1023" i="2"/>
  <c r="T1024" i="2"/>
  <c r="T1025" i="2"/>
  <c r="T1026" i="2"/>
  <c r="T1027" i="2"/>
  <c r="T1028" i="2"/>
  <c r="T1029" i="2"/>
  <c r="T1030" i="2"/>
  <c r="T1031" i="2"/>
  <c r="T1032" i="2"/>
  <c r="T1033" i="2"/>
  <c r="T1034" i="2"/>
  <c r="T1035" i="2"/>
  <c r="T1036" i="2"/>
  <c r="T1037" i="2"/>
  <c r="T1038" i="2"/>
  <c r="T1039" i="2"/>
  <c r="T1040" i="2"/>
  <c r="T1041" i="2"/>
  <c r="T1042" i="2"/>
  <c r="T1043" i="2"/>
  <c r="T1044" i="2"/>
  <c r="T1045" i="2"/>
  <c r="T1046" i="2"/>
  <c r="T1047" i="2"/>
  <c r="T1048" i="2"/>
  <c r="T1049" i="2"/>
  <c r="T1050" i="2"/>
  <c r="T1051" i="2"/>
  <c r="T1052" i="2"/>
  <c r="T1053" i="2"/>
  <c r="T1054" i="2"/>
  <c r="T1055" i="2"/>
  <c r="T1056" i="2"/>
  <c r="T1057" i="2"/>
  <c r="T1058" i="2"/>
  <c r="T1059" i="2"/>
  <c r="T1060" i="2"/>
  <c r="T1061" i="2"/>
  <c r="T1062" i="2"/>
  <c r="T1063" i="2"/>
  <c r="T1064" i="2"/>
  <c r="T1065" i="2"/>
  <c r="T1066" i="2"/>
  <c r="T1067" i="2"/>
  <c r="T1068" i="2"/>
  <c r="T1069" i="2"/>
  <c r="T1070" i="2"/>
  <c r="T1071" i="2"/>
  <c r="T1072" i="2"/>
  <c r="T1073" i="2"/>
  <c r="T1074" i="2"/>
  <c r="T1075" i="2"/>
  <c r="T1076" i="2"/>
  <c r="T1077" i="2"/>
  <c r="T1078" i="2"/>
  <c r="T1079" i="2"/>
  <c r="T1080" i="2"/>
  <c r="T1081" i="2"/>
  <c r="T1082" i="2"/>
  <c r="T1083" i="2"/>
  <c r="T1084" i="2"/>
  <c r="T1085" i="2"/>
  <c r="T1086" i="2"/>
  <c r="T1087" i="2"/>
  <c r="T1088" i="2"/>
  <c r="T1089" i="2"/>
  <c r="T1090" i="2"/>
  <c r="T1091" i="2"/>
  <c r="T1092" i="2"/>
  <c r="T1093" i="2"/>
  <c r="T1094" i="2"/>
  <c r="T1095" i="2"/>
  <c r="T1096" i="2"/>
  <c r="T1097" i="2"/>
  <c r="T1098" i="2"/>
  <c r="T1099" i="2"/>
  <c r="T1100" i="2"/>
  <c r="T1101" i="2"/>
  <c r="T1102" i="2"/>
  <c r="T1103" i="2"/>
  <c r="T1104" i="2"/>
  <c r="T1105" i="2"/>
  <c r="T1106" i="2"/>
  <c r="T1107" i="2"/>
  <c r="T1108" i="2"/>
  <c r="T1109" i="2"/>
  <c r="T1110" i="2"/>
  <c r="T1111" i="2"/>
  <c r="T1112" i="2"/>
  <c r="T1113" i="2"/>
  <c r="T1114" i="2"/>
  <c r="T1115" i="2"/>
  <c r="T1116" i="2"/>
  <c r="T1117" i="2"/>
  <c r="T1118" i="2"/>
  <c r="T1119" i="2"/>
  <c r="T1120" i="2"/>
  <c r="T1121" i="2"/>
  <c r="T1122" i="2"/>
  <c r="T1123" i="2"/>
  <c r="T1124" i="2"/>
  <c r="T1125" i="2"/>
  <c r="T1126" i="2"/>
  <c r="T1127" i="2"/>
  <c r="T1128" i="2"/>
  <c r="T1129" i="2"/>
  <c r="T1130" i="2"/>
  <c r="T1131" i="2"/>
  <c r="T1132" i="2"/>
  <c r="T1133" i="2"/>
  <c r="T1134" i="2"/>
  <c r="T1135" i="2"/>
  <c r="T1136" i="2"/>
  <c r="T1137" i="2"/>
  <c r="T1138" i="2"/>
  <c r="T1139" i="2"/>
  <c r="T1140" i="2"/>
  <c r="T1141" i="2"/>
  <c r="T1142" i="2"/>
  <c r="T1143" i="2"/>
  <c r="T1144" i="2"/>
  <c r="T1145" i="2"/>
  <c r="T1146" i="2"/>
  <c r="T1147" i="2"/>
  <c r="T1148" i="2"/>
  <c r="T1149" i="2"/>
  <c r="T1150" i="2"/>
  <c r="T1151" i="2"/>
  <c r="T1152" i="2"/>
  <c r="T1153" i="2"/>
  <c r="T1154" i="2"/>
  <c r="T1155" i="2"/>
  <c r="T1156" i="2"/>
  <c r="T1157" i="2"/>
  <c r="T1158" i="2"/>
  <c r="T1159" i="2"/>
  <c r="T1160" i="2"/>
  <c r="T1161" i="2"/>
  <c r="T1162" i="2"/>
  <c r="T1163" i="2"/>
  <c r="T1164" i="2"/>
  <c r="T1165" i="2"/>
  <c r="T1166" i="2"/>
  <c r="T1167" i="2"/>
  <c r="T1168" i="2"/>
  <c r="T1169" i="2"/>
  <c r="T1170" i="2"/>
  <c r="T1171" i="2"/>
  <c r="T1172" i="2"/>
  <c r="T1173" i="2"/>
  <c r="T1174" i="2"/>
  <c r="T1175" i="2"/>
  <c r="T1176" i="2"/>
  <c r="T1177" i="2"/>
  <c r="T1178" i="2"/>
  <c r="T1179" i="2"/>
  <c r="T1180" i="2"/>
  <c r="T1181" i="2"/>
  <c r="T1182" i="2"/>
  <c r="T1183" i="2"/>
  <c r="T1184" i="2"/>
  <c r="T1185" i="2"/>
  <c r="T1186" i="2"/>
  <c r="T1187" i="2"/>
  <c r="T1188" i="2"/>
  <c r="T1189" i="2"/>
  <c r="T1190" i="2"/>
  <c r="T1191" i="2"/>
  <c r="T1192" i="2"/>
  <c r="T1193" i="2"/>
  <c r="T1194" i="2"/>
  <c r="T1195" i="2"/>
  <c r="T1196" i="2"/>
  <c r="T1197" i="2"/>
  <c r="T1198" i="2"/>
  <c r="T1199" i="2"/>
  <c r="T1200" i="2"/>
  <c r="T1201" i="2"/>
  <c r="T1202" i="2"/>
  <c r="T1203" i="2"/>
  <c r="T1204" i="2"/>
  <c r="T1205" i="2"/>
  <c r="T1206" i="2"/>
  <c r="T1207" i="2"/>
  <c r="T1208" i="2"/>
  <c r="T1209" i="2"/>
  <c r="T1210" i="2"/>
  <c r="T1211" i="2"/>
  <c r="T1212" i="2"/>
  <c r="T1213" i="2"/>
  <c r="T1214" i="2"/>
  <c r="T1215" i="2"/>
  <c r="T1216" i="2"/>
  <c r="T1217" i="2"/>
  <c r="T1218" i="2"/>
  <c r="T1219" i="2"/>
  <c r="T1220" i="2"/>
  <c r="T1221" i="2"/>
  <c r="T1222" i="2"/>
  <c r="T1223" i="2"/>
  <c r="T1224" i="2"/>
  <c r="T1225" i="2"/>
  <c r="T1226" i="2"/>
  <c r="T1227" i="2"/>
  <c r="T1228" i="2"/>
  <c r="T1229" i="2"/>
  <c r="T1230" i="2"/>
  <c r="T1231" i="2"/>
  <c r="T1232" i="2"/>
  <c r="T1233" i="2"/>
  <c r="T1234" i="2"/>
  <c r="T1235" i="2"/>
  <c r="T1236" i="2"/>
  <c r="T1237" i="2"/>
  <c r="T1238" i="2"/>
  <c r="T1239" i="2"/>
  <c r="T1240" i="2"/>
  <c r="T1241" i="2"/>
  <c r="T1242" i="2"/>
  <c r="T1243" i="2"/>
  <c r="T1244" i="2"/>
  <c r="T1245" i="2"/>
  <c r="T1246" i="2"/>
  <c r="T1247" i="2"/>
  <c r="T1248" i="2"/>
  <c r="T1249" i="2"/>
  <c r="T1250" i="2"/>
  <c r="T1251" i="2"/>
  <c r="T1252" i="2"/>
  <c r="T1253" i="2"/>
  <c r="T1254" i="2"/>
  <c r="T1255" i="2"/>
  <c r="T1256" i="2"/>
  <c r="T1257" i="2"/>
  <c r="T1258" i="2"/>
  <c r="T1259" i="2"/>
  <c r="T1260" i="2"/>
  <c r="T1261" i="2"/>
  <c r="T1262" i="2"/>
  <c r="T1263" i="2"/>
  <c r="T1264" i="2"/>
  <c r="T1265" i="2"/>
  <c r="T1266" i="2"/>
  <c r="T1267" i="2"/>
  <c r="T1268" i="2"/>
  <c r="T1269" i="2"/>
  <c r="T1270" i="2"/>
  <c r="T1271" i="2"/>
  <c r="T1272" i="2"/>
  <c r="T1273" i="2"/>
  <c r="T1274" i="2"/>
  <c r="T1275" i="2"/>
  <c r="T1276" i="2"/>
  <c r="T1277" i="2"/>
  <c r="T1278" i="2"/>
  <c r="T1279" i="2"/>
  <c r="T1280" i="2"/>
  <c r="T1281" i="2"/>
  <c r="T1282" i="2"/>
  <c r="T1283" i="2"/>
  <c r="T1284" i="2"/>
  <c r="T1285" i="2"/>
  <c r="T1286" i="2"/>
  <c r="T1287" i="2"/>
  <c r="T1288" i="2"/>
  <c r="T1289" i="2"/>
  <c r="T1290" i="2"/>
  <c r="T1291" i="2"/>
  <c r="T1292" i="2"/>
  <c r="T1293" i="2"/>
  <c r="T1294" i="2"/>
  <c r="T1295" i="2"/>
  <c r="T1296" i="2"/>
  <c r="T1297" i="2"/>
  <c r="S15" i="2"/>
  <c r="S16" i="2"/>
  <c r="S17" i="2"/>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48" i="2"/>
  <c r="S49" i="2"/>
  <c r="S50" i="2"/>
  <c r="S51" i="2"/>
  <c r="S52" i="2"/>
  <c r="S53" i="2"/>
  <c r="S54" i="2"/>
  <c r="S55" i="2"/>
  <c r="S56" i="2"/>
  <c r="S57" i="2"/>
  <c r="S58" i="2"/>
  <c r="S59" i="2"/>
  <c r="S60" i="2"/>
  <c r="S61" i="2"/>
  <c r="S62" i="2"/>
  <c r="S63" i="2"/>
  <c r="S64" i="2"/>
  <c r="S65" i="2"/>
  <c r="S66" i="2"/>
  <c r="S67" i="2"/>
  <c r="S68" i="2"/>
  <c r="S69" i="2"/>
  <c r="S70" i="2"/>
  <c r="S71" i="2"/>
  <c r="S72" i="2"/>
  <c r="S73" i="2"/>
  <c r="S74" i="2"/>
  <c r="S75" i="2"/>
  <c r="S76" i="2"/>
  <c r="S77" i="2"/>
  <c r="S78" i="2"/>
  <c r="S79" i="2"/>
  <c r="S80" i="2"/>
  <c r="S81" i="2"/>
  <c r="S82" i="2"/>
  <c r="S83" i="2"/>
  <c r="S84" i="2"/>
  <c r="S85" i="2"/>
  <c r="S86" i="2"/>
  <c r="S87" i="2"/>
  <c r="S88" i="2"/>
  <c r="S89" i="2"/>
  <c r="S90" i="2"/>
  <c r="S91" i="2"/>
  <c r="S92" i="2"/>
  <c r="S93" i="2"/>
  <c r="S94" i="2"/>
  <c r="S95" i="2"/>
  <c r="S96" i="2"/>
  <c r="S97" i="2"/>
  <c r="S98" i="2"/>
  <c r="S99" i="2"/>
  <c r="S100" i="2"/>
  <c r="S101" i="2"/>
  <c r="S102" i="2"/>
  <c r="S103" i="2"/>
  <c r="S104" i="2"/>
  <c r="S105" i="2"/>
  <c r="S106" i="2"/>
  <c r="S107" i="2"/>
  <c r="S108" i="2"/>
  <c r="S109" i="2"/>
  <c r="S110" i="2"/>
  <c r="S111" i="2"/>
  <c r="S112" i="2"/>
  <c r="S113" i="2"/>
  <c r="S114" i="2"/>
  <c r="S115" i="2"/>
  <c r="S116" i="2"/>
  <c r="S117" i="2"/>
  <c r="S118" i="2"/>
  <c r="S119" i="2"/>
  <c r="S120" i="2"/>
  <c r="S121" i="2"/>
  <c r="S122" i="2"/>
  <c r="S123" i="2"/>
  <c r="S124" i="2"/>
  <c r="S125" i="2"/>
  <c r="S126" i="2"/>
  <c r="S127" i="2"/>
  <c r="S128" i="2"/>
  <c r="S129" i="2"/>
  <c r="S130" i="2"/>
  <c r="S131" i="2"/>
  <c r="S132" i="2"/>
  <c r="S133" i="2"/>
  <c r="S134" i="2"/>
  <c r="S135" i="2"/>
  <c r="S136" i="2"/>
  <c r="S137" i="2"/>
  <c r="S138" i="2"/>
  <c r="S139" i="2"/>
  <c r="S140" i="2"/>
  <c r="S141" i="2"/>
  <c r="S142" i="2"/>
  <c r="S143" i="2"/>
  <c r="S144" i="2"/>
  <c r="S145" i="2"/>
  <c r="S146" i="2"/>
  <c r="S147" i="2"/>
  <c r="S148" i="2"/>
  <c r="S149" i="2"/>
  <c r="S150" i="2"/>
  <c r="S151" i="2"/>
  <c r="S152" i="2"/>
  <c r="S153" i="2"/>
  <c r="S154" i="2"/>
  <c r="S155" i="2"/>
  <c r="S156" i="2"/>
  <c r="S157" i="2"/>
  <c r="S158" i="2"/>
  <c r="S159" i="2"/>
  <c r="S160" i="2"/>
  <c r="S161" i="2"/>
  <c r="S162" i="2"/>
  <c r="S163" i="2"/>
  <c r="S164" i="2"/>
  <c r="S165" i="2"/>
  <c r="S166" i="2"/>
  <c r="S167" i="2"/>
  <c r="S168" i="2"/>
  <c r="S169" i="2"/>
  <c r="S170" i="2"/>
  <c r="S171" i="2"/>
  <c r="S172" i="2"/>
  <c r="S173" i="2"/>
  <c r="S174" i="2"/>
  <c r="S175" i="2"/>
  <c r="S176" i="2"/>
  <c r="S177" i="2"/>
  <c r="S178" i="2"/>
  <c r="S179" i="2"/>
  <c r="S180" i="2"/>
  <c r="S181" i="2"/>
  <c r="S182" i="2"/>
  <c r="S183" i="2"/>
  <c r="S184" i="2"/>
  <c r="S185" i="2"/>
  <c r="S186" i="2"/>
  <c r="S187" i="2"/>
  <c r="S188" i="2"/>
  <c r="S189" i="2"/>
  <c r="S190" i="2"/>
  <c r="S191" i="2"/>
  <c r="S192" i="2"/>
  <c r="S193" i="2"/>
  <c r="S194" i="2"/>
  <c r="S195" i="2"/>
  <c r="S196" i="2"/>
  <c r="S197" i="2"/>
  <c r="S198" i="2"/>
  <c r="S199" i="2"/>
  <c r="S200" i="2"/>
  <c r="S201" i="2"/>
  <c r="S202" i="2"/>
  <c r="S203" i="2"/>
  <c r="S204" i="2"/>
  <c r="S205" i="2"/>
  <c r="S206" i="2"/>
  <c r="S207" i="2"/>
  <c r="S208" i="2"/>
  <c r="S209" i="2"/>
  <c r="S210" i="2"/>
  <c r="S211" i="2"/>
  <c r="S212" i="2"/>
  <c r="S213" i="2"/>
  <c r="S214" i="2"/>
  <c r="S215" i="2"/>
  <c r="S216" i="2"/>
  <c r="S217" i="2"/>
  <c r="S218" i="2"/>
  <c r="S219" i="2"/>
  <c r="S220" i="2"/>
  <c r="S221" i="2"/>
  <c r="S222" i="2"/>
  <c r="S223" i="2"/>
  <c r="S224" i="2"/>
  <c r="S225" i="2"/>
  <c r="S226" i="2"/>
  <c r="S227" i="2"/>
  <c r="S228" i="2"/>
  <c r="S229" i="2"/>
  <c r="S230" i="2"/>
  <c r="S231" i="2"/>
  <c r="S232" i="2"/>
  <c r="S233" i="2"/>
  <c r="S234" i="2"/>
  <c r="S235" i="2"/>
  <c r="S236" i="2"/>
  <c r="S237" i="2"/>
  <c r="S238" i="2"/>
  <c r="S239" i="2"/>
  <c r="S240" i="2"/>
  <c r="S241" i="2"/>
  <c r="S242" i="2"/>
  <c r="S243" i="2"/>
  <c r="S244" i="2"/>
  <c r="S245" i="2"/>
  <c r="S246" i="2"/>
  <c r="S247" i="2"/>
  <c r="S248" i="2"/>
  <c r="S249" i="2"/>
  <c r="S250" i="2"/>
  <c r="S251" i="2"/>
  <c r="S252" i="2"/>
  <c r="S253" i="2"/>
  <c r="S254" i="2"/>
  <c r="S255" i="2"/>
  <c r="S256" i="2"/>
  <c r="S257" i="2"/>
  <c r="S258" i="2"/>
  <c r="S259" i="2"/>
  <c r="S260" i="2"/>
  <c r="S261" i="2"/>
  <c r="S262" i="2"/>
  <c r="S263" i="2"/>
  <c r="S264" i="2"/>
  <c r="S265" i="2"/>
  <c r="S266" i="2"/>
  <c r="S267" i="2"/>
  <c r="S268" i="2"/>
  <c r="S269" i="2"/>
  <c r="S270" i="2"/>
  <c r="S271" i="2"/>
  <c r="S272" i="2"/>
  <c r="S273" i="2"/>
  <c r="S274" i="2"/>
  <c r="S275" i="2"/>
  <c r="S276" i="2"/>
  <c r="S277" i="2"/>
  <c r="S278" i="2"/>
  <c r="S279" i="2"/>
  <c r="S280" i="2"/>
  <c r="S281" i="2"/>
  <c r="S282" i="2"/>
  <c r="S283" i="2"/>
  <c r="S284" i="2"/>
  <c r="S285" i="2"/>
  <c r="S286" i="2"/>
  <c r="S287" i="2"/>
  <c r="S288" i="2"/>
  <c r="S289" i="2"/>
  <c r="S290" i="2"/>
  <c r="S291" i="2"/>
  <c r="S292" i="2"/>
  <c r="S293" i="2"/>
  <c r="S294" i="2"/>
  <c r="S295" i="2"/>
  <c r="S296" i="2"/>
  <c r="S297" i="2"/>
  <c r="S298" i="2"/>
  <c r="S299" i="2"/>
  <c r="S300" i="2"/>
  <c r="S301" i="2"/>
  <c r="S302" i="2"/>
  <c r="S303" i="2"/>
  <c r="S304" i="2"/>
  <c r="S305" i="2"/>
  <c r="S306" i="2"/>
  <c r="S307" i="2"/>
  <c r="S308" i="2"/>
  <c r="S309" i="2"/>
  <c r="S310" i="2"/>
  <c r="S311" i="2"/>
  <c r="S312" i="2"/>
  <c r="S313" i="2"/>
  <c r="S314" i="2"/>
  <c r="S315" i="2"/>
  <c r="S316" i="2"/>
  <c r="S317" i="2"/>
  <c r="S318" i="2"/>
  <c r="S319" i="2"/>
  <c r="S320" i="2"/>
  <c r="S321" i="2"/>
  <c r="S322" i="2"/>
  <c r="S323" i="2"/>
  <c r="S324" i="2"/>
  <c r="S325" i="2"/>
  <c r="S326" i="2"/>
  <c r="S327" i="2"/>
  <c r="S328" i="2"/>
  <c r="S329" i="2"/>
  <c r="S330" i="2"/>
  <c r="S331" i="2"/>
  <c r="S332" i="2"/>
  <c r="S333" i="2"/>
  <c r="S334" i="2"/>
  <c r="S335" i="2"/>
  <c r="S336" i="2"/>
  <c r="S337" i="2"/>
  <c r="S338" i="2"/>
  <c r="S339" i="2"/>
  <c r="S340" i="2"/>
  <c r="S341" i="2"/>
  <c r="S342" i="2"/>
  <c r="S343" i="2"/>
  <c r="S344" i="2"/>
  <c r="S345" i="2"/>
  <c r="S346" i="2"/>
  <c r="S347" i="2"/>
  <c r="S348" i="2"/>
  <c r="S349" i="2"/>
  <c r="S350" i="2"/>
  <c r="S351" i="2"/>
  <c r="S352" i="2"/>
  <c r="S353" i="2"/>
  <c r="S354" i="2"/>
  <c r="S355" i="2"/>
  <c r="S356" i="2"/>
  <c r="S357" i="2"/>
  <c r="S358" i="2"/>
  <c r="S359" i="2"/>
  <c r="S360" i="2"/>
  <c r="S361" i="2"/>
  <c r="S362" i="2"/>
  <c r="S363" i="2"/>
  <c r="S364" i="2"/>
  <c r="S365" i="2"/>
  <c r="S366" i="2"/>
  <c r="S367" i="2"/>
  <c r="S368" i="2"/>
  <c r="S369" i="2"/>
  <c r="S370" i="2"/>
  <c r="S371" i="2"/>
  <c r="S372" i="2"/>
  <c r="S373" i="2"/>
  <c r="S374" i="2"/>
  <c r="S375" i="2"/>
  <c r="S376" i="2"/>
  <c r="S377" i="2"/>
  <c r="S378" i="2"/>
  <c r="S379" i="2"/>
  <c r="S380" i="2"/>
  <c r="S381" i="2"/>
  <c r="S382" i="2"/>
  <c r="S383" i="2"/>
  <c r="S384" i="2"/>
  <c r="S385" i="2"/>
  <c r="S386" i="2"/>
  <c r="S387" i="2"/>
  <c r="S388" i="2"/>
  <c r="S389" i="2"/>
  <c r="S390" i="2"/>
  <c r="S391" i="2"/>
  <c r="S392" i="2"/>
  <c r="S393" i="2"/>
  <c r="S394" i="2"/>
  <c r="S395" i="2"/>
  <c r="S396" i="2"/>
  <c r="S397" i="2"/>
  <c r="S398" i="2"/>
  <c r="S399" i="2"/>
  <c r="S400" i="2"/>
  <c r="S401" i="2"/>
  <c r="S402" i="2"/>
  <c r="S403" i="2"/>
  <c r="S404" i="2"/>
  <c r="S405" i="2"/>
  <c r="S406" i="2"/>
  <c r="S407" i="2"/>
  <c r="S408" i="2"/>
  <c r="S409" i="2"/>
  <c r="S410" i="2"/>
  <c r="S411" i="2"/>
  <c r="S412" i="2"/>
  <c r="S413" i="2"/>
  <c r="S414" i="2"/>
  <c r="S415" i="2"/>
  <c r="S416" i="2"/>
  <c r="S417" i="2"/>
  <c r="S418" i="2"/>
  <c r="S419" i="2"/>
  <c r="S420" i="2"/>
  <c r="S421" i="2"/>
  <c r="S422" i="2"/>
  <c r="S423" i="2"/>
  <c r="S424" i="2"/>
  <c r="S425" i="2"/>
  <c r="S426" i="2"/>
  <c r="S427" i="2"/>
  <c r="S428" i="2"/>
  <c r="S429" i="2"/>
  <c r="S430" i="2"/>
  <c r="S431" i="2"/>
  <c r="S432" i="2"/>
  <c r="S433" i="2"/>
  <c r="S434" i="2"/>
  <c r="S435" i="2"/>
  <c r="S436" i="2"/>
  <c r="S437" i="2"/>
  <c r="S438" i="2"/>
  <c r="S439" i="2"/>
  <c r="S440" i="2"/>
  <c r="S441" i="2"/>
  <c r="S442" i="2"/>
  <c r="S443" i="2"/>
  <c r="S444" i="2"/>
  <c r="S445" i="2"/>
  <c r="S446" i="2"/>
  <c r="S447" i="2"/>
  <c r="S448" i="2"/>
  <c r="S449" i="2"/>
  <c r="S450" i="2"/>
  <c r="S451" i="2"/>
  <c r="S452" i="2"/>
  <c r="S453" i="2"/>
  <c r="S454" i="2"/>
  <c r="S455" i="2"/>
  <c r="S456" i="2"/>
  <c r="S457" i="2"/>
  <c r="S458" i="2"/>
  <c r="S459" i="2"/>
  <c r="S460" i="2"/>
  <c r="S461" i="2"/>
  <c r="S462" i="2"/>
  <c r="S463" i="2"/>
  <c r="S464" i="2"/>
  <c r="S465" i="2"/>
  <c r="S466" i="2"/>
  <c r="S467" i="2"/>
  <c r="S468" i="2"/>
  <c r="S469" i="2"/>
  <c r="S470" i="2"/>
  <c r="S471" i="2"/>
  <c r="S472" i="2"/>
  <c r="S473" i="2"/>
  <c r="S474" i="2"/>
  <c r="S475" i="2"/>
  <c r="S476" i="2"/>
  <c r="S477" i="2"/>
  <c r="S478" i="2"/>
  <c r="S479" i="2"/>
  <c r="S480" i="2"/>
  <c r="S481" i="2"/>
  <c r="S482" i="2"/>
  <c r="S483" i="2"/>
  <c r="S484" i="2"/>
  <c r="S485" i="2"/>
  <c r="S486" i="2"/>
  <c r="S487" i="2"/>
  <c r="S488" i="2"/>
  <c r="S489" i="2"/>
  <c r="S490" i="2"/>
  <c r="S491" i="2"/>
  <c r="S492" i="2"/>
  <c r="S493" i="2"/>
  <c r="S494" i="2"/>
  <c r="S495" i="2"/>
  <c r="S496" i="2"/>
  <c r="S497" i="2"/>
  <c r="S498" i="2"/>
  <c r="S499" i="2"/>
  <c r="S500" i="2"/>
  <c r="S501" i="2"/>
  <c r="S502" i="2"/>
  <c r="S503" i="2"/>
  <c r="S504" i="2"/>
  <c r="S505" i="2"/>
  <c r="S506" i="2"/>
  <c r="S507" i="2"/>
  <c r="S508" i="2"/>
  <c r="S509" i="2"/>
  <c r="S510" i="2"/>
  <c r="S511" i="2"/>
  <c r="S512" i="2"/>
  <c r="S513" i="2"/>
  <c r="S514" i="2"/>
  <c r="S515" i="2"/>
  <c r="S516" i="2"/>
  <c r="S517" i="2"/>
  <c r="S518" i="2"/>
  <c r="S519" i="2"/>
  <c r="S520" i="2"/>
  <c r="S521" i="2"/>
  <c r="S522" i="2"/>
  <c r="S523" i="2"/>
  <c r="S524" i="2"/>
  <c r="S525" i="2"/>
  <c r="S526" i="2"/>
  <c r="S527" i="2"/>
  <c r="S528" i="2"/>
  <c r="S529" i="2"/>
  <c r="S530" i="2"/>
  <c r="S531" i="2"/>
  <c r="S532" i="2"/>
  <c r="S533" i="2"/>
  <c r="S534" i="2"/>
  <c r="S535" i="2"/>
  <c r="S536" i="2"/>
  <c r="S537" i="2"/>
  <c r="S538" i="2"/>
  <c r="S539" i="2"/>
  <c r="S540" i="2"/>
  <c r="S541" i="2"/>
  <c r="S542" i="2"/>
  <c r="S543" i="2"/>
  <c r="S544" i="2"/>
  <c r="S545" i="2"/>
  <c r="S546" i="2"/>
  <c r="S547" i="2"/>
  <c r="S548" i="2"/>
  <c r="S549" i="2"/>
  <c r="S550" i="2"/>
  <c r="S551" i="2"/>
  <c r="S552" i="2"/>
  <c r="S553" i="2"/>
  <c r="S554" i="2"/>
  <c r="S555" i="2"/>
  <c r="S556" i="2"/>
  <c r="S557" i="2"/>
  <c r="S558" i="2"/>
  <c r="S559" i="2"/>
  <c r="S560" i="2"/>
  <c r="S561" i="2"/>
  <c r="S562" i="2"/>
  <c r="S563" i="2"/>
  <c r="S564" i="2"/>
  <c r="S565" i="2"/>
  <c r="S566" i="2"/>
  <c r="S567" i="2"/>
  <c r="S568" i="2"/>
  <c r="S569" i="2"/>
  <c r="S570" i="2"/>
  <c r="S571" i="2"/>
  <c r="S572" i="2"/>
  <c r="S573" i="2"/>
  <c r="S574" i="2"/>
  <c r="S575" i="2"/>
  <c r="S576" i="2"/>
  <c r="S577" i="2"/>
  <c r="S578" i="2"/>
  <c r="S579" i="2"/>
  <c r="S580" i="2"/>
  <c r="S581" i="2"/>
  <c r="S582" i="2"/>
  <c r="S583" i="2"/>
  <c r="S584" i="2"/>
  <c r="S585" i="2"/>
  <c r="S586" i="2"/>
  <c r="S587" i="2"/>
  <c r="S588" i="2"/>
  <c r="S589" i="2"/>
  <c r="S590" i="2"/>
  <c r="S591" i="2"/>
  <c r="S592" i="2"/>
  <c r="S593" i="2"/>
  <c r="S594" i="2"/>
  <c r="S595" i="2"/>
  <c r="S596" i="2"/>
  <c r="S597" i="2"/>
  <c r="S598" i="2"/>
  <c r="S599" i="2"/>
  <c r="S600" i="2"/>
  <c r="S601" i="2"/>
  <c r="S602" i="2"/>
  <c r="S603" i="2"/>
  <c r="S604" i="2"/>
  <c r="S605" i="2"/>
  <c r="S606" i="2"/>
  <c r="S607" i="2"/>
  <c r="S608" i="2"/>
  <c r="S609" i="2"/>
  <c r="S610" i="2"/>
  <c r="S611" i="2"/>
  <c r="S612" i="2"/>
  <c r="S613" i="2"/>
  <c r="S614" i="2"/>
  <c r="S615" i="2"/>
  <c r="S616" i="2"/>
  <c r="S617" i="2"/>
  <c r="S618" i="2"/>
  <c r="S619" i="2"/>
  <c r="S620" i="2"/>
  <c r="S621" i="2"/>
  <c r="S622" i="2"/>
  <c r="S623" i="2"/>
  <c r="S624" i="2"/>
  <c r="S625" i="2"/>
  <c r="S626" i="2"/>
  <c r="S627" i="2"/>
  <c r="S628" i="2"/>
  <c r="S629" i="2"/>
  <c r="S630" i="2"/>
  <c r="S631" i="2"/>
  <c r="S632" i="2"/>
  <c r="S633" i="2"/>
  <c r="S634" i="2"/>
  <c r="S635" i="2"/>
  <c r="S636" i="2"/>
  <c r="S637" i="2"/>
  <c r="S638" i="2"/>
  <c r="S639" i="2"/>
  <c r="S640" i="2"/>
  <c r="S641" i="2"/>
  <c r="S642" i="2"/>
  <c r="S643" i="2"/>
  <c r="S644" i="2"/>
  <c r="S645" i="2"/>
  <c r="S646" i="2"/>
  <c r="S647" i="2"/>
  <c r="S648" i="2"/>
  <c r="S649" i="2"/>
  <c r="S650" i="2"/>
  <c r="S651" i="2"/>
  <c r="S652" i="2"/>
  <c r="S653" i="2"/>
  <c r="S654" i="2"/>
  <c r="S655" i="2"/>
  <c r="S656" i="2"/>
  <c r="S657" i="2"/>
  <c r="S658" i="2"/>
  <c r="S659" i="2"/>
  <c r="S660" i="2"/>
  <c r="S661" i="2"/>
  <c r="S662" i="2"/>
  <c r="S663" i="2"/>
  <c r="S664" i="2"/>
  <c r="S665" i="2"/>
  <c r="S666" i="2"/>
  <c r="S667" i="2"/>
  <c r="S668" i="2"/>
  <c r="S669" i="2"/>
  <c r="S670" i="2"/>
  <c r="S671" i="2"/>
  <c r="S672" i="2"/>
  <c r="S673" i="2"/>
  <c r="S674" i="2"/>
  <c r="S675" i="2"/>
  <c r="S676" i="2"/>
  <c r="S677" i="2"/>
  <c r="S678" i="2"/>
  <c r="S679" i="2"/>
  <c r="S680" i="2"/>
  <c r="S681" i="2"/>
  <c r="S682" i="2"/>
  <c r="S683" i="2"/>
  <c r="S684" i="2"/>
  <c r="S685" i="2"/>
  <c r="S686" i="2"/>
  <c r="S687" i="2"/>
  <c r="S688" i="2"/>
  <c r="S689" i="2"/>
  <c r="S690" i="2"/>
  <c r="S691" i="2"/>
  <c r="S692" i="2"/>
  <c r="S693" i="2"/>
  <c r="S694" i="2"/>
  <c r="S695" i="2"/>
  <c r="S696" i="2"/>
  <c r="S697" i="2"/>
  <c r="S698" i="2"/>
  <c r="S699" i="2"/>
  <c r="S700" i="2"/>
  <c r="S701" i="2"/>
  <c r="S702" i="2"/>
  <c r="S703" i="2"/>
  <c r="S704" i="2"/>
  <c r="S705" i="2"/>
  <c r="S706" i="2"/>
  <c r="S707" i="2"/>
  <c r="S708" i="2"/>
  <c r="S709" i="2"/>
  <c r="S710" i="2"/>
  <c r="S711" i="2"/>
  <c r="S712" i="2"/>
  <c r="S713" i="2"/>
  <c r="S714" i="2"/>
  <c r="S715" i="2"/>
  <c r="S716" i="2"/>
  <c r="S717" i="2"/>
  <c r="S718" i="2"/>
  <c r="S719" i="2"/>
  <c r="S720" i="2"/>
  <c r="S721" i="2"/>
  <c r="S722" i="2"/>
  <c r="S723" i="2"/>
  <c r="S724" i="2"/>
  <c r="S725" i="2"/>
  <c r="S726" i="2"/>
  <c r="S727" i="2"/>
  <c r="S728" i="2"/>
  <c r="S729" i="2"/>
  <c r="S730" i="2"/>
  <c r="S731" i="2"/>
  <c r="S732" i="2"/>
  <c r="S733" i="2"/>
  <c r="S734" i="2"/>
  <c r="S735" i="2"/>
  <c r="S736" i="2"/>
  <c r="S737" i="2"/>
  <c r="S738" i="2"/>
  <c r="S739" i="2"/>
  <c r="S740" i="2"/>
  <c r="S741" i="2"/>
  <c r="S742" i="2"/>
  <c r="S743" i="2"/>
  <c r="S744" i="2"/>
  <c r="S745" i="2"/>
  <c r="S746" i="2"/>
  <c r="S747" i="2"/>
  <c r="S748" i="2"/>
  <c r="S749" i="2"/>
  <c r="S750" i="2"/>
  <c r="S751" i="2"/>
  <c r="S752" i="2"/>
  <c r="S753" i="2"/>
  <c r="S754" i="2"/>
  <c r="S755" i="2"/>
  <c r="S756" i="2"/>
  <c r="S757" i="2"/>
  <c r="S758" i="2"/>
  <c r="S759" i="2"/>
  <c r="S760" i="2"/>
  <c r="S761" i="2"/>
  <c r="S762" i="2"/>
  <c r="S763" i="2"/>
  <c r="S764" i="2"/>
  <c r="S765" i="2"/>
  <c r="S766" i="2"/>
  <c r="S767" i="2"/>
  <c r="S768" i="2"/>
  <c r="S769" i="2"/>
  <c r="S770" i="2"/>
  <c r="S771" i="2"/>
  <c r="S772" i="2"/>
  <c r="S773" i="2"/>
  <c r="S774" i="2"/>
  <c r="S775" i="2"/>
  <c r="S776" i="2"/>
  <c r="S777" i="2"/>
  <c r="S778" i="2"/>
  <c r="S779" i="2"/>
  <c r="S780" i="2"/>
  <c r="S781" i="2"/>
  <c r="S782" i="2"/>
  <c r="S783" i="2"/>
  <c r="S784" i="2"/>
  <c r="S785" i="2"/>
  <c r="S786" i="2"/>
  <c r="S787" i="2"/>
  <c r="S788" i="2"/>
  <c r="S789" i="2"/>
  <c r="S790" i="2"/>
  <c r="S791" i="2"/>
  <c r="S792" i="2"/>
  <c r="S793" i="2"/>
  <c r="S794" i="2"/>
  <c r="S795" i="2"/>
  <c r="S796" i="2"/>
  <c r="S797" i="2"/>
  <c r="S798" i="2"/>
  <c r="S799" i="2"/>
  <c r="S800" i="2"/>
  <c r="S801" i="2"/>
  <c r="S802" i="2"/>
  <c r="S803" i="2"/>
  <c r="S804" i="2"/>
  <c r="S805" i="2"/>
  <c r="S806" i="2"/>
  <c r="S807" i="2"/>
  <c r="S808" i="2"/>
  <c r="S809" i="2"/>
  <c r="S810" i="2"/>
  <c r="S811" i="2"/>
  <c r="S812" i="2"/>
  <c r="S813" i="2"/>
  <c r="S814" i="2"/>
  <c r="S815" i="2"/>
  <c r="S816" i="2"/>
  <c r="S817" i="2"/>
  <c r="S818" i="2"/>
  <c r="S819" i="2"/>
  <c r="S820" i="2"/>
  <c r="S821" i="2"/>
  <c r="S822" i="2"/>
  <c r="S823" i="2"/>
  <c r="S824" i="2"/>
  <c r="S825" i="2"/>
  <c r="S826" i="2"/>
  <c r="S827" i="2"/>
  <c r="S828" i="2"/>
  <c r="S829" i="2"/>
  <c r="S830" i="2"/>
  <c r="S831" i="2"/>
  <c r="S832" i="2"/>
  <c r="S833" i="2"/>
  <c r="S834" i="2"/>
  <c r="S835" i="2"/>
  <c r="S836" i="2"/>
  <c r="S837" i="2"/>
  <c r="S838" i="2"/>
  <c r="S839" i="2"/>
  <c r="S840" i="2"/>
  <c r="S841" i="2"/>
  <c r="S842" i="2"/>
  <c r="S843" i="2"/>
  <c r="S844" i="2"/>
  <c r="S845" i="2"/>
  <c r="S846" i="2"/>
  <c r="S847" i="2"/>
  <c r="S848" i="2"/>
  <c r="S849" i="2"/>
  <c r="S850" i="2"/>
  <c r="S851" i="2"/>
  <c r="S852" i="2"/>
  <c r="S853" i="2"/>
  <c r="S854" i="2"/>
  <c r="S855" i="2"/>
  <c r="S856" i="2"/>
  <c r="S857" i="2"/>
  <c r="S858" i="2"/>
  <c r="S859" i="2"/>
  <c r="S860" i="2"/>
  <c r="S861" i="2"/>
  <c r="S862" i="2"/>
  <c r="S863" i="2"/>
  <c r="S864" i="2"/>
  <c r="S865" i="2"/>
  <c r="S866" i="2"/>
  <c r="S867" i="2"/>
  <c r="S868" i="2"/>
  <c r="S869" i="2"/>
  <c r="S870" i="2"/>
  <c r="S871" i="2"/>
  <c r="S872" i="2"/>
  <c r="S873" i="2"/>
  <c r="S874" i="2"/>
  <c r="S875" i="2"/>
  <c r="S876" i="2"/>
  <c r="S877" i="2"/>
  <c r="S878" i="2"/>
  <c r="S879" i="2"/>
  <c r="S880" i="2"/>
  <c r="S881" i="2"/>
  <c r="S882" i="2"/>
  <c r="S883" i="2"/>
  <c r="S884" i="2"/>
  <c r="S885" i="2"/>
  <c r="S886" i="2"/>
  <c r="S887" i="2"/>
  <c r="S888" i="2"/>
  <c r="S889" i="2"/>
  <c r="S890" i="2"/>
  <c r="S891" i="2"/>
  <c r="S892" i="2"/>
  <c r="S893" i="2"/>
  <c r="S894" i="2"/>
  <c r="S895" i="2"/>
  <c r="S896" i="2"/>
  <c r="S897" i="2"/>
  <c r="S898" i="2"/>
  <c r="S899" i="2"/>
  <c r="S900" i="2"/>
  <c r="S901" i="2"/>
  <c r="S902" i="2"/>
  <c r="S903" i="2"/>
  <c r="S904" i="2"/>
  <c r="S905" i="2"/>
  <c r="S906" i="2"/>
  <c r="S907" i="2"/>
  <c r="S908" i="2"/>
  <c r="S909" i="2"/>
  <c r="S910" i="2"/>
  <c r="S911" i="2"/>
  <c r="S912" i="2"/>
  <c r="S913" i="2"/>
  <c r="S914" i="2"/>
  <c r="S915" i="2"/>
  <c r="S916" i="2"/>
  <c r="S917" i="2"/>
  <c r="S918" i="2"/>
  <c r="S919" i="2"/>
  <c r="S920" i="2"/>
  <c r="S921" i="2"/>
  <c r="S922" i="2"/>
  <c r="S923" i="2"/>
  <c r="S924" i="2"/>
  <c r="S925" i="2"/>
  <c r="S926" i="2"/>
  <c r="S927" i="2"/>
  <c r="S928" i="2"/>
  <c r="S929" i="2"/>
  <c r="S930" i="2"/>
  <c r="S931" i="2"/>
  <c r="S932" i="2"/>
  <c r="S933" i="2"/>
  <c r="S934" i="2"/>
  <c r="S935" i="2"/>
  <c r="S936" i="2"/>
  <c r="S937" i="2"/>
  <c r="S938" i="2"/>
  <c r="S939" i="2"/>
  <c r="S940" i="2"/>
  <c r="S941" i="2"/>
  <c r="S942" i="2"/>
  <c r="S943" i="2"/>
  <c r="S944" i="2"/>
  <c r="S945" i="2"/>
  <c r="S946" i="2"/>
  <c r="S947" i="2"/>
  <c r="S948" i="2"/>
  <c r="S949" i="2"/>
  <c r="S950" i="2"/>
  <c r="S951" i="2"/>
  <c r="S952" i="2"/>
  <c r="S953" i="2"/>
  <c r="S954" i="2"/>
  <c r="S955" i="2"/>
  <c r="S956" i="2"/>
  <c r="S957" i="2"/>
  <c r="S958" i="2"/>
  <c r="S959" i="2"/>
  <c r="S960" i="2"/>
  <c r="S961" i="2"/>
  <c r="S962" i="2"/>
  <c r="S963" i="2"/>
  <c r="S964" i="2"/>
  <c r="S965" i="2"/>
  <c r="S966" i="2"/>
  <c r="S967" i="2"/>
  <c r="S968" i="2"/>
  <c r="S969" i="2"/>
  <c r="S970" i="2"/>
  <c r="S971" i="2"/>
  <c r="S972" i="2"/>
  <c r="S973" i="2"/>
  <c r="S974" i="2"/>
  <c r="S975" i="2"/>
  <c r="S976" i="2"/>
  <c r="S977" i="2"/>
  <c r="S978" i="2"/>
  <c r="S979" i="2"/>
  <c r="S980" i="2"/>
  <c r="S981" i="2"/>
  <c r="S982" i="2"/>
  <c r="S983" i="2"/>
  <c r="S984" i="2"/>
  <c r="S985" i="2"/>
  <c r="S986" i="2"/>
  <c r="S987" i="2"/>
  <c r="S988" i="2"/>
  <c r="S989" i="2"/>
  <c r="S990" i="2"/>
  <c r="S991" i="2"/>
  <c r="S992" i="2"/>
  <c r="S993" i="2"/>
  <c r="S994" i="2"/>
  <c r="S995" i="2"/>
  <c r="S996" i="2"/>
  <c r="S997" i="2"/>
  <c r="S998" i="2"/>
  <c r="S999" i="2"/>
  <c r="S1000" i="2"/>
  <c r="S1001" i="2"/>
  <c r="S1002" i="2"/>
  <c r="S1003" i="2"/>
  <c r="S1004" i="2"/>
  <c r="S1005" i="2"/>
  <c r="S1006" i="2"/>
  <c r="S1007" i="2"/>
  <c r="S1008" i="2"/>
  <c r="S1009" i="2"/>
  <c r="S1010" i="2"/>
  <c r="S1011" i="2"/>
  <c r="S1012" i="2"/>
  <c r="S1013" i="2"/>
  <c r="S1014" i="2"/>
  <c r="S1015" i="2"/>
  <c r="S1016" i="2"/>
  <c r="S1017" i="2"/>
  <c r="S1018" i="2"/>
  <c r="S1019" i="2"/>
  <c r="S1020" i="2"/>
  <c r="S1021" i="2"/>
  <c r="S1022" i="2"/>
  <c r="S1023" i="2"/>
  <c r="S1024" i="2"/>
  <c r="S1025" i="2"/>
  <c r="S1026" i="2"/>
  <c r="S1027" i="2"/>
  <c r="S1028" i="2"/>
  <c r="S1029" i="2"/>
  <c r="S1030" i="2"/>
  <c r="S1031" i="2"/>
  <c r="S1032" i="2"/>
  <c r="S1033" i="2"/>
  <c r="S1034" i="2"/>
  <c r="S1035" i="2"/>
  <c r="S1036" i="2"/>
  <c r="S1037" i="2"/>
  <c r="S1038" i="2"/>
  <c r="S1039" i="2"/>
  <c r="S1040" i="2"/>
  <c r="S1041" i="2"/>
  <c r="S1042" i="2"/>
  <c r="S1043" i="2"/>
  <c r="S1044" i="2"/>
  <c r="S1045" i="2"/>
  <c r="S1046" i="2"/>
  <c r="S1047" i="2"/>
  <c r="S1048" i="2"/>
  <c r="S1049" i="2"/>
  <c r="S1050" i="2"/>
  <c r="S1051" i="2"/>
  <c r="S1052" i="2"/>
  <c r="S1053" i="2"/>
  <c r="S1054" i="2"/>
  <c r="S1055" i="2"/>
  <c r="S1056" i="2"/>
  <c r="S1057" i="2"/>
  <c r="S1058" i="2"/>
  <c r="S1059" i="2"/>
  <c r="S1060" i="2"/>
  <c r="S1061" i="2"/>
  <c r="S1062" i="2"/>
  <c r="S1063" i="2"/>
  <c r="S1064" i="2"/>
  <c r="S1065" i="2"/>
  <c r="S1066" i="2"/>
  <c r="S1067" i="2"/>
  <c r="S1068" i="2"/>
  <c r="S1069" i="2"/>
  <c r="S1070" i="2"/>
  <c r="S1071" i="2"/>
  <c r="S1072" i="2"/>
  <c r="S1073" i="2"/>
  <c r="S1074" i="2"/>
  <c r="S1075" i="2"/>
  <c r="S1076" i="2"/>
  <c r="S1077" i="2"/>
  <c r="S1078" i="2"/>
  <c r="S1079" i="2"/>
  <c r="S1080" i="2"/>
  <c r="S1081" i="2"/>
  <c r="S1082" i="2"/>
  <c r="S1083" i="2"/>
  <c r="S1084" i="2"/>
  <c r="S1085" i="2"/>
  <c r="S1086" i="2"/>
  <c r="S1087" i="2"/>
  <c r="S1088" i="2"/>
  <c r="S1089" i="2"/>
  <c r="S1090" i="2"/>
  <c r="S1091" i="2"/>
  <c r="S1092" i="2"/>
  <c r="S1093" i="2"/>
  <c r="S1094" i="2"/>
  <c r="S1095" i="2"/>
  <c r="S1096" i="2"/>
  <c r="S1097" i="2"/>
  <c r="S1098" i="2"/>
  <c r="S1099" i="2"/>
  <c r="S1100" i="2"/>
  <c r="S1101" i="2"/>
  <c r="S1102" i="2"/>
  <c r="S1103" i="2"/>
  <c r="S1104" i="2"/>
  <c r="S1105" i="2"/>
  <c r="S1106" i="2"/>
  <c r="S1107" i="2"/>
  <c r="S1108" i="2"/>
  <c r="S1109" i="2"/>
  <c r="S1110" i="2"/>
  <c r="S1111" i="2"/>
  <c r="S1112" i="2"/>
  <c r="S1113" i="2"/>
  <c r="S1114" i="2"/>
  <c r="S1115" i="2"/>
  <c r="S1116" i="2"/>
  <c r="S1117" i="2"/>
  <c r="S1118" i="2"/>
  <c r="S1119" i="2"/>
  <c r="S1120" i="2"/>
  <c r="S1121" i="2"/>
  <c r="S1122" i="2"/>
  <c r="S1123" i="2"/>
  <c r="S1124" i="2"/>
  <c r="S1125" i="2"/>
  <c r="S1126" i="2"/>
  <c r="S1127" i="2"/>
  <c r="S1128" i="2"/>
  <c r="S1129" i="2"/>
  <c r="S1130" i="2"/>
  <c r="S1131" i="2"/>
  <c r="S1132" i="2"/>
  <c r="S1133" i="2"/>
  <c r="S1134" i="2"/>
  <c r="S1135" i="2"/>
  <c r="S1136" i="2"/>
  <c r="S1137" i="2"/>
  <c r="S1138" i="2"/>
  <c r="S1139" i="2"/>
  <c r="S1140" i="2"/>
  <c r="S1141" i="2"/>
  <c r="S1142" i="2"/>
  <c r="S1143" i="2"/>
  <c r="S1144" i="2"/>
  <c r="S1145" i="2"/>
  <c r="S1146" i="2"/>
  <c r="S1147" i="2"/>
  <c r="S1148" i="2"/>
  <c r="S1149" i="2"/>
  <c r="S1150" i="2"/>
  <c r="S1151" i="2"/>
  <c r="S1152" i="2"/>
  <c r="S1153" i="2"/>
  <c r="S1154" i="2"/>
  <c r="S1155" i="2"/>
  <c r="S1156" i="2"/>
  <c r="S1157" i="2"/>
  <c r="S1158" i="2"/>
  <c r="S1159" i="2"/>
  <c r="S1160" i="2"/>
  <c r="S1161" i="2"/>
  <c r="S1162" i="2"/>
  <c r="S1163" i="2"/>
  <c r="S1164" i="2"/>
  <c r="S1165" i="2"/>
  <c r="S1166" i="2"/>
  <c r="S1167" i="2"/>
  <c r="S1168" i="2"/>
  <c r="S1169" i="2"/>
  <c r="S1170" i="2"/>
  <c r="S1171" i="2"/>
  <c r="S1172" i="2"/>
  <c r="S1173" i="2"/>
  <c r="S1174" i="2"/>
  <c r="S1175" i="2"/>
  <c r="S1176" i="2"/>
  <c r="S1177" i="2"/>
  <c r="S1178" i="2"/>
  <c r="S1179" i="2"/>
  <c r="S1180" i="2"/>
  <c r="S1181" i="2"/>
  <c r="S1182" i="2"/>
  <c r="S1183" i="2"/>
  <c r="S1184" i="2"/>
  <c r="S1185" i="2"/>
  <c r="S1186" i="2"/>
  <c r="S1187" i="2"/>
  <c r="S1188" i="2"/>
  <c r="S1189" i="2"/>
  <c r="S1190" i="2"/>
  <c r="S1191" i="2"/>
  <c r="S1192" i="2"/>
  <c r="S1193" i="2"/>
  <c r="S1194" i="2"/>
  <c r="S1195" i="2"/>
  <c r="S1196" i="2"/>
  <c r="S1197" i="2"/>
  <c r="S1198" i="2"/>
  <c r="S1199" i="2"/>
  <c r="S1200" i="2"/>
  <c r="S1201" i="2"/>
  <c r="S1202" i="2"/>
  <c r="S1203" i="2"/>
  <c r="S1204" i="2"/>
  <c r="S1205" i="2"/>
  <c r="S1206" i="2"/>
  <c r="S1207" i="2"/>
  <c r="S1208" i="2"/>
  <c r="S1209" i="2"/>
  <c r="S1210" i="2"/>
  <c r="S1211" i="2"/>
  <c r="S1212" i="2"/>
  <c r="S1213" i="2"/>
  <c r="S1214" i="2"/>
  <c r="S1215" i="2"/>
  <c r="S1216" i="2"/>
  <c r="S1217" i="2"/>
  <c r="S1218" i="2"/>
  <c r="S1219" i="2"/>
  <c r="S1220" i="2"/>
  <c r="S1221" i="2"/>
  <c r="S1222" i="2"/>
  <c r="S1223" i="2"/>
  <c r="S1224" i="2"/>
  <c r="S1225" i="2"/>
  <c r="S1226" i="2"/>
  <c r="S1227" i="2"/>
  <c r="S1228" i="2"/>
  <c r="S1229" i="2"/>
  <c r="S1230" i="2"/>
  <c r="S1231" i="2"/>
  <c r="S1232" i="2"/>
  <c r="S1233" i="2"/>
  <c r="S1234" i="2"/>
  <c r="S1235" i="2"/>
  <c r="S1236" i="2"/>
  <c r="S1237" i="2"/>
  <c r="S1238" i="2"/>
  <c r="S1239" i="2"/>
  <c r="S1240" i="2"/>
  <c r="S1241" i="2"/>
  <c r="S1242" i="2"/>
  <c r="S1243" i="2"/>
  <c r="S1244" i="2"/>
  <c r="S1245" i="2"/>
  <c r="S1246" i="2"/>
  <c r="S1247" i="2"/>
  <c r="S1248" i="2"/>
  <c r="S1249" i="2"/>
  <c r="S1250" i="2"/>
  <c r="S1251" i="2"/>
  <c r="S1252" i="2"/>
  <c r="S1253" i="2"/>
  <c r="S1254" i="2"/>
  <c r="S1255" i="2"/>
  <c r="S1256" i="2"/>
  <c r="S1257" i="2"/>
  <c r="S1258" i="2"/>
  <c r="S1259" i="2"/>
  <c r="S1260" i="2"/>
  <c r="S1261" i="2"/>
  <c r="S1262" i="2"/>
  <c r="S1263" i="2"/>
  <c r="S1264" i="2"/>
  <c r="S1265" i="2"/>
  <c r="S1266" i="2"/>
  <c r="S1267" i="2"/>
  <c r="S1268" i="2"/>
  <c r="S1269" i="2"/>
  <c r="S1270" i="2"/>
  <c r="S1271" i="2"/>
  <c r="S1272" i="2"/>
  <c r="S1273" i="2"/>
  <c r="S1274" i="2"/>
  <c r="S1275" i="2"/>
  <c r="S1276" i="2"/>
  <c r="S1277" i="2"/>
  <c r="S1278" i="2"/>
  <c r="S1279" i="2"/>
  <c r="S1280" i="2"/>
  <c r="S1281" i="2"/>
  <c r="S1282" i="2"/>
  <c r="S1283" i="2"/>
  <c r="S1284" i="2"/>
  <c r="S1285" i="2"/>
  <c r="S1286" i="2"/>
  <c r="S1287" i="2"/>
  <c r="S1288" i="2"/>
  <c r="S1289" i="2"/>
  <c r="S1290" i="2"/>
  <c r="S1291" i="2"/>
  <c r="S1292" i="2"/>
  <c r="S1293" i="2"/>
  <c r="S1294" i="2"/>
  <c r="S1295" i="2"/>
  <c r="S1296" i="2"/>
  <c r="S1297"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29"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161" i="2"/>
  <c r="R162" i="2"/>
  <c r="R163" i="2"/>
  <c r="R164" i="2"/>
  <c r="R165" i="2"/>
  <c r="R166" i="2"/>
  <c r="R167" i="2"/>
  <c r="R168" i="2"/>
  <c r="R169" i="2"/>
  <c r="R170" i="2"/>
  <c r="R171" i="2"/>
  <c r="R172" i="2"/>
  <c r="R173" i="2"/>
  <c r="R174" i="2"/>
  <c r="R175" i="2"/>
  <c r="R176" i="2"/>
  <c r="R177" i="2"/>
  <c r="R178" i="2"/>
  <c r="R179" i="2"/>
  <c r="R180" i="2"/>
  <c r="R181" i="2"/>
  <c r="R182" i="2"/>
  <c r="R183" i="2"/>
  <c r="R184" i="2"/>
  <c r="R185" i="2"/>
  <c r="R186" i="2"/>
  <c r="R187" i="2"/>
  <c r="R188" i="2"/>
  <c r="R189" i="2"/>
  <c r="R190" i="2"/>
  <c r="R191" i="2"/>
  <c r="R192" i="2"/>
  <c r="R193" i="2"/>
  <c r="R194" i="2"/>
  <c r="R195" i="2"/>
  <c r="R196" i="2"/>
  <c r="R197" i="2"/>
  <c r="R198" i="2"/>
  <c r="R199" i="2"/>
  <c r="R200" i="2"/>
  <c r="R201" i="2"/>
  <c r="R202" i="2"/>
  <c r="R203" i="2"/>
  <c r="R204" i="2"/>
  <c r="R205" i="2"/>
  <c r="R206" i="2"/>
  <c r="R207" i="2"/>
  <c r="R208" i="2"/>
  <c r="R209" i="2"/>
  <c r="R210" i="2"/>
  <c r="R211" i="2"/>
  <c r="R212" i="2"/>
  <c r="R213" i="2"/>
  <c r="R214" i="2"/>
  <c r="R215" i="2"/>
  <c r="R216" i="2"/>
  <c r="R217" i="2"/>
  <c r="R218" i="2"/>
  <c r="R219" i="2"/>
  <c r="R220" i="2"/>
  <c r="R221" i="2"/>
  <c r="R222" i="2"/>
  <c r="R223" i="2"/>
  <c r="R224" i="2"/>
  <c r="R225" i="2"/>
  <c r="R226" i="2"/>
  <c r="R227" i="2"/>
  <c r="R228" i="2"/>
  <c r="R229" i="2"/>
  <c r="R230" i="2"/>
  <c r="R231" i="2"/>
  <c r="R232" i="2"/>
  <c r="R233" i="2"/>
  <c r="R234" i="2"/>
  <c r="R235" i="2"/>
  <c r="R236" i="2"/>
  <c r="R237" i="2"/>
  <c r="R238" i="2"/>
  <c r="R239" i="2"/>
  <c r="R240" i="2"/>
  <c r="R241" i="2"/>
  <c r="R242" i="2"/>
  <c r="R243" i="2"/>
  <c r="R244" i="2"/>
  <c r="R245" i="2"/>
  <c r="R246" i="2"/>
  <c r="R247" i="2"/>
  <c r="R248" i="2"/>
  <c r="R249" i="2"/>
  <c r="R250" i="2"/>
  <c r="R251" i="2"/>
  <c r="R252" i="2"/>
  <c r="R253" i="2"/>
  <c r="R254" i="2"/>
  <c r="R255" i="2"/>
  <c r="R256" i="2"/>
  <c r="R257" i="2"/>
  <c r="R258" i="2"/>
  <c r="R259" i="2"/>
  <c r="R260" i="2"/>
  <c r="R261" i="2"/>
  <c r="R262" i="2"/>
  <c r="R263" i="2"/>
  <c r="R264" i="2"/>
  <c r="R265" i="2"/>
  <c r="R266" i="2"/>
  <c r="R267" i="2"/>
  <c r="R268" i="2"/>
  <c r="R269" i="2"/>
  <c r="R270" i="2"/>
  <c r="R271" i="2"/>
  <c r="R272" i="2"/>
  <c r="R273" i="2"/>
  <c r="R274" i="2"/>
  <c r="R275" i="2"/>
  <c r="R276" i="2"/>
  <c r="R277" i="2"/>
  <c r="R278" i="2"/>
  <c r="R279" i="2"/>
  <c r="R280" i="2"/>
  <c r="R281" i="2"/>
  <c r="R282" i="2"/>
  <c r="R283" i="2"/>
  <c r="R284" i="2"/>
  <c r="R285" i="2"/>
  <c r="R286" i="2"/>
  <c r="R287" i="2"/>
  <c r="R288" i="2"/>
  <c r="R289" i="2"/>
  <c r="R290" i="2"/>
  <c r="R291" i="2"/>
  <c r="R292" i="2"/>
  <c r="R293" i="2"/>
  <c r="R294" i="2"/>
  <c r="R295" i="2"/>
  <c r="R296" i="2"/>
  <c r="R297" i="2"/>
  <c r="R298" i="2"/>
  <c r="R299" i="2"/>
  <c r="R300" i="2"/>
  <c r="R301" i="2"/>
  <c r="R302" i="2"/>
  <c r="R303" i="2"/>
  <c r="R304" i="2"/>
  <c r="R305" i="2"/>
  <c r="R306" i="2"/>
  <c r="R307" i="2"/>
  <c r="R308" i="2"/>
  <c r="R309" i="2"/>
  <c r="R310" i="2"/>
  <c r="R311" i="2"/>
  <c r="R312" i="2"/>
  <c r="R313" i="2"/>
  <c r="R314" i="2"/>
  <c r="R315" i="2"/>
  <c r="R316" i="2"/>
  <c r="R317" i="2"/>
  <c r="R318" i="2"/>
  <c r="R319" i="2"/>
  <c r="R320" i="2"/>
  <c r="R321" i="2"/>
  <c r="R322" i="2"/>
  <c r="R323" i="2"/>
  <c r="R324" i="2"/>
  <c r="R325" i="2"/>
  <c r="R326" i="2"/>
  <c r="R327" i="2"/>
  <c r="R328" i="2"/>
  <c r="R329" i="2"/>
  <c r="R330" i="2"/>
  <c r="R331" i="2"/>
  <c r="R332" i="2"/>
  <c r="R333" i="2"/>
  <c r="R334" i="2"/>
  <c r="R335" i="2"/>
  <c r="R336" i="2"/>
  <c r="R337" i="2"/>
  <c r="R338" i="2"/>
  <c r="R339" i="2"/>
  <c r="R340" i="2"/>
  <c r="R341" i="2"/>
  <c r="R342" i="2"/>
  <c r="R343" i="2"/>
  <c r="R344" i="2"/>
  <c r="R345" i="2"/>
  <c r="R346" i="2"/>
  <c r="R347" i="2"/>
  <c r="R348" i="2"/>
  <c r="R349" i="2"/>
  <c r="R350" i="2"/>
  <c r="R351" i="2"/>
  <c r="R352" i="2"/>
  <c r="R353" i="2"/>
  <c r="R354" i="2"/>
  <c r="R355" i="2"/>
  <c r="R356" i="2"/>
  <c r="R357" i="2"/>
  <c r="R358" i="2"/>
  <c r="R359" i="2"/>
  <c r="R360" i="2"/>
  <c r="R361" i="2"/>
  <c r="R362" i="2"/>
  <c r="R363" i="2"/>
  <c r="R364" i="2"/>
  <c r="R365" i="2"/>
  <c r="R366" i="2"/>
  <c r="R367" i="2"/>
  <c r="R368" i="2"/>
  <c r="R369" i="2"/>
  <c r="R370" i="2"/>
  <c r="R371" i="2"/>
  <c r="R372" i="2"/>
  <c r="R373" i="2"/>
  <c r="R374" i="2"/>
  <c r="R375" i="2"/>
  <c r="R376" i="2"/>
  <c r="R377" i="2"/>
  <c r="R378" i="2"/>
  <c r="R379" i="2"/>
  <c r="R380" i="2"/>
  <c r="R381" i="2"/>
  <c r="R382" i="2"/>
  <c r="R383" i="2"/>
  <c r="R384" i="2"/>
  <c r="R385" i="2"/>
  <c r="R386" i="2"/>
  <c r="R387" i="2"/>
  <c r="R388" i="2"/>
  <c r="R389" i="2"/>
  <c r="R390" i="2"/>
  <c r="R391" i="2"/>
  <c r="R392" i="2"/>
  <c r="R393" i="2"/>
  <c r="R394" i="2"/>
  <c r="R395" i="2"/>
  <c r="R396" i="2"/>
  <c r="R397" i="2"/>
  <c r="R398" i="2"/>
  <c r="R399" i="2"/>
  <c r="R400" i="2"/>
  <c r="R401" i="2"/>
  <c r="R402" i="2"/>
  <c r="R403" i="2"/>
  <c r="R404" i="2"/>
  <c r="R405" i="2"/>
  <c r="R406" i="2"/>
  <c r="R407" i="2"/>
  <c r="R408" i="2"/>
  <c r="R409" i="2"/>
  <c r="R410" i="2"/>
  <c r="R411" i="2"/>
  <c r="R412" i="2"/>
  <c r="R413" i="2"/>
  <c r="R414" i="2"/>
  <c r="R415" i="2"/>
  <c r="R416" i="2"/>
  <c r="R417" i="2"/>
  <c r="R418" i="2"/>
  <c r="R419" i="2"/>
  <c r="R420" i="2"/>
  <c r="R421" i="2"/>
  <c r="R422" i="2"/>
  <c r="R423" i="2"/>
  <c r="R424" i="2"/>
  <c r="R425" i="2"/>
  <c r="R426" i="2"/>
  <c r="R427" i="2"/>
  <c r="R428" i="2"/>
  <c r="R429" i="2"/>
  <c r="R430" i="2"/>
  <c r="R431" i="2"/>
  <c r="R432" i="2"/>
  <c r="R433" i="2"/>
  <c r="R434" i="2"/>
  <c r="R435" i="2"/>
  <c r="R436" i="2"/>
  <c r="R437" i="2"/>
  <c r="R438" i="2"/>
  <c r="R439" i="2"/>
  <c r="R440" i="2"/>
  <c r="R441" i="2"/>
  <c r="R442" i="2"/>
  <c r="R443" i="2"/>
  <c r="R444" i="2"/>
  <c r="R445" i="2"/>
  <c r="R446" i="2"/>
  <c r="R447" i="2"/>
  <c r="R448" i="2"/>
  <c r="R449" i="2"/>
  <c r="R450" i="2"/>
  <c r="R451" i="2"/>
  <c r="R452" i="2"/>
  <c r="R453" i="2"/>
  <c r="R454" i="2"/>
  <c r="R455" i="2"/>
  <c r="R456" i="2"/>
  <c r="R457" i="2"/>
  <c r="R458" i="2"/>
  <c r="R459" i="2"/>
  <c r="R460" i="2"/>
  <c r="R461" i="2"/>
  <c r="R462" i="2"/>
  <c r="R463" i="2"/>
  <c r="R464" i="2"/>
  <c r="R465" i="2"/>
  <c r="R466" i="2"/>
  <c r="R467" i="2"/>
  <c r="R468" i="2"/>
  <c r="R469" i="2"/>
  <c r="R470" i="2"/>
  <c r="R471" i="2"/>
  <c r="R472" i="2"/>
  <c r="R473" i="2"/>
  <c r="R474" i="2"/>
  <c r="R475" i="2"/>
  <c r="R476" i="2"/>
  <c r="R477" i="2"/>
  <c r="R478" i="2"/>
  <c r="R479" i="2"/>
  <c r="R480" i="2"/>
  <c r="R481" i="2"/>
  <c r="R482" i="2"/>
  <c r="R483" i="2"/>
  <c r="R484" i="2"/>
  <c r="R485" i="2"/>
  <c r="R486" i="2"/>
  <c r="R487" i="2"/>
  <c r="R488" i="2"/>
  <c r="R489" i="2"/>
  <c r="R490" i="2"/>
  <c r="R491" i="2"/>
  <c r="R492" i="2"/>
  <c r="R493" i="2"/>
  <c r="R494" i="2"/>
  <c r="R495" i="2"/>
  <c r="R496" i="2"/>
  <c r="R497" i="2"/>
  <c r="R498" i="2"/>
  <c r="R499" i="2"/>
  <c r="R500" i="2"/>
  <c r="R501" i="2"/>
  <c r="R502" i="2"/>
  <c r="R503" i="2"/>
  <c r="R504" i="2"/>
  <c r="R505" i="2"/>
  <c r="R506" i="2"/>
  <c r="R507" i="2"/>
  <c r="R508" i="2"/>
  <c r="R509" i="2"/>
  <c r="R510" i="2"/>
  <c r="R511" i="2"/>
  <c r="R512" i="2"/>
  <c r="R513" i="2"/>
  <c r="R514" i="2"/>
  <c r="R515" i="2"/>
  <c r="R516" i="2"/>
  <c r="R517" i="2"/>
  <c r="R518" i="2"/>
  <c r="R519" i="2"/>
  <c r="R520" i="2"/>
  <c r="R521" i="2"/>
  <c r="R522" i="2"/>
  <c r="R523" i="2"/>
  <c r="R524" i="2"/>
  <c r="R525" i="2"/>
  <c r="R526" i="2"/>
  <c r="R527" i="2"/>
  <c r="R528" i="2"/>
  <c r="R529" i="2"/>
  <c r="R530" i="2"/>
  <c r="R531" i="2"/>
  <c r="R532" i="2"/>
  <c r="R533" i="2"/>
  <c r="R534" i="2"/>
  <c r="R535" i="2"/>
  <c r="R536" i="2"/>
  <c r="R537" i="2"/>
  <c r="R538" i="2"/>
  <c r="R539" i="2"/>
  <c r="R540" i="2"/>
  <c r="R541" i="2"/>
  <c r="R542" i="2"/>
  <c r="R543" i="2"/>
  <c r="R544" i="2"/>
  <c r="R545" i="2"/>
  <c r="R546" i="2"/>
  <c r="R547" i="2"/>
  <c r="R548" i="2"/>
  <c r="R549" i="2"/>
  <c r="R550" i="2"/>
  <c r="R551" i="2"/>
  <c r="R552" i="2"/>
  <c r="R553" i="2"/>
  <c r="R554" i="2"/>
  <c r="R555" i="2"/>
  <c r="R556" i="2"/>
  <c r="R557" i="2"/>
  <c r="R558" i="2"/>
  <c r="R559" i="2"/>
  <c r="R560" i="2"/>
  <c r="R561" i="2"/>
  <c r="R562" i="2"/>
  <c r="R563" i="2"/>
  <c r="R564" i="2"/>
  <c r="R565" i="2"/>
  <c r="R566" i="2"/>
  <c r="R567" i="2"/>
  <c r="R568" i="2"/>
  <c r="R569" i="2"/>
  <c r="R570" i="2"/>
  <c r="R571" i="2"/>
  <c r="R572" i="2"/>
  <c r="R573" i="2"/>
  <c r="R574" i="2"/>
  <c r="R575" i="2"/>
  <c r="R576" i="2"/>
  <c r="R577" i="2"/>
  <c r="R578" i="2"/>
  <c r="R579" i="2"/>
  <c r="R580" i="2"/>
  <c r="R581" i="2"/>
  <c r="R582" i="2"/>
  <c r="R583" i="2"/>
  <c r="R584" i="2"/>
  <c r="R585" i="2"/>
  <c r="R586" i="2"/>
  <c r="R587" i="2"/>
  <c r="R588" i="2"/>
  <c r="R589" i="2"/>
  <c r="R590" i="2"/>
  <c r="R591" i="2"/>
  <c r="R592" i="2"/>
  <c r="R593" i="2"/>
  <c r="R594" i="2"/>
  <c r="R595" i="2"/>
  <c r="R596" i="2"/>
  <c r="R597" i="2"/>
  <c r="R598" i="2"/>
  <c r="R599" i="2"/>
  <c r="R600" i="2"/>
  <c r="R601" i="2"/>
  <c r="R602" i="2"/>
  <c r="R603" i="2"/>
  <c r="R604" i="2"/>
  <c r="R605" i="2"/>
  <c r="R606" i="2"/>
  <c r="R607" i="2"/>
  <c r="R608" i="2"/>
  <c r="R609" i="2"/>
  <c r="R610" i="2"/>
  <c r="R611" i="2"/>
  <c r="R612" i="2"/>
  <c r="R613" i="2"/>
  <c r="R614" i="2"/>
  <c r="R615" i="2"/>
  <c r="R616" i="2"/>
  <c r="R617" i="2"/>
  <c r="R618" i="2"/>
  <c r="R619" i="2"/>
  <c r="R620" i="2"/>
  <c r="R621" i="2"/>
  <c r="R622" i="2"/>
  <c r="R623" i="2"/>
  <c r="R624" i="2"/>
  <c r="R625" i="2"/>
  <c r="R626" i="2"/>
  <c r="R627" i="2"/>
  <c r="R628" i="2"/>
  <c r="R629" i="2"/>
  <c r="R630" i="2"/>
  <c r="R631" i="2"/>
  <c r="R632" i="2"/>
  <c r="R633" i="2"/>
  <c r="R634" i="2"/>
  <c r="R635" i="2"/>
  <c r="R636" i="2"/>
  <c r="R637" i="2"/>
  <c r="R638" i="2"/>
  <c r="R639" i="2"/>
  <c r="R640" i="2"/>
  <c r="R641" i="2"/>
  <c r="R642" i="2"/>
  <c r="R643" i="2"/>
  <c r="R644" i="2"/>
  <c r="R645" i="2"/>
  <c r="R646" i="2"/>
  <c r="R647" i="2"/>
  <c r="R648" i="2"/>
  <c r="R649" i="2"/>
  <c r="R650" i="2"/>
  <c r="R651" i="2"/>
  <c r="R652" i="2"/>
  <c r="R653" i="2"/>
  <c r="R654" i="2"/>
  <c r="R655" i="2"/>
  <c r="R656" i="2"/>
  <c r="R657" i="2"/>
  <c r="R658" i="2"/>
  <c r="R659" i="2"/>
  <c r="R660" i="2"/>
  <c r="R661" i="2"/>
  <c r="R662" i="2"/>
  <c r="R663" i="2"/>
  <c r="R664" i="2"/>
  <c r="R665" i="2"/>
  <c r="R666" i="2"/>
  <c r="R667" i="2"/>
  <c r="R668" i="2"/>
  <c r="R669" i="2"/>
  <c r="R670" i="2"/>
  <c r="R671" i="2"/>
  <c r="R672" i="2"/>
  <c r="R673" i="2"/>
  <c r="R674" i="2"/>
  <c r="R675" i="2"/>
  <c r="R676" i="2"/>
  <c r="R677" i="2"/>
  <c r="R678" i="2"/>
  <c r="R679" i="2"/>
  <c r="R680" i="2"/>
  <c r="R681" i="2"/>
  <c r="R682" i="2"/>
  <c r="R683" i="2"/>
  <c r="R684" i="2"/>
  <c r="R685" i="2"/>
  <c r="R686" i="2"/>
  <c r="R687" i="2"/>
  <c r="R688" i="2"/>
  <c r="R689" i="2"/>
  <c r="R690" i="2"/>
  <c r="R691" i="2"/>
  <c r="R692" i="2"/>
  <c r="R693" i="2"/>
  <c r="R694" i="2"/>
  <c r="R695" i="2"/>
  <c r="R696" i="2"/>
  <c r="R697" i="2"/>
  <c r="R698" i="2"/>
  <c r="R699" i="2"/>
  <c r="R700" i="2"/>
  <c r="R701" i="2"/>
  <c r="R702" i="2"/>
  <c r="R703" i="2"/>
  <c r="R704" i="2"/>
  <c r="R705" i="2"/>
  <c r="R706" i="2"/>
  <c r="R707" i="2"/>
  <c r="R708" i="2"/>
  <c r="R709" i="2"/>
  <c r="R710" i="2"/>
  <c r="R711" i="2"/>
  <c r="R712" i="2"/>
  <c r="R713" i="2"/>
  <c r="R714" i="2"/>
  <c r="R715" i="2"/>
  <c r="R716" i="2"/>
  <c r="R717" i="2"/>
  <c r="R718" i="2"/>
  <c r="R719" i="2"/>
  <c r="R720" i="2"/>
  <c r="R721" i="2"/>
  <c r="R722" i="2"/>
  <c r="R723" i="2"/>
  <c r="R724" i="2"/>
  <c r="R725" i="2"/>
  <c r="R726" i="2"/>
  <c r="R727" i="2"/>
  <c r="R728" i="2"/>
  <c r="R729" i="2"/>
  <c r="R730" i="2"/>
  <c r="R731" i="2"/>
  <c r="R732" i="2"/>
  <c r="R733" i="2"/>
  <c r="R734" i="2"/>
  <c r="R735" i="2"/>
  <c r="R736" i="2"/>
  <c r="R737" i="2"/>
  <c r="R738" i="2"/>
  <c r="R739" i="2"/>
  <c r="R740" i="2"/>
  <c r="R741" i="2"/>
  <c r="R742" i="2"/>
  <c r="R743" i="2"/>
  <c r="R744" i="2"/>
  <c r="R745" i="2"/>
  <c r="R746" i="2"/>
  <c r="R747" i="2"/>
  <c r="R748" i="2"/>
  <c r="R749" i="2"/>
  <c r="R750" i="2"/>
  <c r="R751" i="2"/>
  <c r="R752" i="2"/>
  <c r="R753" i="2"/>
  <c r="R754" i="2"/>
  <c r="R755" i="2"/>
  <c r="R756" i="2"/>
  <c r="R757" i="2"/>
  <c r="R758" i="2"/>
  <c r="R759" i="2"/>
  <c r="R760" i="2"/>
  <c r="R761" i="2"/>
  <c r="R762" i="2"/>
  <c r="R763" i="2"/>
  <c r="R764" i="2"/>
  <c r="R765" i="2"/>
  <c r="R766" i="2"/>
  <c r="R767" i="2"/>
  <c r="R768" i="2"/>
  <c r="R769" i="2"/>
  <c r="R770" i="2"/>
  <c r="R771" i="2"/>
  <c r="R772" i="2"/>
  <c r="R773" i="2"/>
  <c r="R774" i="2"/>
  <c r="R775" i="2"/>
  <c r="R776" i="2"/>
  <c r="R777" i="2"/>
  <c r="R778" i="2"/>
  <c r="R779" i="2"/>
  <c r="R780" i="2"/>
  <c r="R781" i="2"/>
  <c r="R782" i="2"/>
  <c r="R783" i="2"/>
  <c r="R784" i="2"/>
  <c r="R785" i="2"/>
  <c r="R786" i="2"/>
  <c r="R787" i="2"/>
  <c r="R788" i="2"/>
  <c r="R789" i="2"/>
  <c r="R790" i="2"/>
  <c r="R791" i="2"/>
  <c r="R792" i="2"/>
  <c r="R793" i="2"/>
  <c r="R794" i="2"/>
  <c r="R795" i="2"/>
  <c r="R796" i="2"/>
  <c r="R797" i="2"/>
  <c r="R798" i="2"/>
  <c r="R799" i="2"/>
  <c r="R800" i="2"/>
  <c r="R801" i="2"/>
  <c r="R802" i="2"/>
  <c r="R803" i="2"/>
  <c r="R804" i="2"/>
  <c r="R805" i="2"/>
  <c r="R806" i="2"/>
  <c r="R807" i="2"/>
  <c r="R808" i="2"/>
  <c r="R809" i="2"/>
  <c r="R810" i="2"/>
  <c r="R811" i="2"/>
  <c r="R812" i="2"/>
  <c r="R813" i="2"/>
  <c r="R814" i="2"/>
  <c r="R815" i="2"/>
  <c r="R816" i="2"/>
  <c r="R817" i="2"/>
  <c r="R818" i="2"/>
  <c r="R819" i="2"/>
  <c r="R820" i="2"/>
  <c r="R821" i="2"/>
  <c r="R822" i="2"/>
  <c r="R823" i="2"/>
  <c r="R824" i="2"/>
  <c r="R825" i="2"/>
  <c r="R826" i="2"/>
  <c r="R827" i="2"/>
  <c r="R828" i="2"/>
  <c r="R829" i="2"/>
  <c r="R830" i="2"/>
  <c r="R831" i="2"/>
  <c r="R832" i="2"/>
  <c r="R833" i="2"/>
  <c r="R834" i="2"/>
  <c r="R835" i="2"/>
  <c r="R836" i="2"/>
  <c r="R837" i="2"/>
  <c r="R838" i="2"/>
  <c r="R839" i="2"/>
  <c r="R840" i="2"/>
  <c r="R841" i="2"/>
  <c r="R842" i="2"/>
  <c r="R843" i="2"/>
  <c r="R844" i="2"/>
  <c r="R845" i="2"/>
  <c r="R846" i="2"/>
  <c r="R847" i="2"/>
  <c r="R848" i="2"/>
  <c r="R849" i="2"/>
  <c r="R850" i="2"/>
  <c r="R851" i="2"/>
  <c r="R852" i="2"/>
  <c r="R853" i="2"/>
  <c r="R854" i="2"/>
  <c r="R855" i="2"/>
  <c r="R856" i="2"/>
  <c r="R857" i="2"/>
  <c r="R858" i="2"/>
  <c r="R859" i="2"/>
  <c r="R860" i="2"/>
  <c r="R861" i="2"/>
  <c r="R862" i="2"/>
  <c r="R863" i="2"/>
  <c r="R864" i="2"/>
  <c r="R865" i="2"/>
  <c r="R866" i="2"/>
  <c r="R867" i="2"/>
  <c r="R868" i="2"/>
  <c r="R869" i="2"/>
  <c r="R870" i="2"/>
  <c r="R871" i="2"/>
  <c r="R872" i="2"/>
  <c r="R873" i="2"/>
  <c r="R874" i="2"/>
  <c r="R875" i="2"/>
  <c r="R876" i="2"/>
  <c r="R877" i="2"/>
  <c r="R878" i="2"/>
  <c r="R879" i="2"/>
  <c r="R880" i="2"/>
  <c r="R881" i="2"/>
  <c r="R882" i="2"/>
  <c r="R883" i="2"/>
  <c r="R884" i="2"/>
  <c r="R885" i="2"/>
  <c r="R886" i="2"/>
  <c r="R887" i="2"/>
  <c r="R888" i="2"/>
  <c r="R889" i="2"/>
  <c r="R890" i="2"/>
  <c r="R891" i="2"/>
  <c r="R892" i="2"/>
  <c r="R893" i="2"/>
  <c r="R894" i="2"/>
  <c r="R895" i="2"/>
  <c r="R896" i="2"/>
  <c r="R897" i="2"/>
  <c r="R898" i="2"/>
  <c r="R899" i="2"/>
  <c r="R900" i="2"/>
  <c r="R901" i="2"/>
  <c r="R902" i="2"/>
  <c r="R903" i="2"/>
  <c r="R904" i="2"/>
  <c r="R905" i="2"/>
  <c r="R906" i="2"/>
  <c r="R907" i="2"/>
  <c r="R908" i="2"/>
  <c r="R909" i="2"/>
  <c r="R910" i="2"/>
  <c r="R911" i="2"/>
  <c r="R912" i="2"/>
  <c r="R913" i="2"/>
  <c r="R914" i="2"/>
  <c r="R915" i="2"/>
  <c r="R916" i="2"/>
  <c r="R917" i="2"/>
  <c r="R918" i="2"/>
  <c r="R919" i="2"/>
  <c r="R920" i="2"/>
  <c r="R921" i="2"/>
  <c r="R922" i="2"/>
  <c r="R923" i="2"/>
  <c r="R924" i="2"/>
  <c r="R925" i="2"/>
  <c r="R926" i="2"/>
  <c r="R927" i="2"/>
  <c r="R928" i="2"/>
  <c r="R929" i="2"/>
  <c r="R930" i="2"/>
  <c r="R931" i="2"/>
  <c r="R932" i="2"/>
  <c r="R933" i="2"/>
  <c r="R934" i="2"/>
  <c r="R935" i="2"/>
  <c r="R936" i="2"/>
  <c r="R937" i="2"/>
  <c r="R938" i="2"/>
  <c r="R939" i="2"/>
  <c r="R940" i="2"/>
  <c r="R941" i="2"/>
  <c r="R942" i="2"/>
  <c r="R943" i="2"/>
  <c r="R944" i="2"/>
  <c r="R945" i="2"/>
  <c r="R946" i="2"/>
  <c r="R947" i="2"/>
  <c r="R948" i="2"/>
  <c r="R949" i="2"/>
  <c r="R950" i="2"/>
  <c r="R951" i="2"/>
  <c r="R952" i="2"/>
  <c r="R953" i="2"/>
  <c r="R954" i="2"/>
  <c r="R955" i="2"/>
  <c r="R956" i="2"/>
  <c r="R957" i="2"/>
  <c r="R958" i="2"/>
  <c r="R959" i="2"/>
  <c r="R960" i="2"/>
  <c r="R961" i="2"/>
  <c r="R962" i="2"/>
  <c r="R963" i="2"/>
  <c r="R964" i="2"/>
  <c r="R965" i="2"/>
  <c r="R966" i="2"/>
  <c r="R967" i="2"/>
  <c r="R968" i="2"/>
  <c r="R969" i="2"/>
  <c r="R970" i="2"/>
  <c r="R971" i="2"/>
  <c r="R972" i="2"/>
  <c r="R973" i="2"/>
  <c r="R974" i="2"/>
  <c r="R975" i="2"/>
  <c r="R976" i="2"/>
  <c r="R977" i="2"/>
  <c r="R978" i="2"/>
  <c r="R979" i="2"/>
  <c r="R980" i="2"/>
  <c r="R981" i="2"/>
  <c r="R982" i="2"/>
  <c r="R983" i="2"/>
  <c r="R984" i="2"/>
  <c r="R985" i="2"/>
  <c r="R986" i="2"/>
  <c r="R987" i="2"/>
  <c r="R988" i="2"/>
  <c r="R989" i="2"/>
  <c r="R990" i="2"/>
  <c r="R991" i="2"/>
  <c r="R992" i="2"/>
  <c r="R993" i="2"/>
  <c r="R994" i="2"/>
  <c r="R995" i="2"/>
  <c r="R996" i="2"/>
  <c r="R997" i="2"/>
  <c r="R998" i="2"/>
  <c r="R999" i="2"/>
  <c r="R1000" i="2"/>
  <c r="R1001" i="2"/>
  <c r="R1002" i="2"/>
  <c r="R1003" i="2"/>
  <c r="R1004" i="2"/>
  <c r="R1005" i="2"/>
  <c r="R1006" i="2"/>
  <c r="R1007" i="2"/>
  <c r="R1008" i="2"/>
  <c r="R1009" i="2"/>
  <c r="R1010" i="2"/>
  <c r="R1011" i="2"/>
  <c r="R1012" i="2"/>
  <c r="R1013" i="2"/>
  <c r="R1014" i="2"/>
  <c r="R1015" i="2"/>
  <c r="R1016" i="2"/>
  <c r="R1017" i="2"/>
  <c r="R1018" i="2"/>
  <c r="R1019" i="2"/>
  <c r="R1020" i="2"/>
  <c r="R1021" i="2"/>
  <c r="R1022" i="2"/>
  <c r="R1023" i="2"/>
  <c r="R1024" i="2"/>
  <c r="R1025" i="2"/>
  <c r="R1026" i="2"/>
  <c r="R1027" i="2"/>
  <c r="R1028" i="2"/>
  <c r="R1029" i="2"/>
  <c r="R1030" i="2"/>
  <c r="R1031" i="2"/>
  <c r="R1032" i="2"/>
  <c r="R1033" i="2"/>
  <c r="R1034" i="2"/>
  <c r="R1035" i="2"/>
  <c r="R1036" i="2"/>
  <c r="R1037" i="2"/>
  <c r="R1038" i="2"/>
  <c r="R1039" i="2"/>
  <c r="R1040" i="2"/>
  <c r="R1041" i="2"/>
  <c r="R1042" i="2"/>
  <c r="R1043" i="2"/>
  <c r="R1044" i="2"/>
  <c r="R1045" i="2"/>
  <c r="R1046" i="2"/>
  <c r="R1047" i="2"/>
  <c r="R1048" i="2"/>
  <c r="R1049" i="2"/>
  <c r="R1050" i="2"/>
  <c r="R1051" i="2"/>
  <c r="R1052" i="2"/>
  <c r="R1053" i="2"/>
  <c r="R1054" i="2"/>
  <c r="R1055" i="2"/>
  <c r="R1056" i="2"/>
  <c r="R1057" i="2"/>
  <c r="R1058" i="2"/>
  <c r="R1059" i="2"/>
  <c r="R1060" i="2"/>
  <c r="R1061" i="2"/>
  <c r="R1062" i="2"/>
  <c r="R1063" i="2"/>
  <c r="R1064" i="2"/>
  <c r="R1065" i="2"/>
  <c r="R1066" i="2"/>
  <c r="R1067" i="2"/>
  <c r="R1068" i="2"/>
  <c r="R1069" i="2"/>
  <c r="R1070" i="2"/>
  <c r="R1071" i="2"/>
  <c r="R1072" i="2"/>
  <c r="R1073" i="2"/>
  <c r="R1074" i="2"/>
  <c r="R1075" i="2"/>
  <c r="R1076" i="2"/>
  <c r="R1077" i="2"/>
  <c r="R1078" i="2"/>
  <c r="R1079" i="2"/>
  <c r="R1080" i="2"/>
  <c r="R1081" i="2"/>
  <c r="R1082" i="2"/>
  <c r="R1083" i="2"/>
  <c r="R1084" i="2"/>
  <c r="R1085" i="2"/>
  <c r="R1086" i="2"/>
  <c r="R1087" i="2"/>
  <c r="R1088" i="2"/>
  <c r="R1089" i="2"/>
  <c r="R1090" i="2"/>
  <c r="R1091" i="2"/>
  <c r="R1092" i="2"/>
  <c r="R1093" i="2"/>
  <c r="R1094" i="2"/>
  <c r="R1095" i="2"/>
  <c r="R1096" i="2"/>
  <c r="R1097" i="2"/>
  <c r="R1098" i="2"/>
  <c r="R1099" i="2"/>
  <c r="R1100" i="2"/>
  <c r="R1101" i="2"/>
  <c r="R1102" i="2"/>
  <c r="R1103" i="2"/>
  <c r="R1104" i="2"/>
  <c r="R1105" i="2"/>
  <c r="R1106" i="2"/>
  <c r="R1107" i="2"/>
  <c r="R1108" i="2"/>
  <c r="R1109" i="2"/>
  <c r="R1110" i="2"/>
  <c r="R1111" i="2"/>
  <c r="R1112" i="2"/>
  <c r="R1113" i="2"/>
  <c r="R1114" i="2"/>
  <c r="R1115" i="2"/>
  <c r="R1116" i="2"/>
  <c r="R1117" i="2"/>
  <c r="R1118" i="2"/>
  <c r="R1119" i="2"/>
  <c r="R1120" i="2"/>
  <c r="R1121" i="2"/>
  <c r="R1122" i="2"/>
  <c r="R1123" i="2"/>
  <c r="R1124" i="2"/>
  <c r="R1125" i="2"/>
  <c r="R1126" i="2"/>
  <c r="R1127" i="2"/>
  <c r="R1128" i="2"/>
  <c r="R1129" i="2"/>
  <c r="R1130" i="2"/>
  <c r="R1131" i="2"/>
  <c r="R1132" i="2"/>
  <c r="R1133" i="2"/>
  <c r="R1134" i="2"/>
  <c r="R1135" i="2"/>
  <c r="R1136" i="2"/>
  <c r="R1137" i="2"/>
  <c r="R1138" i="2"/>
  <c r="R1139" i="2"/>
  <c r="R1140" i="2"/>
  <c r="R1141" i="2"/>
  <c r="R1142" i="2"/>
  <c r="R1143" i="2"/>
  <c r="R1144" i="2"/>
  <c r="R1145" i="2"/>
  <c r="R1146" i="2"/>
  <c r="R1147" i="2"/>
  <c r="R1148" i="2"/>
  <c r="R1149" i="2"/>
  <c r="R1150" i="2"/>
  <c r="R1151" i="2"/>
  <c r="R1152" i="2"/>
  <c r="R1153" i="2"/>
  <c r="R1154" i="2"/>
  <c r="R1155" i="2"/>
  <c r="R1156" i="2"/>
  <c r="R1157" i="2"/>
  <c r="R1158" i="2"/>
  <c r="R1159" i="2"/>
  <c r="R1160" i="2"/>
  <c r="R1161" i="2"/>
  <c r="R1162" i="2"/>
  <c r="R1163" i="2"/>
  <c r="R1164" i="2"/>
  <c r="R1165" i="2"/>
  <c r="R1166" i="2"/>
  <c r="R1167" i="2"/>
  <c r="R1168" i="2"/>
  <c r="R1169" i="2"/>
  <c r="R1170" i="2"/>
  <c r="R1171" i="2"/>
  <c r="R1172" i="2"/>
  <c r="R1173" i="2"/>
  <c r="R1174" i="2"/>
  <c r="R1175" i="2"/>
  <c r="R1176" i="2"/>
  <c r="R1177" i="2"/>
  <c r="R1178" i="2"/>
  <c r="R1179" i="2"/>
  <c r="R1180" i="2"/>
  <c r="R1181" i="2"/>
  <c r="R1182" i="2"/>
  <c r="R1183" i="2"/>
  <c r="R1184" i="2"/>
  <c r="R1185" i="2"/>
  <c r="R1186" i="2"/>
  <c r="R1187" i="2"/>
  <c r="R1188" i="2"/>
  <c r="R1189" i="2"/>
  <c r="R1190" i="2"/>
  <c r="R1191" i="2"/>
  <c r="R1192" i="2"/>
  <c r="R1193" i="2"/>
  <c r="R1194" i="2"/>
  <c r="R1195" i="2"/>
  <c r="R1196" i="2"/>
  <c r="R1197" i="2"/>
  <c r="R1198" i="2"/>
  <c r="R1199" i="2"/>
  <c r="R1200" i="2"/>
  <c r="R1201" i="2"/>
  <c r="R1202" i="2"/>
  <c r="R1203" i="2"/>
  <c r="R1204" i="2"/>
  <c r="R1205" i="2"/>
  <c r="R1206" i="2"/>
  <c r="R1207" i="2"/>
  <c r="R1208" i="2"/>
  <c r="R1209" i="2"/>
  <c r="R1210" i="2"/>
  <c r="R1211" i="2"/>
  <c r="R1212" i="2"/>
  <c r="R1213" i="2"/>
  <c r="R1214" i="2"/>
  <c r="R1215" i="2"/>
  <c r="R1216" i="2"/>
  <c r="R1217" i="2"/>
  <c r="R1218" i="2"/>
  <c r="R1219" i="2"/>
  <c r="R1220" i="2"/>
  <c r="R1221" i="2"/>
  <c r="R1222" i="2"/>
  <c r="R1223" i="2"/>
  <c r="R1224" i="2"/>
  <c r="R1225" i="2"/>
  <c r="R1226" i="2"/>
  <c r="R1227" i="2"/>
  <c r="R1228" i="2"/>
  <c r="R1229" i="2"/>
  <c r="R1230" i="2"/>
  <c r="R1231" i="2"/>
  <c r="R1232" i="2"/>
  <c r="R1233" i="2"/>
  <c r="R1234" i="2"/>
  <c r="R1235" i="2"/>
  <c r="R1236" i="2"/>
  <c r="R1237" i="2"/>
  <c r="R1238" i="2"/>
  <c r="R1239" i="2"/>
  <c r="R1240" i="2"/>
  <c r="R1241" i="2"/>
  <c r="R1242" i="2"/>
  <c r="R1243" i="2"/>
  <c r="R1244" i="2"/>
  <c r="R1245" i="2"/>
  <c r="R1246" i="2"/>
  <c r="R1247" i="2"/>
  <c r="R1248" i="2"/>
  <c r="R1249" i="2"/>
  <c r="R1250" i="2"/>
  <c r="R1251" i="2"/>
  <c r="R1252" i="2"/>
  <c r="R1253" i="2"/>
  <c r="R1254" i="2"/>
  <c r="R1255" i="2"/>
  <c r="R1256" i="2"/>
  <c r="R1257" i="2"/>
  <c r="R1258" i="2"/>
  <c r="R1259" i="2"/>
  <c r="R1260" i="2"/>
  <c r="R1261" i="2"/>
  <c r="R1262" i="2"/>
  <c r="R1263" i="2"/>
  <c r="R1264" i="2"/>
  <c r="R1265" i="2"/>
  <c r="R1266" i="2"/>
  <c r="R1267" i="2"/>
  <c r="R1268" i="2"/>
  <c r="R1269" i="2"/>
  <c r="R1270" i="2"/>
  <c r="R1271" i="2"/>
  <c r="R1272" i="2"/>
  <c r="R1273" i="2"/>
  <c r="R1274" i="2"/>
  <c r="R1275" i="2"/>
  <c r="R1276" i="2"/>
  <c r="R1277" i="2"/>
  <c r="R1278" i="2"/>
  <c r="R1279" i="2"/>
  <c r="R1280" i="2"/>
  <c r="R1281" i="2"/>
  <c r="R1282" i="2"/>
  <c r="R1283" i="2"/>
  <c r="R1284" i="2"/>
  <c r="R1285" i="2"/>
  <c r="R1286" i="2"/>
  <c r="R1287" i="2"/>
  <c r="R1288" i="2"/>
  <c r="R1289" i="2"/>
  <c r="R1290" i="2"/>
  <c r="R1291" i="2"/>
  <c r="R1292" i="2"/>
  <c r="R1293" i="2"/>
  <c r="R1294" i="2"/>
  <c r="R1295" i="2"/>
  <c r="R1296" i="2"/>
  <c r="R1297"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Q111" i="2"/>
  <c r="Q112" i="2"/>
  <c r="Q113" i="2"/>
  <c r="Q114" i="2"/>
  <c r="Q115" i="2"/>
  <c r="Q116" i="2"/>
  <c r="Q117" i="2"/>
  <c r="Q118" i="2"/>
  <c r="Q119" i="2"/>
  <c r="Q120" i="2"/>
  <c r="Q121" i="2"/>
  <c r="Q122" i="2"/>
  <c r="Q123" i="2"/>
  <c r="Q124" i="2"/>
  <c r="Q125" i="2"/>
  <c r="Q126" i="2"/>
  <c r="Q127" i="2"/>
  <c r="Q128" i="2"/>
  <c r="Q129" i="2"/>
  <c r="Q130" i="2"/>
  <c r="Q131" i="2"/>
  <c r="Q132" i="2"/>
  <c r="Q133" i="2"/>
  <c r="Q134" i="2"/>
  <c r="Q135" i="2"/>
  <c r="Q136" i="2"/>
  <c r="Q137" i="2"/>
  <c r="Q138" i="2"/>
  <c r="Q139" i="2"/>
  <c r="Q140" i="2"/>
  <c r="Q141" i="2"/>
  <c r="Q142" i="2"/>
  <c r="Q143" i="2"/>
  <c r="Q144" i="2"/>
  <c r="Q145" i="2"/>
  <c r="Q146" i="2"/>
  <c r="Q147" i="2"/>
  <c r="Q148" i="2"/>
  <c r="Q149" i="2"/>
  <c r="Q150" i="2"/>
  <c r="Q151" i="2"/>
  <c r="Q152" i="2"/>
  <c r="Q153" i="2"/>
  <c r="Q154" i="2"/>
  <c r="Q155" i="2"/>
  <c r="Q156" i="2"/>
  <c r="Q157" i="2"/>
  <c r="Q158" i="2"/>
  <c r="Q159" i="2"/>
  <c r="Q160" i="2"/>
  <c r="Q161" i="2"/>
  <c r="Q162" i="2"/>
  <c r="Q163" i="2"/>
  <c r="Q164" i="2"/>
  <c r="Q165" i="2"/>
  <c r="Q166" i="2"/>
  <c r="Q167" i="2"/>
  <c r="Q168" i="2"/>
  <c r="Q169" i="2"/>
  <c r="Q170" i="2"/>
  <c r="Q171" i="2"/>
  <c r="Q172" i="2"/>
  <c r="Q173" i="2"/>
  <c r="Q174" i="2"/>
  <c r="Q175" i="2"/>
  <c r="Q176" i="2"/>
  <c r="Q177" i="2"/>
  <c r="Q178" i="2"/>
  <c r="Q179" i="2"/>
  <c r="Q180" i="2"/>
  <c r="Q181" i="2"/>
  <c r="Q182" i="2"/>
  <c r="Q183" i="2"/>
  <c r="Q184" i="2"/>
  <c r="Q185" i="2"/>
  <c r="Q186" i="2"/>
  <c r="Q187" i="2"/>
  <c r="Q188" i="2"/>
  <c r="Q189" i="2"/>
  <c r="Q190" i="2"/>
  <c r="Q191" i="2"/>
  <c r="Q192" i="2"/>
  <c r="Q193" i="2"/>
  <c r="Q194" i="2"/>
  <c r="Q195" i="2"/>
  <c r="Q196" i="2"/>
  <c r="Q197" i="2"/>
  <c r="Q198" i="2"/>
  <c r="Q199" i="2"/>
  <c r="Q200" i="2"/>
  <c r="Q201" i="2"/>
  <c r="Q202" i="2"/>
  <c r="Q203" i="2"/>
  <c r="Q204" i="2"/>
  <c r="Q205" i="2"/>
  <c r="Q206" i="2"/>
  <c r="Q207" i="2"/>
  <c r="Q208" i="2"/>
  <c r="Q209" i="2"/>
  <c r="Q210" i="2"/>
  <c r="Q211" i="2"/>
  <c r="Q212" i="2"/>
  <c r="Q213" i="2"/>
  <c r="Q214" i="2"/>
  <c r="Q215" i="2"/>
  <c r="Q216" i="2"/>
  <c r="Q217" i="2"/>
  <c r="Q218" i="2"/>
  <c r="Q219" i="2"/>
  <c r="Q220" i="2"/>
  <c r="Q221" i="2"/>
  <c r="Q222" i="2"/>
  <c r="Q223" i="2"/>
  <c r="Q224" i="2"/>
  <c r="Q225" i="2"/>
  <c r="Q226" i="2"/>
  <c r="Q227" i="2"/>
  <c r="Q228" i="2"/>
  <c r="Q229" i="2"/>
  <c r="Q230" i="2"/>
  <c r="Q231" i="2"/>
  <c r="Q232" i="2"/>
  <c r="Q233" i="2"/>
  <c r="Q234" i="2"/>
  <c r="Q235" i="2"/>
  <c r="Q236" i="2"/>
  <c r="Q237" i="2"/>
  <c r="Q238" i="2"/>
  <c r="Q239" i="2"/>
  <c r="Q240" i="2"/>
  <c r="Q241" i="2"/>
  <c r="Q242" i="2"/>
  <c r="Q243" i="2"/>
  <c r="Q244" i="2"/>
  <c r="Q245" i="2"/>
  <c r="Q246" i="2"/>
  <c r="Q247" i="2"/>
  <c r="Q248" i="2"/>
  <c r="Q249" i="2"/>
  <c r="Q250" i="2"/>
  <c r="Q251" i="2"/>
  <c r="Q252" i="2"/>
  <c r="Q253" i="2"/>
  <c r="Q254" i="2"/>
  <c r="Q255" i="2"/>
  <c r="Q256" i="2"/>
  <c r="Q257" i="2"/>
  <c r="Q258" i="2"/>
  <c r="Q259" i="2"/>
  <c r="Q260" i="2"/>
  <c r="Q261" i="2"/>
  <c r="Q262" i="2"/>
  <c r="Q263" i="2"/>
  <c r="Q264" i="2"/>
  <c r="Q265" i="2"/>
  <c r="Q266" i="2"/>
  <c r="Q267" i="2"/>
  <c r="Q268" i="2"/>
  <c r="Q269" i="2"/>
  <c r="Q270" i="2"/>
  <c r="Q271" i="2"/>
  <c r="Q272" i="2"/>
  <c r="Q273" i="2"/>
  <c r="Q274" i="2"/>
  <c r="Q275" i="2"/>
  <c r="Q276" i="2"/>
  <c r="Q277" i="2"/>
  <c r="Q278" i="2"/>
  <c r="Q279" i="2"/>
  <c r="Q280" i="2"/>
  <c r="Q281" i="2"/>
  <c r="Q282" i="2"/>
  <c r="Q283" i="2"/>
  <c r="Q284" i="2"/>
  <c r="Q285" i="2"/>
  <c r="Q286" i="2"/>
  <c r="Q287" i="2"/>
  <c r="Q288" i="2"/>
  <c r="Q289" i="2"/>
  <c r="Q290" i="2"/>
  <c r="Q291" i="2"/>
  <c r="Q292" i="2"/>
  <c r="Q293" i="2"/>
  <c r="Q294" i="2"/>
  <c r="Q295" i="2"/>
  <c r="Q296" i="2"/>
  <c r="Q297" i="2"/>
  <c r="Q298" i="2"/>
  <c r="Q299" i="2"/>
  <c r="Q300" i="2"/>
  <c r="Q301" i="2"/>
  <c r="Q302" i="2"/>
  <c r="Q303" i="2"/>
  <c r="Q304" i="2"/>
  <c r="Q305" i="2"/>
  <c r="Q306" i="2"/>
  <c r="Q307" i="2"/>
  <c r="Q308" i="2"/>
  <c r="Q309" i="2"/>
  <c r="Q310" i="2"/>
  <c r="Q311" i="2"/>
  <c r="Q312" i="2"/>
  <c r="Q313" i="2"/>
  <c r="Q314" i="2"/>
  <c r="Q315" i="2"/>
  <c r="Q316" i="2"/>
  <c r="Q317" i="2"/>
  <c r="Q318" i="2"/>
  <c r="Q319" i="2"/>
  <c r="Q320" i="2"/>
  <c r="Q321" i="2"/>
  <c r="Q322" i="2"/>
  <c r="Q323" i="2"/>
  <c r="Q324" i="2"/>
  <c r="Q325" i="2"/>
  <c r="Q326" i="2"/>
  <c r="Q327" i="2"/>
  <c r="Q328" i="2"/>
  <c r="Q329" i="2"/>
  <c r="Q330" i="2"/>
  <c r="Q331" i="2"/>
  <c r="Q332" i="2"/>
  <c r="Q333" i="2"/>
  <c r="Q334" i="2"/>
  <c r="Q335" i="2"/>
  <c r="Q336" i="2"/>
  <c r="Q337" i="2"/>
  <c r="Q338" i="2"/>
  <c r="Q339" i="2"/>
  <c r="Q340" i="2"/>
  <c r="Q341" i="2"/>
  <c r="Q342" i="2"/>
  <c r="Q343" i="2"/>
  <c r="Q344" i="2"/>
  <c r="Q345" i="2"/>
  <c r="Q346" i="2"/>
  <c r="Q347" i="2"/>
  <c r="Q348" i="2"/>
  <c r="Q349" i="2"/>
  <c r="Q350" i="2"/>
  <c r="Q351" i="2"/>
  <c r="Q352" i="2"/>
  <c r="Q353" i="2"/>
  <c r="Q354" i="2"/>
  <c r="Q355" i="2"/>
  <c r="Q356" i="2"/>
  <c r="Q357" i="2"/>
  <c r="Q358" i="2"/>
  <c r="Q359" i="2"/>
  <c r="Q360" i="2"/>
  <c r="Q361" i="2"/>
  <c r="Q362" i="2"/>
  <c r="Q363" i="2"/>
  <c r="Q364" i="2"/>
  <c r="Q365" i="2"/>
  <c r="Q366" i="2"/>
  <c r="Q367" i="2"/>
  <c r="Q368" i="2"/>
  <c r="Q369" i="2"/>
  <c r="Q370" i="2"/>
  <c r="Q371" i="2"/>
  <c r="Q372" i="2"/>
  <c r="Q373" i="2"/>
  <c r="Q374" i="2"/>
  <c r="Q375" i="2"/>
  <c r="Q376" i="2"/>
  <c r="Q377" i="2"/>
  <c r="Q378" i="2"/>
  <c r="Q379" i="2"/>
  <c r="Q380" i="2"/>
  <c r="Q381" i="2"/>
  <c r="Q382" i="2"/>
  <c r="Q383" i="2"/>
  <c r="Q384" i="2"/>
  <c r="Q385" i="2"/>
  <c r="Q386" i="2"/>
  <c r="Q387" i="2"/>
  <c r="Q388" i="2"/>
  <c r="Q389" i="2"/>
  <c r="Q390" i="2"/>
  <c r="Q391" i="2"/>
  <c r="Q392" i="2"/>
  <c r="Q393" i="2"/>
  <c r="Q394" i="2"/>
  <c r="Q395" i="2"/>
  <c r="Q396" i="2"/>
  <c r="Q397" i="2"/>
  <c r="Q398" i="2"/>
  <c r="Q399" i="2"/>
  <c r="Q400" i="2"/>
  <c r="Q401" i="2"/>
  <c r="Q402" i="2"/>
  <c r="Q403" i="2"/>
  <c r="Q404" i="2"/>
  <c r="Q405" i="2"/>
  <c r="Q406" i="2"/>
  <c r="Q407" i="2"/>
  <c r="Q408" i="2"/>
  <c r="Q409" i="2"/>
  <c r="Q410" i="2"/>
  <c r="Q411" i="2"/>
  <c r="Q412" i="2"/>
  <c r="Q413" i="2"/>
  <c r="Q414" i="2"/>
  <c r="Q415" i="2"/>
  <c r="Q416" i="2"/>
  <c r="Q417" i="2"/>
  <c r="Q418" i="2"/>
  <c r="Q419" i="2"/>
  <c r="Q420" i="2"/>
  <c r="Q421" i="2"/>
  <c r="Q422" i="2"/>
  <c r="Q423" i="2"/>
  <c r="Q424" i="2"/>
  <c r="Q425" i="2"/>
  <c r="Q426" i="2"/>
  <c r="Q427" i="2"/>
  <c r="Q428" i="2"/>
  <c r="Q429" i="2"/>
  <c r="Q430" i="2"/>
  <c r="Q431" i="2"/>
  <c r="Q432" i="2"/>
  <c r="Q433" i="2"/>
  <c r="Q434" i="2"/>
  <c r="Q435" i="2"/>
  <c r="Q436" i="2"/>
  <c r="Q437" i="2"/>
  <c r="Q438" i="2"/>
  <c r="Q439" i="2"/>
  <c r="Q440" i="2"/>
  <c r="Q441" i="2"/>
  <c r="Q442" i="2"/>
  <c r="Q443" i="2"/>
  <c r="Q444" i="2"/>
  <c r="Q445" i="2"/>
  <c r="Q446" i="2"/>
  <c r="Q447" i="2"/>
  <c r="Q448" i="2"/>
  <c r="Q449" i="2"/>
  <c r="Q450" i="2"/>
  <c r="Q451" i="2"/>
  <c r="Q452" i="2"/>
  <c r="Q453" i="2"/>
  <c r="Q454" i="2"/>
  <c r="Q455" i="2"/>
  <c r="Q456" i="2"/>
  <c r="Q457" i="2"/>
  <c r="Q458" i="2"/>
  <c r="Q459" i="2"/>
  <c r="Q460" i="2"/>
  <c r="Q461" i="2"/>
  <c r="Q462" i="2"/>
  <c r="Q463" i="2"/>
  <c r="Q464" i="2"/>
  <c r="Q465" i="2"/>
  <c r="Q466" i="2"/>
  <c r="Q467" i="2"/>
  <c r="Q468" i="2"/>
  <c r="Q469" i="2"/>
  <c r="Q470" i="2"/>
  <c r="Q471" i="2"/>
  <c r="Q472" i="2"/>
  <c r="Q473" i="2"/>
  <c r="Q474" i="2"/>
  <c r="Q475" i="2"/>
  <c r="Q476" i="2"/>
  <c r="Q477" i="2"/>
  <c r="Q478" i="2"/>
  <c r="Q479" i="2"/>
  <c r="Q480" i="2"/>
  <c r="Q481" i="2"/>
  <c r="Q482" i="2"/>
  <c r="Q483" i="2"/>
  <c r="Q484" i="2"/>
  <c r="Q485" i="2"/>
  <c r="Q486" i="2"/>
  <c r="Q487" i="2"/>
  <c r="Q488" i="2"/>
  <c r="Q489" i="2"/>
  <c r="Q490" i="2"/>
  <c r="Q491" i="2"/>
  <c r="Q492" i="2"/>
  <c r="Q493" i="2"/>
  <c r="Q494" i="2"/>
  <c r="Q495" i="2"/>
  <c r="Q496" i="2"/>
  <c r="Q497" i="2"/>
  <c r="Q498" i="2"/>
  <c r="Q499" i="2"/>
  <c r="Q500" i="2"/>
  <c r="Q501" i="2"/>
  <c r="Q502" i="2"/>
  <c r="Q503" i="2"/>
  <c r="Q504" i="2"/>
  <c r="Q505" i="2"/>
  <c r="Q506" i="2"/>
  <c r="Q507" i="2"/>
  <c r="Q508" i="2"/>
  <c r="Q509" i="2"/>
  <c r="Q510" i="2"/>
  <c r="Q511" i="2"/>
  <c r="Q512" i="2"/>
  <c r="Q513" i="2"/>
  <c r="Q514" i="2"/>
  <c r="Q515" i="2"/>
  <c r="Q516" i="2"/>
  <c r="Q517" i="2"/>
  <c r="Q518" i="2"/>
  <c r="Q519" i="2"/>
  <c r="Q520" i="2"/>
  <c r="Q521" i="2"/>
  <c r="Q522" i="2"/>
  <c r="Q523" i="2"/>
  <c r="Q524" i="2"/>
  <c r="Q525" i="2"/>
  <c r="Q526" i="2"/>
  <c r="Q527" i="2"/>
  <c r="Q528" i="2"/>
  <c r="Q529" i="2"/>
  <c r="Q530" i="2"/>
  <c r="Q531" i="2"/>
  <c r="Q532" i="2"/>
  <c r="Q533" i="2"/>
  <c r="Q534" i="2"/>
  <c r="Q535" i="2"/>
  <c r="Q536" i="2"/>
  <c r="Q537" i="2"/>
  <c r="Q538" i="2"/>
  <c r="Q539" i="2"/>
  <c r="Q540" i="2"/>
  <c r="Q541" i="2"/>
  <c r="Q542" i="2"/>
  <c r="Q543" i="2"/>
  <c r="Q544" i="2"/>
  <c r="Q545" i="2"/>
  <c r="Q546" i="2"/>
  <c r="Q547" i="2"/>
  <c r="Q548" i="2"/>
  <c r="Q549" i="2"/>
  <c r="Q550" i="2"/>
  <c r="Q551" i="2"/>
  <c r="Q552" i="2"/>
  <c r="Q553" i="2"/>
  <c r="Q554" i="2"/>
  <c r="Q555" i="2"/>
  <c r="Q556" i="2"/>
  <c r="Q557" i="2"/>
  <c r="Q558" i="2"/>
  <c r="Q559" i="2"/>
  <c r="Q560" i="2"/>
  <c r="Q561" i="2"/>
  <c r="Q562" i="2"/>
  <c r="Q563" i="2"/>
  <c r="Q564" i="2"/>
  <c r="Q565" i="2"/>
  <c r="Q566" i="2"/>
  <c r="Q567" i="2"/>
  <c r="Q568" i="2"/>
  <c r="Q569" i="2"/>
  <c r="Q570" i="2"/>
  <c r="Q571" i="2"/>
  <c r="Q572" i="2"/>
  <c r="Q573" i="2"/>
  <c r="Q574" i="2"/>
  <c r="Q575" i="2"/>
  <c r="Q576" i="2"/>
  <c r="Q577" i="2"/>
  <c r="Q578" i="2"/>
  <c r="Q579" i="2"/>
  <c r="Q580" i="2"/>
  <c r="Q581" i="2"/>
  <c r="Q582" i="2"/>
  <c r="Q583" i="2"/>
  <c r="Q584" i="2"/>
  <c r="Q585" i="2"/>
  <c r="Q586" i="2"/>
  <c r="Q587" i="2"/>
  <c r="Q588" i="2"/>
  <c r="Q589" i="2"/>
  <c r="Q590" i="2"/>
  <c r="Q591" i="2"/>
  <c r="Q592" i="2"/>
  <c r="Q593" i="2"/>
  <c r="Q594" i="2"/>
  <c r="Q595" i="2"/>
  <c r="Q596" i="2"/>
  <c r="Q597" i="2"/>
  <c r="Q598" i="2"/>
  <c r="Q599" i="2"/>
  <c r="Q600" i="2"/>
  <c r="Q601" i="2"/>
  <c r="Q602" i="2"/>
  <c r="Q603" i="2"/>
  <c r="Q604" i="2"/>
  <c r="Q605" i="2"/>
  <c r="Q606" i="2"/>
  <c r="Q607" i="2"/>
  <c r="Q608" i="2"/>
  <c r="Q609" i="2"/>
  <c r="Q610" i="2"/>
  <c r="Q611" i="2"/>
  <c r="Q612" i="2"/>
  <c r="Q613" i="2"/>
  <c r="Q614" i="2"/>
  <c r="Q615" i="2"/>
  <c r="Q616" i="2"/>
  <c r="Q617" i="2"/>
  <c r="Q618" i="2"/>
  <c r="Q619" i="2"/>
  <c r="Q620" i="2"/>
  <c r="Q621" i="2"/>
  <c r="Q622" i="2"/>
  <c r="Q623" i="2"/>
  <c r="Q624" i="2"/>
  <c r="Q625" i="2"/>
  <c r="Q626" i="2"/>
  <c r="Q627" i="2"/>
  <c r="Q628" i="2"/>
  <c r="Q629" i="2"/>
  <c r="Q630" i="2"/>
  <c r="Q631" i="2"/>
  <c r="Q632" i="2"/>
  <c r="Q633" i="2"/>
  <c r="Q634" i="2"/>
  <c r="Q635" i="2"/>
  <c r="Q636" i="2"/>
  <c r="Q637" i="2"/>
  <c r="Q638" i="2"/>
  <c r="Q639" i="2"/>
  <c r="Q640" i="2"/>
  <c r="Q641" i="2"/>
  <c r="Q642" i="2"/>
  <c r="Q643" i="2"/>
  <c r="Q644" i="2"/>
  <c r="Q645" i="2"/>
  <c r="Q646" i="2"/>
  <c r="Q647" i="2"/>
  <c r="Q648" i="2"/>
  <c r="Q649" i="2"/>
  <c r="Q650" i="2"/>
  <c r="Q651" i="2"/>
  <c r="Q652" i="2"/>
  <c r="Q653" i="2"/>
  <c r="Q654" i="2"/>
  <c r="Q655" i="2"/>
  <c r="Q656" i="2"/>
  <c r="Q657" i="2"/>
  <c r="Q658" i="2"/>
  <c r="Q659" i="2"/>
  <c r="Q660" i="2"/>
  <c r="Q661" i="2"/>
  <c r="Q662" i="2"/>
  <c r="Q663" i="2"/>
  <c r="Q664" i="2"/>
  <c r="Q665" i="2"/>
  <c r="Q666" i="2"/>
  <c r="Q667" i="2"/>
  <c r="Q668" i="2"/>
  <c r="Q669" i="2"/>
  <c r="Q670" i="2"/>
  <c r="Q671" i="2"/>
  <c r="Q672" i="2"/>
  <c r="Q673" i="2"/>
  <c r="Q674" i="2"/>
  <c r="Q675" i="2"/>
  <c r="Q676" i="2"/>
  <c r="Q677" i="2"/>
  <c r="Q678" i="2"/>
  <c r="Q679" i="2"/>
  <c r="Q680" i="2"/>
  <c r="Q681" i="2"/>
  <c r="Q682" i="2"/>
  <c r="Q683" i="2"/>
  <c r="Q684" i="2"/>
  <c r="Q685" i="2"/>
  <c r="Q686" i="2"/>
  <c r="Q687" i="2"/>
  <c r="Q688" i="2"/>
  <c r="Q689" i="2"/>
  <c r="Q690" i="2"/>
  <c r="Q691" i="2"/>
  <c r="Q692" i="2"/>
  <c r="Q693" i="2"/>
  <c r="Q694" i="2"/>
  <c r="Q695" i="2"/>
  <c r="Q696" i="2"/>
  <c r="Q697" i="2"/>
  <c r="Q698" i="2"/>
  <c r="Q699" i="2"/>
  <c r="Q700" i="2"/>
  <c r="Q701" i="2"/>
  <c r="Q702" i="2"/>
  <c r="Q703" i="2"/>
  <c r="Q704" i="2"/>
  <c r="Q705" i="2"/>
  <c r="Q706" i="2"/>
  <c r="Q707" i="2"/>
  <c r="Q708" i="2"/>
  <c r="Q709" i="2"/>
  <c r="Q710" i="2"/>
  <c r="Q711" i="2"/>
  <c r="Q712" i="2"/>
  <c r="Q713" i="2"/>
  <c r="Q714" i="2"/>
  <c r="Q715" i="2"/>
  <c r="Q716" i="2"/>
  <c r="Q717" i="2"/>
  <c r="Q718" i="2"/>
  <c r="Q719" i="2"/>
  <c r="Q720" i="2"/>
  <c r="Q721" i="2"/>
  <c r="Q722" i="2"/>
  <c r="Q723" i="2"/>
  <c r="Q724" i="2"/>
  <c r="Q725" i="2"/>
  <c r="Q726" i="2"/>
  <c r="Q727" i="2"/>
  <c r="Q728" i="2"/>
  <c r="Q729" i="2"/>
  <c r="Q730" i="2"/>
  <c r="Q731" i="2"/>
  <c r="Q732" i="2"/>
  <c r="Q733" i="2"/>
  <c r="Q734" i="2"/>
  <c r="Q735" i="2"/>
  <c r="Q736" i="2"/>
  <c r="Q737" i="2"/>
  <c r="Q738" i="2"/>
  <c r="Q739" i="2"/>
  <c r="Q740" i="2"/>
  <c r="Q741" i="2"/>
  <c r="Q742" i="2"/>
  <c r="Q743" i="2"/>
  <c r="Q744" i="2"/>
  <c r="Q745" i="2"/>
  <c r="Q746" i="2"/>
  <c r="Q747" i="2"/>
  <c r="Q748" i="2"/>
  <c r="Q749" i="2"/>
  <c r="Q750" i="2"/>
  <c r="Q751" i="2"/>
  <c r="Q752" i="2"/>
  <c r="Q753" i="2"/>
  <c r="Q754" i="2"/>
  <c r="Q755" i="2"/>
  <c r="Q756" i="2"/>
  <c r="Q757" i="2"/>
  <c r="Q758" i="2"/>
  <c r="Q759" i="2"/>
  <c r="Q760" i="2"/>
  <c r="Q761" i="2"/>
  <c r="Q762" i="2"/>
  <c r="Q763" i="2"/>
  <c r="Q764" i="2"/>
  <c r="Q765" i="2"/>
  <c r="Q766" i="2"/>
  <c r="Q767" i="2"/>
  <c r="Q768" i="2"/>
  <c r="Q769" i="2"/>
  <c r="Q770" i="2"/>
  <c r="Q771" i="2"/>
  <c r="Q772" i="2"/>
  <c r="Q773" i="2"/>
  <c r="Q774" i="2"/>
  <c r="Q775" i="2"/>
  <c r="Q776" i="2"/>
  <c r="Q777" i="2"/>
  <c r="Q778" i="2"/>
  <c r="Q779" i="2"/>
  <c r="Q780" i="2"/>
  <c r="Q781" i="2"/>
  <c r="Q782" i="2"/>
  <c r="Q783" i="2"/>
  <c r="Q784" i="2"/>
  <c r="Q785" i="2"/>
  <c r="Q786" i="2"/>
  <c r="Q787" i="2"/>
  <c r="Q788" i="2"/>
  <c r="Q789" i="2"/>
  <c r="Q790" i="2"/>
  <c r="Q791" i="2"/>
  <c r="Q792" i="2"/>
  <c r="Q793" i="2"/>
  <c r="Q794" i="2"/>
  <c r="Q795" i="2"/>
  <c r="Q796" i="2"/>
  <c r="Q797" i="2"/>
  <c r="Q798" i="2"/>
  <c r="Q799" i="2"/>
  <c r="Q800" i="2"/>
  <c r="Q801" i="2"/>
  <c r="Q802" i="2"/>
  <c r="Q803" i="2"/>
  <c r="Q804" i="2"/>
  <c r="Q805" i="2"/>
  <c r="Q806" i="2"/>
  <c r="Q807" i="2"/>
  <c r="Q808" i="2"/>
  <c r="Q809" i="2"/>
  <c r="Q810" i="2"/>
  <c r="Q811" i="2"/>
  <c r="Q812" i="2"/>
  <c r="Q813" i="2"/>
  <c r="Q814" i="2"/>
  <c r="Q815" i="2"/>
  <c r="Q816" i="2"/>
  <c r="Q817" i="2"/>
  <c r="Q818" i="2"/>
  <c r="Q819" i="2"/>
  <c r="Q820" i="2"/>
  <c r="Q821" i="2"/>
  <c r="Q822" i="2"/>
  <c r="Q823" i="2"/>
  <c r="Q824" i="2"/>
  <c r="Q825" i="2"/>
  <c r="Q826" i="2"/>
  <c r="Q827" i="2"/>
  <c r="Q828" i="2"/>
  <c r="Q829" i="2"/>
  <c r="Q830" i="2"/>
  <c r="Q831" i="2"/>
  <c r="Q832" i="2"/>
  <c r="Q833" i="2"/>
  <c r="Q834" i="2"/>
  <c r="Q835" i="2"/>
  <c r="Q836" i="2"/>
  <c r="Q837" i="2"/>
  <c r="Q838" i="2"/>
  <c r="Q839" i="2"/>
  <c r="Q840" i="2"/>
  <c r="Q841" i="2"/>
  <c r="Q842" i="2"/>
  <c r="Q843" i="2"/>
  <c r="Q844" i="2"/>
  <c r="Q845" i="2"/>
  <c r="Q846" i="2"/>
  <c r="Q847" i="2"/>
  <c r="Q848" i="2"/>
  <c r="Q849" i="2"/>
  <c r="Q850" i="2"/>
  <c r="Q851" i="2"/>
  <c r="Q852" i="2"/>
  <c r="Q853" i="2"/>
  <c r="Q854" i="2"/>
  <c r="Q855" i="2"/>
  <c r="Q856" i="2"/>
  <c r="Q857" i="2"/>
  <c r="Q858" i="2"/>
  <c r="Q859" i="2"/>
  <c r="Q860" i="2"/>
  <c r="Q861" i="2"/>
  <c r="Q862" i="2"/>
  <c r="Q863" i="2"/>
  <c r="Q864" i="2"/>
  <c r="Q865" i="2"/>
  <c r="Q866" i="2"/>
  <c r="Q867" i="2"/>
  <c r="Q868" i="2"/>
  <c r="Q869" i="2"/>
  <c r="Q870" i="2"/>
  <c r="Q871" i="2"/>
  <c r="Q872" i="2"/>
  <c r="Q873" i="2"/>
  <c r="Q874" i="2"/>
  <c r="Q875" i="2"/>
  <c r="Q876" i="2"/>
  <c r="Q877" i="2"/>
  <c r="Q878" i="2"/>
  <c r="Q879" i="2"/>
  <c r="Q880" i="2"/>
  <c r="Q881" i="2"/>
  <c r="Q882" i="2"/>
  <c r="Q883" i="2"/>
  <c r="Q884" i="2"/>
  <c r="Q885" i="2"/>
  <c r="Q886" i="2"/>
  <c r="Q887" i="2"/>
  <c r="Q888" i="2"/>
  <c r="Q889" i="2"/>
  <c r="Q890" i="2"/>
  <c r="Q891" i="2"/>
  <c r="Q892" i="2"/>
  <c r="Q893" i="2"/>
  <c r="Q894" i="2"/>
  <c r="Q895" i="2"/>
  <c r="Q896" i="2"/>
  <c r="Q897" i="2"/>
  <c r="Q898" i="2"/>
  <c r="Q899" i="2"/>
  <c r="Q900" i="2"/>
  <c r="Q901" i="2"/>
  <c r="Q902" i="2"/>
  <c r="Q903" i="2"/>
  <c r="Q904" i="2"/>
  <c r="Q905" i="2"/>
  <c r="Q906" i="2"/>
  <c r="Q907" i="2"/>
  <c r="Q908" i="2"/>
  <c r="Q909" i="2"/>
  <c r="Q910" i="2"/>
  <c r="Q911" i="2"/>
  <c r="Q912" i="2"/>
  <c r="Q913" i="2"/>
  <c r="Q914" i="2"/>
  <c r="Q915" i="2"/>
  <c r="Q916" i="2"/>
  <c r="Q917" i="2"/>
  <c r="Q918" i="2"/>
  <c r="Q919" i="2"/>
  <c r="Q920" i="2"/>
  <c r="Q921" i="2"/>
  <c r="Q922" i="2"/>
  <c r="Q923" i="2"/>
  <c r="Q924" i="2"/>
  <c r="Q925" i="2"/>
  <c r="Q926" i="2"/>
  <c r="Q927" i="2"/>
  <c r="Q928" i="2"/>
  <c r="Q929" i="2"/>
  <c r="Q930" i="2"/>
  <c r="Q931" i="2"/>
  <c r="Q932" i="2"/>
  <c r="Q933" i="2"/>
  <c r="Q934" i="2"/>
  <c r="Q935" i="2"/>
  <c r="Q936" i="2"/>
  <c r="Q937" i="2"/>
  <c r="Q938" i="2"/>
  <c r="Q939" i="2"/>
  <c r="Q940" i="2"/>
  <c r="Q941" i="2"/>
  <c r="Q942" i="2"/>
  <c r="Q943" i="2"/>
  <c r="Q944" i="2"/>
  <c r="Q945" i="2"/>
  <c r="Q946" i="2"/>
  <c r="Q947" i="2"/>
  <c r="Q948" i="2"/>
  <c r="Q949" i="2"/>
  <c r="Q950" i="2"/>
  <c r="Q951" i="2"/>
  <c r="Q952" i="2"/>
  <c r="Q953" i="2"/>
  <c r="Q954" i="2"/>
  <c r="Q955" i="2"/>
  <c r="Q956" i="2"/>
  <c r="Q957" i="2"/>
  <c r="Q958" i="2"/>
  <c r="Q959" i="2"/>
  <c r="Q960" i="2"/>
  <c r="Q961" i="2"/>
  <c r="Q962" i="2"/>
  <c r="Q963" i="2"/>
  <c r="Q964" i="2"/>
  <c r="Q965" i="2"/>
  <c r="Q966" i="2"/>
  <c r="Q967" i="2"/>
  <c r="Q968" i="2"/>
  <c r="Q969" i="2"/>
  <c r="Q970" i="2"/>
  <c r="Q971" i="2"/>
  <c r="Q972" i="2"/>
  <c r="Q973" i="2"/>
  <c r="Q974" i="2"/>
  <c r="Q975" i="2"/>
  <c r="Q976" i="2"/>
  <c r="Q977" i="2"/>
  <c r="Q978" i="2"/>
  <c r="Q979" i="2"/>
  <c r="Q980" i="2"/>
  <c r="Q981" i="2"/>
  <c r="Q982" i="2"/>
  <c r="Q983" i="2"/>
  <c r="Q984" i="2"/>
  <c r="Q985" i="2"/>
  <c r="Q986" i="2"/>
  <c r="Q987" i="2"/>
  <c r="Q988" i="2"/>
  <c r="Q989" i="2"/>
  <c r="Q990" i="2"/>
  <c r="Q991" i="2"/>
  <c r="Q992" i="2"/>
  <c r="Q993" i="2"/>
  <c r="Q994" i="2"/>
  <c r="Q995" i="2"/>
  <c r="Q996" i="2"/>
  <c r="Q997" i="2"/>
  <c r="Q998" i="2"/>
  <c r="Q999" i="2"/>
  <c r="Q1000" i="2"/>
  <c r="Q1001" i="2"/>
  <c r="Q1002" i="2"/>
  <c r="Q1003" i="2"/>
  <c r="Q1004" i="2"/>
  <c r="Q1005" i="2"/>
  <c r="Q1006" i="2"/>
  <c r="Q1007" i="2"/>
  <c r="Q1008" i="2"/>
  <c r="Q1009" i="2"/>
  <c r="Q1010" i="2"/>
  <c r="Q1011" i="2"/>
  <c r="Q1012" i="2"/>
  <c r="Q1013" i="2"/>
  <c r="Q1014" i="2"/>
  <c r="Q1015" i="2"/>
  <c r="Q1016" i="2"/>
  <c r="Q1017" i="2"/>
  <c r="Q1018" i="2"/>
  <c r="Q1019" i="2"/>
  <c r="Q1020" i="2"/>
  <c r="Q1021" i="2"/>
  <c r="Q1022" i="2"/>
  <c r="Q1023" i="2"/>
  <c r="Q1024" i="2"/>
  <c r="Q1025" i="2"/>
  <c r="Q1026" i="2"/>
  <c r="Q1027" i="2"/>
  <c r="Q1028" i="2"/>
  <c r="Q1029" i="2"/>
  <c r="Q1030" i="2"/>
  <c r="Q1031" i="2"/>
  <c r="Q1032" i="2"/>
  <c r="Q1033" i="2"/>
  <c r="Q1034" i="2"/>
  <c r="Q1035" i="2"/>
  <c r="Q1036" i="2"/>
  <c r="Q1037" i="2"/>
  <c r="Q1038" i="2"/>
  <c r="Q1039" i="2"/>
  <c r="Q1040" i="2"/>
  <c r="Q1041" i="2"/>
  <c r="Q1042" i="2"/>
  <c r="Q1043" i="2"/>
  <c r="Q1044" i="2"/>
  <c r="Q1045" i="2"/>
  <c r="Q1046" i="2"/>
  <c r="Q1047" i="2"/>
  <c r="Q1048" i="2"/>
  <c r="Q1049" i="2"/>
  <c r="Q1050" i="2"/>
  <c r="Q1051" i="2"/>
  <c r="Q1052" i="2"/>
  <c r="Q1053" i="2"/>
  <c r="Q1054" i="2"/>
  <c r="Q1055" i="2"/>
  <c r="Q1056" i="2"/>
  <c r="Q1057" i="2"/>
  <c r="Q1058" i="2"/>
  <c r="Q1059" i="2"/>
  <c r="Q1060" i="2"/>
  <c r="Q1061" i="2"/>
  <c r="Q1062" i="2"/>
  <c r="Q1063" i="2"/>
  <c r="Q1064" i="2"/>
  <c r="Q1065" i="2"/>
  <c r="Q1066" i="2"/>
  <c r="Q1067" i="2"/>
  <c r="Q1068" i="2"/>
  <c r="Q1069" i="2"/>
  <c r="Q1070" i="2"/>
  <c r="Q1071" i="2"/>
  <c r="Q1072" i="2"/>
  <c r="Q1073" i="2"/>
  <c r="Q1074" i="2"/>
  <c r="Q1075" i="2"/>
  <c r="Q1076" i="2"/>
  <c r="Q1077" i="2"/>
  <c r="Q1078" i="2"/>
  <c r="Q1079" i="2"/>
  <c r="Q1080" i="2"/>
  <c r="Q1081" i="2"/>
  <c r="Q1082" i="2"/>
  <c r="Q1083" i="2"/>
  <c r="Q1084" i="2"/>
  <c r="Q1085" i="2"/>
  <c r="Q1086" i="2"/>
  <c r="Q1087" i="2"/>
  <c r="Q1088" i="2"/>
  <c r="Q1089" i="2"/>
  <c r="Q1090" i="2"/>
  <c r="Q1091" i="2"/>
  <c r="Q1092" i="2"/>
  <c r="Q1093" i="2"/>
  <c r="Q1094" i="2"/>
  <c r="Q1095" i="2"/>
  <c r="Q1096" i="2"/>
  <c r="Q1097" i="2"/>
  <c r="Q1098" i="2"/>
  <c r="Q1099" i="2"/>
  <c r="Q1100" i="2"/>
  <c r="Q1101" i="2"/>
  <c r="Q1102" i="2"/>
  <c r="Q1103" i="2"/>
  <c r="Q1104" i="2"/>
  <c r="Q1105" i="2"/>
  <c r="Q1106" i="2"/>
  <c r="Q1107" i="2"/>
  <c r="Q1108" i="2"/>
  <c r="Q1109" i="2"/>
  <c r="Q1110" i="2"/>
  <c r="Q1111" i="2"/>
  <c r="Q1112" i="2"/>
  <c r="Q1113" i="2"/>
  <c r="Q1114" i="2"/>
  <c r="Q1115" i="2"/>
  <c r="Q1116" i="2"/>
  <c r="Q1117" i="2"/>
  <c r="Q1118" i="2"/>
  <c r="Q1119" i="2"/>
  <c r="Q1120" i="2"/>
  <c r="Q1121" i="2"/>
  <c r="Q1122" i="2"/>
  <c r="Q1123" i="2"/>
  <c r="Q1124" i="2"/>
  <c r="Q1125" i="2"/>
  <c r="Q1126" i="2"/>
  <c r="Q1127" i="2"/>
  <c r="Q1128" i="2"/>
  <c r="Q1129" i="2"/>
  <c r="Q1130" i="2"/>
  <c r="Q1131" i="2"/>
  <c r="Q1132" i="2"/>
  <c r="Q1133" i="2"/>
  <c r="Q1134" i="2"/>
  <c r="Q1135" i="2"/>
  <c r="Q1136" i="2"/>
  <c r="Q1137" i="2"/>
  <c r="Q1138" i="2"/>
  <c r="Q1139" i="2"/>
  <c r="Q1140" i="2"/>
  <c r="Q1141" i="2"/>
  <c r="Q1142" i="2"/>
  <c r="Q1143" i="2"/>
  <c r="Q1144" i="2"/>
  <c r="Q1145" i="2"/>
  <c r="Q1146" i="2"/>
  <c r="Q1147" i="2"/>
  <c r="Q1148" i="2"/>
  <c r="Q1149" i="2"/>
  <c r="Q1150" i="2"/>
  <c r="Q1151" i="2"/>
  <c r="Q1152" i="2"/>
  <c r="Q1153" i="2"/>
  <c r="Q1154" i="2"/>
  <c r="Q1155" i="2"/>
  <c r="Q1156" i="2"/>
  <c r="Q1157" i="2"/>
  <c r="Q1158" i="2"/>
  <c r="Q1159" i="2"/>
  <c r="Q1160" i="2"/>
  <c r="Q1161" i="2"/>
  <c r="Q1162" i="2"/>
  <c r="Q1163" i="2"/>
  <c r="Q1164" i="2"/>
  <c r="Q1165" i="2"/>
  <c r="Q1166" i="2"/>
  <c r="Q1167" i="2"/>
  <c r="Q1168" i="2"/>
  <c r="Q1169" i="2"/>
  <c r="Q1170" i="2"/>
  <c r="Q1171" i="2"/>
  <c r="Q1172" i="2"/>
  <c r="Q1173" i="2"/>
  <c r="Q1174" i="2"/>
  <c r="Q1175" i="2"/>
  <c r="Q1176" i="2"/>
  <c r="Q1177" i="2"/>
  <c r="Q1178" i="2"/>
  <c r="Q1179" i="2"/>
  <c r="Q1180" i="2"/>
  <c r="Q1181" i="2"/>
  <c r="Q1182" i="2"/>
  <c r="Q1183" i="2"/>
  <c r="Q1184" i="2"/>
  <c r="Q1185" i="2"/>
  <c r="Q1186" i="2"/>
  <c r="Q1187" i="2"/>
  <c r="Q1188" i="2"/>
  <c r="Q1189" i="2"/>
  <c r="Q1190" i="2"/>
  <c r="Q1191" i="2"/>
  <c r="Q1192" i="2"/>
  <c r="Q1193" i="2"/>
  <c r="Q1194" i="2"/>
  <c r="Q1195" i="2"/>
  <c r="Q1196" i="2"/>
  <c r="Q1197" i="2"/>
  <c r="Q1198" i="2"/>
  <c r="Q1199" i="2"/>
  <c r="Q1200" i="2"/>
  <c r="Q1201" i="2"/>
  <c r="Q1202" i="2"/>
  <c r="Q1203" i="2"/>
  <c r="Q1204" i="2"/>
  <c r="Q1205" i="2"/>
  <c r="Q1206" i="2"/>
  <c r="Q1207" i="2"/>
  <c r="Q1208" i="2"/>
  <c r="Q1209" i="2"/>
  <c r="Q1210" i="2"/>
  <c r="Q1211" i="2"/>
  <c r="Q1212" i="2"/>
  <c r="Q1213" i="2"/>
  <c r="Q1214" i="2"/>
  <c r="Q1215" i="2"/>
  <c r="Q1216" i="2"/>
  <c r="Q1217" i="2"/>
  <c r="Q1218" i="2"/>
  <c r="Q1219" i="2"/>
  <c r="Q1220" i="2"/>
  <c r="Q1221" i="2"/>
  <c r="Q1222" i="2"/>
  <c r="Q1223" i="2"/>
  <c r="Q1224" i="2"/>
  <c r="Q1225" i="2"/>
  <c r="Q1226" i="2"/>
  <c r="Q1227" i="2"/>
  <c r="Q1228" i="2"/>
  <c r="Q1229" i="2"/>
  <c r="Q1230" i="2"/>
  <c r="Q1231" i="2"/>
  <c r="Q1232" i="2"/>
  <c r="Q1233" i="2"/>
  <c r="Q1234" i="2"/>
  <c r="Q1235" i="2"/>
  <c r="Q1236" i="2"/>
  <c r="Q1237" i="2"/>
  <c r="Q1238" i="2"/>
  <c r="Q1239" i="2"/>
  <c r="Q1240" i="2"/>
  <c r="Q1241" i="2"/>
  <c r="Q1242" i="2"/>
  <c r="Q1243" i="2"/>
  <c r="Q1244" i="2"/>
  <c r="Q1245" i="2"/>
  <c r="Q1246" i="2"/>
  <c r="Q1247" i="2"/>
  <c r="Q1248" i="2"/>
  <c r="Q1249" i="2"/>
  <c r="Q1250" i="2"/>
  <c r="Q1251" i="2"/>
  <c r="Q1252" i="2"/>
  <c r="Q1253" i="2"/>
  <c r="Q1254" i="2"/>
  <c r="Q1255" i="2"/>
  <c r="Q1256" i="2"/>
  <c r="Q1257" i="2"/>
  <c r="Q1258" i="2"/>
  <c r="Q1259" i="2"/>
  <c r="Q1260" i="2"/>
  <c r="Q1261" i="2"/>
  <c r="Q1262" i="2"/>
  <c r="Q1263" i="2"/>
  <c r="Q1264" i="2"/>
  <c r="Q1265" i="2"/>
  <c r="Q1266" i="2"/>
  <c r="Q1267" i="2"/>
  <c r="Q1268" i="2"/>
  <c r="Q1269" i="2"/>
  <c r="Q1270" i="2"/>
  <c r="Q1271" i="2"/>
  <c r="Q1272" i="2"/>
  <c r="Q1273" i="2"/>
  <c r="Q1274" i="2"/>
  <c r="Q1275" i="2"/>
  <c r="Q1276" i="2"/>
  <c r="Q1277" i="2"/>
  <c r="Q1278" i="2"/>
  <c r="Q1279" i="2"/>
  <c r="Q1280" i="2"/>
  <c r="Q1281" i="2"/>
  <c r="Q1282" i="2"/>
  <c r="Q1283" i="2"/>
  <c r="Q1284" i="2"/>
  <c r="Q1285" i="2"/>
  <c r="Q1286" i="2"/>
  <c r="Q1287" i="2"/>
  <c r="Q1288" i="2"/>
  <c r="Q1289" i="2"/>
  <c r="Q1290" i="2"/>
  <c r="Q1291" i="2"/>
  <c r="Q1292" i="2"/>
  <c r="Q1293" i="2"/>
  <c r="Q1294" i="2"/>
  <c r="Q1295" i="2"/>
  <c r="Q1296" i="2"/>
  <c r="Q1297"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P112" i="2"/>
  <c r="P113" i="2"/>
  <c r="P114" i="2"/>
  <c r="P115" i="2"/>
  <c r="P116" i="2"/>
  <c r="P117" i="2"/>
  <c r="P118" i="2"/>
  <c r="P119" i="2"/>
  <c r="P120" i="2"/>
  <c r="P121" i="2"/>
  <c r="P122" i="2"/>
  <c r="P123" i="2"/>
  <c r="P124" i="2"/>
  <c r="P125" i="2"/>
  <c r="P126" i="2"/>
  <c r="P127" i="2"/>
  <c r="P128" i="2"/>
  <c r="P129" i="2"/>
  <c r="P130" i="2"/>
  <c r="P131" i="2"/>
  <c r="P132" i="2"/>
  <c r="P133" i="2"/>
  <c r="P134" i="2"/>
  <c r="P135" i="2"/>
  <c r="P136" i="2"/>
  <c r="P137" i="2"/>
  <c r="P138" i="2"/>
  <c r="P139" i="2"/>
  <c r="P140" i="2"/>
  <c r="P141" i="2"/>
  <c r="P142" i="2"/>
  <c r="P143" i="2"/>
  <c r="P144" i="2"/>
  <c r="P145" i="2"/>
  <c r="P146" i="2"/>
  <c r="P147" i="2"/>
  <c r="P148" i="2"/>
  <c r="P149" i="2"/>
  <c r="P150" i="2"/>
  <c r="P151" i="2"/>
  <c r="P152" i="2"/>
  <c r="P153" i="2"/>
  <c r="P154" i="2"/>
  <c r="P155" i="2"/>
  <c r="P156" i="2"/>
  <c r="P157" i="2"/>
  <c r="P158" i="2"/>
  <c r="P159" i="2"/>
  <c r="P160" i="2"/>
  <c r="P161" i="2"/>
  <c r="P162" i="2"/>
  <c r="P163" i="2"/>
  <c r="P164" i="2"/>
  <c r="P165" i="2"/>
  <c r="P166" i="2"/>
  <c r="P167" i="2"/>
  <c r="P168" i="2"/>
  <c r="P169" i="2"/>
  <c r="P170" i="2"/>
  <c r="P171" i="2"/>
  <c r="P172" i="2"/>
  <c r="P173" i="2"/>
  <c r="P174" i="2"/>
  <c r="P175" i="2"/>
  <c r="P176" i="2"/>
  <c r="P177" i="2"/>
  <c r="P178" i="2"/>
  <c r="P179" i="2"/>
  <c r="P180" i="2"/>
  <c r="P181" i="2"/>
  <c r="P182" i="2"/>
  <c r="P183" i="2"/>
  <c r="P184" i="2"/>
  <c r="P185" i="2"/>
  <c r="P186" i="2"/>
  <c r="P187" i="2"/>
  <c r="P188" i="2"/>
  <c r="P189" i="2"/>
  <c r="P190" i="2"/>
  <c r="P191" i="2"/>
  <c r="P192" i="2"/>
  <c r="P193" i="2"/>
  <c r="P194" i="2"/>
  <c r="P195" i="2"/>
  <c r="P196" i="2"/>
  <c r="P197" i="2"/>
  <c r="P198" i="2"/>
  <c r="P199" i="2"/>
  <c r="P200" i="2"/>
  <c r="P201" i="2"/>
  <c r="P202" i="2"/>
  <c r="P203" i="2"/>
  <c r="P204" i="2"/>
  <c r="P205" i="2"/>
  <c r="P206" i="2"/>
  <c r="P207" i="2"/>
  <c r="P208" i="2"/>
  <c r="P209" i="2"/>
  <c r="P210" i="2"/>
  <c r="P211" i="2"/>
  <c r="P212" i="2"/>
  <c r="P213" i="2"/>
  <c r="P214" i="2"/>
  <c r="P215" i="2"/>
  <c r="P216" i="2"/>
  <c r="P217" i="2"/>
  <c r="P218" i="2"/>
  <c r="P219" i="2"/>
  <c r="P220" i="2"/>
  <c r="P221" i="2"/>
  <c r="P222" i="2"/>
  <c r="P223" i="2"/>
  <c r="P224" i="2"/>
  <c r="P225" i="2"/>
  <c r="P226" i="2"/>
  <c r="P227" i="2"/>
  <c r="P228" i="2"/>
  <c r="P229" i="2"/>
  <c r="P230" i="2"/>
  <c r="P231" i="2"/>
  <c r="P232" i="2"/>
  <c r="P233" i="2"/>
  <c r="P234" i="2"/>
  <c r="P235" i="2"/>
  <c r="P236" i="2"/>
  <c r="P237" i="2"/>
  <c r="P238" i="2"/>
  <c r="P239" i="2"/>
  <c r="P240" i="2"/>
  <c r="P241" i="2"/>
  <c r="P242" i="2"/>
  <c r="P243" i="2"/>
  <c r="P244" i="2"/>
  <c r="P245" i="2"/>
  <c r="P246" i="2"/>
  <c r="P247" i="2"/>
  <c r="P248" i="2"/>
  <c r="P249" i="2"/>
  <c r="P250" i="2"/>
  <c r="P251" i="2"/>
  <c r="P252" i="2"/>
  <c r="P253" i="2"/>
  <c r="P254" i="2"/>
  <c r="P255" i="2"/>
  <c r="P256" i="2"/>
  <c r="P257" i="2"/>
  <c r="P258" i="2"/>
  <c r="P259" i="2"/>
  <c r="P260" i="2"/>
  <c r="P261" i="2"/>
  <c r="P262" i="2"/>
  <c r="P263" i="2"/>
  <c r="P264" i="2"/>
  <c r="P265" i="2"/>
  <c r="P266" i="2"/>
  <c r="P267" i="2"/>
  <c r="P268" i="2"/>
  <c r="P269" i="2"/>
  <c r="P270" i="2"/>
  <c r="P271" i="2"/>
  <c r="P272" i="2"/>
  <c r="P273" i="2"/>
  <c r="P274" i="2"/>
  <c r="P275" i="2"/>
  <c r="P276" i="2"/>
  <c r="P277" i="2"/>
  <c r="P278" i="2"/>
  <c r="P279" i="2"/>
  <c r="P280" i="2"/>
  <c r="P281" i="2"/>
  <c r="P282" i="2"/>
  <c r="P283" i="2"/>
  <c r="P284" i="2"/>
  <c r="P285" i="2"/>
  <c r="P286" i="2"/>
  <c r="P287" i="2"/>
  <c r="P288" i="2"/>
  <c r="P289" i="2"/>
  <c r="P290" i="2"/>
  <c r="P291" i="2"/>
  <c r="P292" i="2"/>
  <c r="P293" i="2"/>
  <c r="P294" i="2"/>
  <c r="P295" i="2"/>
  <c r="P296" i="2"/>
  <c r="P297" i="2"/>
  <c r="P298" i="2"/>
  <c r="P299" i="2"/>
  <c r="P300" i="2"/>
  <c r="P301" i="2"/>
  <c r="P302" i="2"/>
  <c r="P303" i="2"/>
  <c r="P304" i="2"/>
  <c r="P305" i="2"/>
  <c r="P306" i="2"/>
  <c r="P307" i="2"/>
  <c r="P308" i="2"/>
  <c r="P309" i="2"/>
  <c r="P310" i="2"/>
  <c r="P311" i="2"/>
  <c r="P312" i="2"/>
  <c r="P313" i="2"/>
  <c r="P314" i="2"/>
  <c r="P315" i="2"/>
  <c r="P316" i="2"/>
  <c r="P317" i="2"/>
  <c r="P318" i="2"/>
  <c r="P319" i="2"/>
  <c r="P320" i="2"/>
  <c r="P321" i="2"/>
  <c r="P322" i="2"/>
  <c r="P323" i="2"/>
  <c r="P324" i="2"/>
  <c r="P325" i="2"/>
  <c r="P326" i="2"/>
  <c r="P327" i="2"/>
  <c r="P328" i="2"/>
  <c r="P329" i="2"/>
  <c r="P330" i="2"/>
  <c r="P331" i="2"/>
  <c r="P332" i="2"/>
  <c r="P333" i="2"/>
  <c r="P334" i="2"/>
  <c r="P335" i="2"/>
  <c r="P336" i="2"/>
  <c r="P337" i="2"/>
  <c r="P338" i="2"/>
  <c r="P339" i="2"/>
  <c r="P340" i="2"/>
  <c r="P341" i="2"/>
  <c r="P342" i="2"/>
  <c r="P343" i="2"/>
  <c r="P344" i="2"/>
  <c r="P345" i="2"/>
  <c r="P346" i="2"/>
  <c r="P347" i="2"/>
  <c r="P348" i="2"/>
  <c r="P349" i="2"/>
  <c r="P350" i="2"/>
  <c r="P351" i="2"/>
  <c r="P352" i="2"/>
  <c r="P353" i="2"/>
  <c r="P354" i="2"/>
  <c r="P355" i="2"/>
  <c r="P356" i="2"/>
  <c r="P357" i="2"/>
  <c r="P358" i="2"/>
  <c r="P359" i="2"/>
  <c r="P360" i="2"/>
  <c r="P361" i="2"/>
  <c r="P362" i="2"/>
  <c r="P363" i="2"/>
  <c r="P364" i="2"/>
  <c r="P365" i="2"/>
  <c r="P366" i="2"/>
  <c r="P367" i="2"/>
  <c r="P368" i="2"/>
  <c r="P369" i="2"/>
  <c r="P370" i="2"/>
  <c r="P371" i="2"/>
  <c r="P372" i="2"/>
  <c r="P373" i="2"/>
  <c r="P374" i="2"/>
  <c r="P375" i="2"/>
  <c r="P376" i="2"/>
  <c r="P377" i="2"/>
  <c r="P378" i="2"/>
  <c r="P379" i="2"/>
  <c r="P380" i="2"/>
  <c r="P381" i="2"/>
  <c r="P382" i="2"/>
  <c r="P383" i="2"/>
  <c r="P384" i="2"/>
  <c r="P385" i="2"/>
  <c r="P386" i="2"/>
  <c r="P387" i="2"/>
  <c r="P388" i="2"/>
  <c r="P389" i="2"/>
  <c r="P390" i="2"/>
  <c r="P391" i="2"/>
  <c r="P392" i="2"/>
  <c r="P393" i="2"/>
  <c r="P394" i="2"/>
  <c r="P395" i="2"/>
  <c r="P396" i="2"/>
  <c r="P397" i="2"/>
  <c r="P398" i="2"/>
  <c r="P399" i="2"/>
  <c r="P400" i="2"/>
  <c r="P401" i="2"/>
  <c r="P402" i="2"/>
  <c r="P403" i="2"/>
  <c r="P404" i="2"/>
  <c r="P405" i="2"/>
  <c r="P406" i="2"/>
  <c r="P407" i="2"/>
  <c r="P408" i="2"/>
  <c r="P409" i="2"/>
  <c r="P410" i="2"/>
  <c r="P411" i="2"/>
  <c r="P412" i="2"/>
  <c r="P413" i="2"/>
  <c r="P414" i="2"/>
  <c r="P415" i="2"/>
  <c r="P416" i="2"/>
  <c r="P417" i="2"/>
  <c r="P418" i="2"/>
  <c r="P419" i="2"/>
  <c r="P420" i="2"/>
  <c r="P421" i="2"/>
  <c r="P422" i="2"/>
  <c r="P423" i="2"/>
  <c r="P424" i="2"/>
  <c r="P425" i="2"/>
  <c r="P426" i="2"/>
  <c r="P427" i="2"/>
  <c r="P428" i="2"/>
  <c r="P429" i="2"/>
  <c r="P430" i="2"/>
  <c r="P431" i="2"/>
  <c r="P432" i="2"/>
  <c r="P433" i="2"/>
  <c r="P434" i="2"/>
  <c r="P435" i="2"/>
  <c r="P436" i="2"/>
  <c r="P437" i="2"/>
  <c r="P438" i="2"/>
  <c r="P439" i="2"/>
  <c r="P440" i="2"/>
  <c r="P441" i="2"/>
  <c r="P442" i="2"/>
  <c r="P443" i="2"/>
  <c r="P444" i="2"/>
  <c r="P445" i="2"/>
  <c r="P446" i="2"/>
  <c r="P447" i="2"/>
  <c r="P448" i="2"/>
  <c r="P449" i="2"/>
  <c r="P450" i="2"/>
  <c r="P451" i="2"/>
  <c r="P452" i="2"/>
  <c r="P453" i="2"/>
  <c r="P454" i="2"/>
  <c r="P455" i="2"/>
  <c r="P456" i="2"/>
  <c r="P457" i="2"/>
  <c r="P458" i="2"/>
  <c r="P459" i="2"/>
  <c r="P460" i="2"/>
  <c r="P461" i="2"/>
  <c r="P462" i="2"/>
  <c r="P463" i="2"/>
  <c r="P464" i="2"/>
  <c r="P465" i="2"/>
  <c r="P466" i="2"/>
  <c r="P467" i="2"/>
  <c r="P468" i="2"/>
  <c r="P469" i="2"/>
  <c r="P470" i="2"/>
  <c r="P471" i="2"/>
  <c r="P472" i="2"/>
  <c r="P473" i="2"/>
  <c r="P474" i="2"/>
  <c r="P475" i="2"/>
  <c r="P476" i="2"/>
  <c r="P477" i="2"/>
  <c r="P478" i="2"/>
  <c r="P479" i="2"/>
  <c r="P480" i="2"/>
  <c r="P481" i="2"/>
  <c r="P482" i="2"/>
  <c r="P483" i="2"/>
  <c r="P484" i="2"/>
  <c r="P485" i="2"/>
  <c r="P486" i="2"/>
  <c r="P487" i="2"/>
  <c r="P488" i="2"/>
  <c r="P489" i="2"/>
  <c r="P490" i="2"/>
  <c r="P491" i="2"/>
  <c r="P492" i="2"/>
  <c r="P493" i="2"/>
  <c r="P494" i="2"/>
  <c r="P495" i="2"/>
  <c r="P496" i="2"/>
  <c r="P497" i="2"/>
  <c r="P498" i="2"/>
  <c r="P499" i="2"/>
  <c r="P500" i="2"/>
  <c r="P501" i="2"/>
  <c r="P502" i="2"/>
  <c r="P503" i="2"/>
  <c r="P504" i="2"/>
  <c r="P505" i="2"/>
  <c r="P506" i="2"/>
  <c r="P507" i="2"/>
  <c r="P508" i="2"/>
  <c r="P509" i="2"/>
  <c r="P510" i="2"/>
  <c r="P511" i="2"/>
  <c r="P512" i="2"/>
  <c r="P513" i="2"/>
  <c r="P514" i="2"/>
  <c r="P515" i="2"/>
  <c r="P516" i="2"/>
  <c r="P517" i="2"/>
  <c r="P518" i="2"/>
  <c r="P519" i="2"/>
  <c r="P520" i="2"/>
  <c r="P521" i="2"/>
  <c r="P522" i="2"/>
  <c r="P523" i="2"/>
  <c r="P524" i="2"/>
  <c r="P525" i="2"/>
  <c r="P526" i="2"/>
  <c r="P527" i="2"/>
  <c r="P528" i="2"/>
  <c r="P529" i="2"/>
  <c r="P530" i="2"/>
  <c r="P531" i="2"/>
  <c r="P532" i="2"/>
  <c r="P533" i="2"/>
  <c r="P534" i="2"/>
  <c r="P535" i="2"/>
  <c r="P536" i="2"/>
  <c r="P537" i="2"/>
  <c r="P538" i="2"/>
  <c r="P539" i="2"/>
  <c r="P540" i="2"/>
  <c r="P541" i="2"/>
  <c r="P542" i="2"/>
  <c r="P543" i="2"/>
  <c r="P544" i="2"/>
  <c r="P545" i="2"/>
  <c r="P546" i="2"/>
  <c r="P547" i="2"/>
  <c r="P548" i="2"/>
  <c r="P549" i="2"/>
  <c r="P550" i="2"/>
  <c r="P551" i="2"/>
  <c r="P552" i="2"/>
  <c r="P553" i="2"/>
  <c r="P554" i="2"/>
  <c r="P555" i="2"/>
  <c r="P556" i="2"/>
  <c r="P557" i="2"/>
  <c r="P558" i="2"/>
  <c r="P559" i="2"/>
  <c r="P560" i="2"/>
  <c r="P561" i="2"/>
  <c r="P562" i="2"/>
  <c r="P563" i="2"/>
  <c r="P564" i="2"/>
  <c r="P565" i="2"/>
  <c r="P566" i="2"/>
  <c r="P567" i="2"/>
  <c r="P568" i="2"/>
  <c r="P569" i="2"/>
  <c r="P570" i="2"/>
  <c r="P571" i="2"/>
  <c r="P572" i="2"/>
  <c r="P573" i="2"/>
  <c r="P574" i="2"/>
  <c r="P575" i="2"/>
  <c r="P576" i="2"/>
  <c r="P577" i="2"/>
  <c r="P578" i="2"/>
  <c r="P579" i="2"/>
  <c r="P580" i="2"/>
  <c r="P581" i="2"/>
  <c r="P582" i="2"/>
  <c r="P583" i="2"/>
  <c r="P584" i="2"/>
  <c r="P585" i="2"/>
  <c r="P586" i="2"/>
  <c r="P587" i="2"/>
  <c r="P588" i="2"/>
  <c r="P589" i="2"/>
  <c r="P590" i="2"/>
  <c r="P591" i="2"/>
  <c r="P592" i="2"/>
  <c r="P593" i="2"/>
  <c r="P594" i="2"/>
  <c r="P595" i="2"/>
  <c r="P596" i="2"/>
  <c r="P597" i="2"/>
  <c r="P598" i="2"/>
  <c r="P599" i="2"/>
  <c r="P600" i="2"/>
  <c r="P601" i="2"/>
  <c r="P602" i="2"/>
  <c r="P603" i="2"/>
  <c r="P604" i="2"/>
  <c r="P605" i="2"/>
  <c r="P606" i="2"/>
  <c r="P607" i="2"/>
  <c r="P608" i="2"/>
  <c r="P609" i="2"/>
  <c r="P610" i="2"/>
  <c r="P611" i="2"/>
  <c r="P612" i="2"/>
  <c r="P613" i="2"/>
  <c r="P614" i="2"/>
  <c r="P615" i="2"/>
  <c r="P616" i="2"/>
  <c r="P617" i="2"/>
  <c r="P618" i="2"/>
  <c r="P619" i="2"/>
  <c r="P620" i="2"/>
  <c r="P621" i="2"/>
  <c r="P622" i="2"/>
  <c r="P623" i="2"/>
  <c r="P624" i="2"/>
  <c r="P625" i="2"/>
  <c r="P626" i="2"/>
  <c r="P627" i="2"/>
  <c r="P628" i="2"/>
  <c r="P629" i="2"/>
  <c r="P630" i="2"/>
  <c r="P631" i="2"/>
  <c r="P632" i="2"/>
  <c r="P633" i="2"/>
  <c r="P634" i="2"/>
  <c r="P635" i="2"/>
  <c r="P636" i="2"/>
  <c r="P637" i="2"/>
  <c r="P638" i="2"/>
  <c r="P639" i="2"/>
  <c r="P640" i="2"/>
  <c r="P641" i="2"/>
  <c r="P642" i="2"/>
  <c r="P643" i="2"/>
  <c r="P644" i="2"/>
  <c r="P645" i="2"/>
  <c r="P646" i="2"/>
  <c r="P647" i="2"/>
  <c r="P648" i="2"/>
  <c r="P649" i="2"/>
  <c r="P650" i="2"/>
  <c r="P651" i="2"/>
  <c r="P652" i="2"/>
  <c r="P653" i="2"/>
  <c r="P654" i="2"/>
  <c r="P655" i="2"/>
  <c r="P656" i="2"/>
  <c r="P657" i="2"/>
  <c r="P658" i="2"/>
  <c r="P659" i="2"/>
  <c r="P660" i="2"/>
  <c r="P661" i="2"/>
  <c r="P662" i="2"/>
  <c r="P663" i="2"/>
  <c r="P664" i="2"/>
  <c r="P665" i="2"/>
  <c r="P666" i="2"/>
  <c r="P667" i="2"/>
  <c r="P668" i="2"/>
  <c r="P669" i="2"/>
  <c r="P670" i="2"/>
  <c r="P671" i="2"/>
  <c r="P672" i="2"/>
  <c r="P673" i="2"/>
  <c r="P674" i="2"/>
  <c r="P675" i="2"/>
  <c r="P676" i="2"/>
  <c r="P677" i="2"/>
  <c r="P678" i="2"/>
  <c r="P679" i="2"/>
  <c r="P680" i="2"/>
  <c r="P681" i="2"/>
  <c r="P682" i="2"/>
  <c r="P683" i="2"/>
  <c r="P684" i="2"/>
  <c r="P685" i="2"/>
  <c r="P686" i="2"/>
  <c r="P687" i="2"/>
  <c r="P688" i="2"/>
  <c r="P689" i="2"/>
  <c r="P690" i="2"/>
  <c r="P691" i="2"/>
  <c r="P692" i="2"/>
  <c r="P693" i="2"/>
  <c r="P694" i="2"/>
  <c r="P695" i="2"/>
  <c r="P696" i="2"/>
  <c r="P697" i="2"/>
  <c r="P698" i="2"/>
  <c r="P699" i="2"/>
  <c r="P700" i="2"/>
  <c r="P701" i="2"/>
  <c r="P702" i="2"/>
  <c r="P703" i="2"/>
  <c r="P704" i="2"/>
  <c r="P705" i="2"/>
  <c r="P706" i="2"/>
  <c r="P707" i="2"/>
  <c r="P708" i="2"/>
  <c r="P709" i="2"/>
  <c r="P710" i="2"/>
  <c r="P711" i="2"/>
  <c r="P712" i="2"/>
  <c r="P713" i="2"/>
  <c r="P714" i="2"/>
  <c r="P715" i="2"/>
  <c r="P716" i="2"/>
  <c r="P717" i="2"/>
  <c r="P718" i="2"/>
  <c r="P719" i="2"/>
  <c r="P720" i="2"/>
  <c r="P721" i="2"/>
  <c r="P722" i="2"/>
  <c r="P723" i="2"/>
  <c r="P724" i="2"/>
  <c r="P725" i="2"/>
  <c r="P726" i="2"/>
  <c r="P727" i="2"/>
  <c r="P728" i="2"/>
  <c r="P729" i="2"/>
  <c r="P730" i="2"/>
  <c r="P731" i="2"/>
  <c r="P732" i="2"/>
  <c r="P733" i="2"/>
  <c r="P734" i="2"/>
  <c r="P735" i="2"/>
  <c r="P736" i="2"/>
  <c r="P737" i="2"/>
  <c r="P738" i="2"/>
  <c r="P739" i="2"/>
  <c r="P740" i="2"/>
  <c r="P741" i="2"/>
  <c r="P742" i="2"/>
  <c r="P743" i="2"/>
  <c r="P744" i="2"/>
  <c r="P745" i="2"/>
  <c r="P746" i="2"/>
  <c r="P747" i="2"/>
  <c r="P748" i="2"/>
  <c r="P749" i="2"/>
  <c r="P750" i="2"/>
  <c r="P751" i="2"/>
  <c r="P752" i="2"/>
  <c r="P753" i="2"/>
  <c r="P754" i="2"/>
  <c r="P755" i="2"/>
  <c r="P756" i="2"/>
  <c r="P757" i="2"/>
  <c r="P758" i="2"/>
  <c r="P759" i="2"/>
  <c r="P760" i="2"/>
  <c r="P761" i="2"/>
  <c r="P762" i="2"/>
  <c r="P763" i="2"/>
  <c r="P764" i="2"/>
  <c r="P765" i="2"/>
  <c r="P766" i="2"/>
  <c r="P767" i="2"/>
  <c r="P768" i="2"/>
  <c r="P769" i="2"/>
  <c r="P770" i="2"/>
  <c r="P771" i="2"/>
  <c r="P772" i="2"/>
  <c r="P773" i="2"/>
  <c r="P774" i="2"/>
  <c r="P775" i="2"/>
  <c r="P776" i="2"/>
  <c r="P777" i="2"/>
  <c r="P778" i="2"/>
  <c r="P779" i="2"/>
  <c r="P780" i="2"/>
  <c r="P781" i="2"/>
  <c r="P782" i="2"/>
  <c r="P783" i="2"/>
  <c r="P784" i="2"/>
  <c r="P785" i="2"/>
  <c r="P786" i="2"/>
  <c r="P787" i="2"/>
  <c r="P788" i="2"/>
  <c r="P789" i="2"/>
  <c r="P790" i="2"/>
  <c r="P791" i="2"/>
  <c r="P792" i="2"/>
  <c r="P793" i="2"/>
  <c r="P794" i="2"/>
  <c r="P795" i="2"/>
  <c r="P796" i="2"/>
  <c r="P797" i="2"/>
  <c r="P798" i="2"/>
  <c r="P799" i="2"/>
  <c r="P800" i="2"/>
  <c r="P801" i="2"/>
  <c r="P802" i="2"/>
  <c r="P803" i="2"/>
  <c r="P804" i="2"/>
  <c r="P805" i="2"/>
  <c r="P806" i="2"/>
  <c r="P807" i="2"/>
  <c r="P808" i="2"/>
  <c r="P809" i="2"/>
  <c r="P810" i="2"/>
  <c r="P811" i="2"/>
  <c r="P812" i="2"/>
  <c r="P813" i="2"/>
  <c r="P814" i="2"/>
  <c r="P815" i="2"/>
  <c r="P816" i="2"/>
  <c r="P817" i="2"/>
  <c r="P818" i="2"/>
  <c r="P819" i="2"/>
  <c r="P820" i="2"/>
  <c r="P821" i="2"/>
  <c r="P822" i="2"/>
  <c r="P823" i="2"/>
  <c r="P824" i="2"/>
  <c r="P825" i="2"/>
  <c r="P826" i="2"/>
  <c r="P827" i="2"/>
  <c r="P828" i="2"/>
  <c r="P829" i="2"/>
  <c r="P830" i="2"/>
  <c r="P831" i="2"/>
  <c r="P832" i="2"/>
  <c r="P833" i="2"/>
  <c r="P834" i="2"/>
  <c r="P835" i="2"/>
  <c r="P836" i="2"/>
  <c r="P837" i="2"/>
  <c r="P838" i="2"/>
  <c r="P839" i="2"/>
  <c r="P840" i="2"/>
  <c r="P841" i="2"/>
  <c r="P842" i="2"/>
  <c r="P843" i="2"/>
  <c r="P844" i="2"/>
  <c r="P845" i="2"/>
  <c r="P846" i="2"/>
  <c r="P847" i="2"/>
  <c r="P848" i="2"/>
  <c r="P849" i="2"/>
  <c r="P850" i="2"/>
  <c r="P851" i="2"/>
  <c r="P852" i="2"/>
  <c r="P853" i="2"/>
  <c r="P854" i="2"/>
  <c r="P855" i="2"/>
  <c r="P856" i="2"/>
  <c r="P857" i="2"/>
  <c r="P858" i="2"/>
  <c r="P859" i="2"/>
  <c r="P860" i="2"/>
  <c r="P861" i="2"/>
  <c r="P862" i="2"/>
  <c r="P863" i="2"/>
  <c r="P864" i="2"/>
  <c r="P865" i="2"/>
  <c r="P866" i="2"/>
  <c r="P867" i="2"/>
  <c r="P868" i="2"/>
  <c r="P869" i="2"/>
  <c r="P870" i="2"/>
  <c r="P871" i="2"/>
  <c r="P872" i="2"/>
  <c r="P873" i="2"/>
  <c r="P874" i="2"/>
  <c r="P875" i="2"/>
  <c r="P876" i="2"/>
  <c r="P877" i="2"/>
  <c r="P878" i="2"/>
  <c r="P879" i="2"/>
  <c r="P880" i="2"/>
  <c r="P881" i="2"/>
  <c r="P882" i="2"/>
  <c r="P883" i="2"/>
  <c r="P884" i="2"/>
  <c r="P885" i="2"/>
  <c r="P886" i="2"/>
  <c r="P887" i="2"/>
  <c r="P888" i="2"/>
  <c r="P889" i="2"/>
  <c r="P890" i="2"/>
  <c r="P891" i="2"/>
  <c r="P892" i="2"/>
  <c r="P893" i="2"/>
  <c r="P894" i="2"/>
  <c r="P895" i="2"/>
  <c r="P896" i="2"/>
  <c r="P897" i="2"/>
  <c r="P898" i="2"/>
  <c r="P899" i="2"/>
  <c r="P900" i="2"/>
  <c r="P901" i="2"/>
  <c r="P902" i="2"/>
  <c r="P903" i="2"/>
  <c r="P904" i="2"/>
  <c r="P905" i="2"/>
  <c r="P906" i="2"/>
  <c r="P907" i="2"/>
  <c r="P908" i="2"/>
  <c r="P909" i="2"/>
  <c r="P910" i="2"/>
  <c r="P911" i="2"/>
  <c r="P912" i="2"/>
  <c r="P913" i="2"/>
  <c r="P914" i="2"/>
  <c r="P915" i="2"/>
  <c r="P916" i="2"/>
  <c r="P917" i="2"/>
  <c r="P918" i="2"/>
  <c r="P919" i="2"/>
  <c r="P920" i="2"/>
  <c r="P921" i="2"/>
  <c r="P922" i="2"/>
  <c r="P923" i="2"/>
  <c r="P924" i="2"/>
  <c r="P925" i="2"/>
  <c r="P926" i="2"/>
  <c r="P927" i="2"/>
  <c r="P928" i="2"/>
  <c r="P929" i="2"/>
  <c r="P930" i="2"/>
  <c r="P931" i="2"/>
  <c r="P932" i="2"/>
  <c r="P933" i="2"/>
  <c r="P934" i="2"/>
  <c r="P935" i="2"/>
  <c r="P936" i="2"/>
  <c r="P937" i="2"/>
  <c r="P938" i="2"/>
  <c r="P939" i="2"/>
  <c r="P940" i="2"/>
  <c r="P941" i="2"/>
  <c r="P942" i="2"/>
  <c r="P943" i="2"/>
  <c r="P944" i="2"/>
  <c r="P945" i="2"/>
  <c r="P946" i="2"/>
  <c r="P947" i="2"/>
  <c r="P948" i="2"/>
  <c r="P949" i="2"/>
  <c r="P950" i="2"/>
  <c r="P951" i="2"/>
  <c r="P952" i="2"/>
  <c r="P953" i="2"/>
  <c r="P954" i="2"/>
  <c r="P955" i="2"/>
  <c r="P956" i="2"/>
  <c r="P957" i="2"/>
  <c r="P958" i="2"/>
  <c r="P959" i="2"/>
  <c r="P960" i="2"/>
  <c r="P961" i="2"/>
  <c r="P962" i="2"/>
  <c r="P963" i="2"/>
  <c r="P964" i="2"/>
  <c r="P965" i="2"/>
  <c r="P966" i="2"/>
  <c r="P967" i="2"/>
  <c r="P968" i="2"/>
  <c r="P969" i="2"/>
  <c r="P970" i="2"/>
  <c r="P971" i="2"/>
  <c r="P972" i="2"/>
  <c r="P973" i="2"/>
  <c r="P974" i="2"/>
  <c r="P975" i="2"/>
  <c r="P976" i="2"/>
  <c r="P977" i="2"/>
  <c r="P978" i="2"/>
  <c r="P979" i="2"/>
  <c r="P980" i="2"/>
  <c r="P981" i="2"/>
  <c r="P982" i="2"/>
  <c r="P983" i="2"/>
  <c r="P984" i="2"/>
  <c r="P985" i="2"/>
  <c r="P986" i="2"/>
  <c r="P987" i="2"/>
  <c r="P988" i="2"/>
  <c r="P989" i="2"/>
  <c r="P990" i="2"/>
  <c r="P991" i="2"/>
  <c r="P992" i="2"/>
  <c r="P993" i="2"/>
  <c r="P994" i="2"/>
  <c r="P995" i="2"/>
  <c r="P996" i="2"/>
  <c r="P997" i="2"/>
  <c r="P998" i="2"/>
  <c r="P999" i="2"/>
  <c r="P1000" i="2"/>
  <c r="P1001" i="2"/>
  <c r="P1002" i="2"/>
  <c r="P1003" i="2"/>
  <c r="P1004" i="2"/>
  <c r="P1005" i="2"/>
  <c r="P1006" i="2"/>
  <c r="P1007" i="2"/>
  <c r="P1008" i="2"/>
  <c r="P1009" i="2"/>
  <c r="P1010" i="2"/>
  <c r="P1011" i="2"/>
  <c r="P1012" i="2"/>
  <c r="P1013" i="2"/>
  <c r="P1014" i="2"/>
  <c r="P1015" i="2"/>
  <c r="P1016" i="2"/>
  <c r="P1017" i="2"/>
  <c r="P1018" i="2"/>
  <c r="P1019" i="2"/>
  <c r="P1020" i="2"/>
  <c r="P1021" i="2"/>
  <c r="P1022" i="2"/>
  <c r="P1023" i="2"/>
  <c r="P1024" i="2"/>
  <c r="P1025" i="2"/>
  <c r="P1026" i="2"/>
  <c r="P1027" i="2"/>
  <c r="P1028" i="2"/>
  <c r="P1029" i="2"/>
  <c r="P1030" i="2"/>
  <c r="P1031" i="2"/>
  <c r="P1032" i="2"/>
  <c r="P1033" i="2"/>
  <c r="P1034" i="2"/>
  <c r="P1035" i="2"/>
  <c r="P1036" i="2"/>
  <c r="P1037" i="2"/>
  <c r="P1038" i="2"/>
  <c r="P1039" i="2"/>
  <c r="P1040" i="2"/>
  <c r="P1041" i="2"/>
  <c r="P1042" i="2"/>
  <c r="P1043" i="2"/>
  <c r="P1044" i="2"/>
  <c r="P1045" i="2"/>
  <c r="P1046" i="2"/>
  <c r="P1047" i="2"/>
  <c r="P1048" i="2"/>
  <c r="P1049" i="2"/>
  <c r="P1050" i="2"/>
  <c r="P1051" i="2"/>
  <c r="P1052" i="2"/>
  <c r="P1053" i="2"/>
  <c r="P1054" i="2"/>
  <c r="P1055" i="2"/>
  <c r="P1056" i="2"/>
  <c r="P1057" i="2"/>
  <c r="P1058" i="2"/>
  <c r="P1059" i="2"/>
  <c r="P1060" i="2"/>
  <c r="P1061" i="2"/>
  <c r="P1062" i="2"/>
  <c r="P1063" i="2"/>
  <c r="P1064" i="2"/>
  <c r="P1065" i="2"/>
  <c r="P1066" i="2"/>
  <c r="P1067" i="2"/>
  <c r="P1068" i="2"/>
  <c r="P1069" i="2"/>
  <c r="P1070" i="2"/>
  <c r="P1071" i="2"/>
  <c r="P1072" i="2"/>
  <c r="P1073" i="2"/>
  <c r="P1074" i="2"/>
  <c r="P1075" i="2"/>
  <c r="P1076" i="2"/>
  <c r="P1077" i="2"/>
  <c r="P1078" i="2"/>
  <c r="P1079" i="2"/>
  <c r="P1080" i="2"/>
  <c r="P1081" i="2"/>
  <c r="P1082" i="2"/>
  <c r="P1083" i="2"/>
  <c r="P1084" i="2"/>
  <c r="P1085" i="2"/>
  <c r="P1086" i="2"/>
  <c r="P1087" i="2"/>
  <c r="P1088" i="2"/>
  <c r="P1089" i="2"/>
  <c r="P1090" i="2"/>
  <c r="P1091" i="2"/>
  <c r="P1092" i="2"/>
  <c r="P1093" i="2"/>
  <c r="P1094" i="2"/>
  <c r="P1095" i="2"/>
  <c r="P1096" i="2"/>
  <c r="P1097" i="2"/>
  <c r="P1098" i="2"/>
  <c r="P1099" i="2"/>
  <c r="P1100" i="2"/>
  <c r="P1101" i="2"/>
  <c r="P1102" i="2"/>
  <c r="P1103" i="2"/>
  <c r="P1104" i="2"/>
  <c r="P1105" i="2"/>
  <c r="P1106" i="2"/>
  <c r="P1107" i="2"/>
  <c r="P1108" i="2"/>
  <c r="P1109" i="2"/>
  <c r="P1110" i="2"/>
  <c r="P1111" i="2"/>
  <c r="P1112" i="2"/>
  <c r="P1113" i="2"/>
  <c r="P1114" i="2"/>
  <c r="P1115" i="2"/>
  <c r="P1116" i="2"/>
  <c r="P1117" i="2"/>
  <c r="P1118" i="2"/>
  <c r="P1119" i="2"/>
  <c r="P1120" i="2"/>
  <c r="P1121" i="2"/>
  <c r="P1122" i="2"/>
  <c r="P1123" i="2"/>
  <c r="P1124" i="2"/>
  <c r="P1125" i="2"/>
  <c r="P1126" i="2"/>
  <c r="P1127" i="2"/>
  <c r="P1128" i="2"/>
  <c r="P1129" i="2"/>
  <c r="P1130" i="2"/>
  <c r="P1131" i="2"/>
  <c r="P1132" i="2"/>
  <c r="P1133" i="2"/>
  <c r="P1134" i="2"/>
  <c r="P1135" i="2"/>
  <c r="P1136" i="2"/>
  <c r="P1137" i="2"/>
  <c r="P1138" i="2"/>
  <c r="P1139" i="2"/>
  <c r="P1140" i="2"/>
  <c r="P1141" i="2"/>
  <c r="P1142" i="2"/>
  <c r="P1143" i="2"/>
  <c r="P1144" i="2"/>
  <c r="P1145" i="2"/>
  <c r="P1146" i="2"/>
  <c r="P1147" i="2"/>
  <c r="P1148" i="2"/>
  <c r="P1149" i="2"/>
  <c r="P1150" i="2"/>
  <c r="P1151" i="2"/>
  <c r="P1152" i="2"/>
  <c r="P1153" i="2"/>
  <c r="P1154" i="2"/>
  <c r="P1155" i="2"/>
  <c r="P1156" i="2"/>
  <c r="P1157" i="2"/>
  <c r="P1158" i="2"/>
  <c r="P1159" i="2"/>
  <c r="P1160" i="2"/>
  <c r="P1161" i="2"/>
  <c r="P1162" i="2"/>
  <c r="P1163" i="2"/>
  <c r="P1164" i="2"/>
  <c r="P1165" i="2"/>
  <c r="P1166" i="2"/>
  <c r="P1167" i="2"/>
  <c r="P1168" i="2"/>
  <c r="P1169" i="2"/>
  <c r="P1170" i="2"/>
  <c r="P1171" i="2"/>
  <c r="P1172" i="2"/>
  <c r="P1173" i="2"/>
  <c r="P1174" i="2"/>
  <c r="P1175" i="2"/>
  <c r="P1176" i="2"/>
  <c r="P1177" i="2"/>
  <c r="P1178" i="2"/>
  <c r="P1179" i="2"/>
  <c r="P1180" i="2"/>
  <c r="P1181" i="2"/>
  <c r="P1182" i="2"/>
  <c r="P1183" i="2"/>
  <c r="P1184" i="2"/>
  <c r="P1185" i="2"/>
  <c r="P1186" i="2"/>
  <c r="P1187" i="2"/>
  <c r="P1188" i="2"/>
  <c r="P1189" i="2"/>
  <c r="P1190" i="2"/>
  <c r="P1191" i="2"/>
  <c r="P1192" i="2"/>
  <c r="P1193" i="2"/>
  <c r="P1194" i="2"/>
  <c r="P1195" i="2"/>
  <c r="P1196" i="2"/>
  <c r="P1197" i="2"/>
  <c r="P1198" i="2"/>
  <c r="P1199" i="2"/>
  <c r="P1200" i="2"/>
  <c r="P1201" i="2"/>
  <c r="P1202" i="2"/>
  <c r="P1203" i="2"/>
  <c r="P1204" i="2"/>
  <c r="P1205" i="2"/>
  <c r="P1206" i="2"/>
  <c r="P1207" i="2"/>
  <c r="P1208" i="2"/>
  <c r="P1209" i="2"/>
  <c r="P1210" i="2"/>
  <c r="P1211" i="2"/>
  <c r="P1212" i="2"/>
  <c r="P1213" i="2"/>
  <c r="P1214" i="2"/>
  <c r="P1215" i="2"/>
  <c r="P1216" i="2"/>
  <c r="P1217" i="2"/>
  <c r="P1218" i="2"/>
  <c r="P1219" i="2"/>
  <c r="P1220" i="2"/>
  <c r="P1221" i="2"/>
  <c r="P1222" i="2"/>
  <c r="P1223" i="2"/>
  <c r="P1224" i="2"/>
  <c r="P1225" i="2"/>
  <c r="P1226" i="2"/>
  <c r="P1227" i="2"/>
  <c r="P1228" i="2"/>
  <c r="P1229" i="2"/>
  <c r="P1230" i="2"/>
  <c r="P1231" i="2"/>
  <c r="P1232" i="2"/>
  <c r="P1233" i="2"/>
  <c r="P1234" i="2"/>
  <c r="P1235" i="2"/>
  <c r="P1236" i="2"/>
  <c r="P1237" i="2"/>
  <c r="P1238" i="2"/>
  <c r="P1239" i="2"/>
  <c r="P1240" i="2"/>
  <c r="P1241" i="2"/>
  <c r="P1242" i="2"/>
  <c r="P1243" i="2"/>
  <c r="P1244" i="2"/>
  <c r="P1245" i="2"/>
  <c r="P1246" i="2"/>
  <c r="P1247" i="2"/>
  <c r="P1248" i="2"/>
  <c r="P1249" i="2"/>
  <c r="P1250" i="2"/>
  <c r="P1251" i="2"/>
  <c r="P1252" i="2"/>
  <c r="P1253" i="2"/>
  <c r="P1254" i="2"/>
  <c r="P1255" i="2"/>
  <c r="P1256" i="2"/>
  <c r="P1257" i="2"/>
  <c r="P1258" i="2"/>
  <c r="P1259" i="2"/>
  <c r="P1260" i="2"/>
  <c r="P1261" i="2"/>
  <c r="P1262" i="2"/>
  <c r="P1263" i="2"/>
  <c r="P1264" i="2"/>
  <c r="P1265" i="2"/>
  <c r="P1266" i="2"/>
  <c r="P1267" i="2"/>
  <c r="P1268" i="2"/>
  <c r="P1269" i="2"/>
  <c r="P1270" i="2"/>
  <c r="P1271" i="2"/>
  <c r="P1272" i="2"/>
  <c r="P1273" i="2"/>
  <c r="P1274" i="2"/>
  <c r="P1275" i="2"/>
  <c r="P1276" i="2"/>
  <c r="P1277" i="2"/>
  <c r="P1278" i="2"/>
  <c r="P1279" i="2"/>
  <c r="P1280" i="2"/>
  <c r="P1281" i="2"/>
  <c r="P1282" i="2"/>
  <c r="P1283" i="2"/>
  <c r="P1284" i="2"/>
  <c r="P1285" i="2"/>
  <c r="P1286" i="2"/>
  <c r="P1287" i="2"/>
  <c r="P1288" i="2"/>
  <c r="P1289" i="2"/>
  <c r="P1290" i="2"/>
  <c r="P1291" i="2"/>
  <c r="P1292" i="2"/>
  <c r="P1293" i="2"/>
  <c r="P1294" i="2"/>
  <c r="P1295" i="2"/>
  <c r="P1296" i="2"/>
  <c r="P1297"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O75" i="2"/>
  <c r="O76" i="2"/>
  <c r="O77" i="2"/>
  <c r="O78" i="2"/>
  <c r="O79" i="2"/>
  <c r="O80" i="2"/>
  <c r="O81" i="2"/>
  <c r="O82" i="2"/>
  <c r="O83" i="2"/>
  <c r="O84" i="2"/>
  <c r="O85" i="2"/>
  <c r="O86" i="2"/>
  <c r="O87" i="2"/>
  <c r="O88" i="2"/>
  <c r="O89" i="2"/>
  <c r="O90" i="2"/>
  <c r="O91" i="2"/>
  <c r="O92" i="2"/>
  <c r="O93" i="2"/>
  <c r="O94" i="2"/>
  <c r="O95" i="2"/>
  <c r="O96" i="2"/>
  <c r="O97" i="2"/>
  <c r="O98" i="2"/>
  <c r="O99" i="2"/>
  <c r="O100" i="2"/>
  <c r="O101" i="2"/>
  <c r="O102" i="2"/>
  <c r="O103" i="2"/>
  <c r="O104" i="2"/>
  <c r="O105" i="2"/>
  <c r="O106" i="2"/>
  <c r="O107" i="2"/>
  <c r="O108" i="2"/>
  <c r="O109" i="2"/>
  <c r="O110" i="2"/>
  <c r="O111" i="2"/>
  <c r="O112" i="2"/>
  <c r="O113" i="2"/>
  <c r="O114" i="2"/>
  <c r="O115" i="2"/>
  <c r="O116" i="2"/>
  <c r="O117" i="2"/>
  <c r="O118" i="2"/>
  <c r="O119" i="2"/>
  <c r="O120" i="2"/>
  <c r="O121" i="2"/>
  <c r="O122" i="2"/>
  <c r="O123" i="2"/>
  <c r="O124" i="2"/>
  <c r="O125" i="2"/>
  <c r="O126" i="2"/>
  <c r="O127" i="2"/>
  <c r="O128" i="2"/>
  <c r="O129" i="2"/>
  <c r="O130" i="2"/>
  <c r="O131" i="2"/>
  <c r="O132" i="2"/>
  <c r="O133" i="2"/>
  <c r="O134" i="2"/>
  <c r="O135" i="2"/>
  <c r="O136" i="2"/>
  <c r="O137" i="2"/>
  <c r="O138" i="2"/>
  <c r="O139" i="2"/>
  <c r="O140" i="2"/>
  <c r="O141" i="2"/>
  <c r="O142" i="2"/>
  <c r="O143" i="2"/>
  <c r="O144" i="2"/>
  <c r="O145" i="2"/>
  <c r="O146" i="2"/>
  <c r="O147" i="2"/>
  <c r="O148" i="2"/>
  <c r="O149" i="2"/>
  <c r="O150" i="2"/>
  <c r="O151" i="2"/>
  <c r="O152" i="2"/>
  <c r="O153" i="2"/>
  <c r="O154" i="2"/>
  <c r="O155" i="2"/>
  <c r="O156" i="2"/>
  <c r="O157" i="2"/>
  <c r="O158" i="2"/>
  <c r="O159" i="2"/>
  <c r="O160" i="2"/>
  <c r="O161" i="2"/>
  <c r="O162" i="2"/>
  <c r="O163" i="2"/>
  <c r="O164" i="2"/>
  <c r="O165" i="2"/>
  <c r="O166" i="2"/>
  <c r="O167" i="2"/>
  <c r="O168" i="2"/>
  <c r="O169" i="2"/>
  <c r="O170" i="2"/>
  <c r="O171" i="2"/>
  <c r="O172" i="2"/>
  <c r="O173" i="2"/>
  <c r="O174" i="2"/>
  <c r="O175" i="2"/>
  <c r="O176" i="2"/>
  <c r="O177" i="2"/>
  <c r="O178" i="2"/>
  <c r="O179" i="2"/>
  <c r="O180" i="2"/>
  <c r="O181" i="2"/>
  <c r="O182" i="2"/>
  <c r="O183" i="2"/>
  <c r="O184" i="2"/>
  <c r="O185" i="2"/>
  <c r="O186" i="2"/>
  <c r="O187" i="2"/>
  <c r="O188" i="2"/>
  <c r="O189" i="2"/>
  <c r="O190" i="2"/>
  <c r="O191" i="2"/>
  <c r="O192" i="2"/>
  <c r="O193" i="2"/>
  <c r="O194" i="2"/>
  <c r="O195" i="2"/>
  <c r="O196" i="2"/>
  <c r="O197" i="2"/>
  <c r="O198" i="2"/>
  <c r="O199" i="2"/>
  <c r="O200" i="2"/>
  <c r="O201" i="2"/>
  <c r="O202" i="2"/>
  <c r="O203" i="2"/>
  <c r="O204" i="2"/>
  <c r="O205" i="2"/>
  <c r="O206" i="2"/>
  <c r="O207" i="2"/>
  <c r="O208" i="2"/>
  <c r="O209" i="2"/>
  <c r="O210" i="2"/>
  <c r="O211" i="2"/>
  <c r="O212" i="2"/>
  <c r="O213" i="2"/>
  <c r="O214" i="2"/>
  <c r="O215" i="2"/>
  <c r="O216" i="2"/>
  <c r="O217" i="2"/>
  <c r="O218" i="2"/>
  <c r="O219" i="2"/>
  <c r="O220" i="2"/>
  <c r="O221" i="2"/>
  <c r="O222" i="2"/>
  <c r="O223" i="2"/>
  <c r="O224" i="2"/>
  <c r="O225" i="2"/>
  <c r="O226" i="2"/>
  <c r="O227" i="2"/>
  <c r="O228" i="2"/>
  <c r="O229" i="2"/>
  <c r="O230" i="2"/>
  <c r="O231" i="2"/>
  <c r="O232" i="2"/>
  <c r="O233" i="2"/>
  <c r="O234" i="2"/>
  <c r="O235" i="2"/>
  <c r="O236" i="2"/>
  <c r="O237" i="2"/>
  <c r="O238" i="2"/>
  <c r="O239" i="2"/>
  <c r="O240" i="2"/>
  <c r="O241" i="2"/>
  <c r="O242" i="2"/>
  <c r="O243" i="2"/>
  <c r="O244" i="2"/>
  <c r="O245" i="2"/>
  <c r="O246" i="2"/>
  <c r="O247" i="2"/>
  <c r="O248" i="2"/>
  <c r="O249" i="2"/>
  <c r="O250" i="2"/>
  <c r="O251" i="2"/>
  <c r="O252" i="2"/>
  <c r="O253" i="2"/>
  <c r="O254" i="2"/>
  <c r="O255" i="2"/>
  <c r="O256" i="2"/>
  <c r="O257" i="2"/>
  <c r="O258" i="2"/>
  <c r="O259" i="2"/>
  <c r="O260" i="2"/>
  <c r="O261" i="2"/>
  <c r="O262" i="2"/>
  <c r="O263" i="2"/>
  <c r="O264" i="2"/>
  <c r="O265" i="2"/>
  <c r="O266" i="2"/>
  <c r="O267" i="2"/>
  <c r="O268" i="2"/>
  <c r="O269" i="2"/>
  <c r="O270" i="2"/>
  <c r="O271" i="2"/>
  <c r="O272" i="2"/>
  <c r="O273" i="2"/>
  <c r="O274" i="2"/>
  <c r="O275" i="2"/>
  <c r="O276" i="2"/>
  <c r="O277" i="2"/>
  <c r="O278" i="2"/>
  <c r="O279" i="2"/>
  <c r="O280" i="2"/>
  <c r="O281" i="2"/>
  <c r="O282" i="2"/>
  <c r="O283" i="2"/>
  <c r="O284" i="2"/>
  <c r="O285" i="2"/>
  <c r="O286" i="2"/>
  <c r="O287" i="2"/>
  <c r="O288" i="2"/>
  <c r="O289" i="2"/>
  <c r="O290" i="2"/>
  <c r="O291" i="2"/>
  <c r="O292" i="2"/>
  <c r="O293" i="2"/>
  <c r="O294" i="2"/>
  <c r="O295" i="2"/>
  <c r="O296" i="2"/>
  <c r="O297" i="2"/>
  <c r="O298" i="2"/>
  <c r="O299" i="2"/>
  <c r="O300" i="2"/>
  <c r="O301" i="2"/>
  <c r="O302" i="2"/>
  <c r="O303" i="2"/>
  <c r="O304" i="2"/>
  <c r="O305" i="2"/>
  <c r="O306" i="2"/>
  <c r="O307" i="2"/>
  <c r="O308" i="2"/>
  <c r="O309" i="2"/>
  <c r="O310" i="2"/>
  <c r="O311" i="2"/>
  <c r="O312" i="2"/>
  <c r="O313" i="2"/>
  <c r="O314" i="2"/>
  <c r="O315" i="2"/>
  <c r="O316" i="2"/>
  <c r="O317" i="2"/>
  <c r="O318" i="2"/>
  <c r="O319" i="2"/>
  <c r="O320" i="2"/>
  <c r="O321" i="2"/>
  <c r="O322" i="2"/>
  <c r="O323" i="2"/>
  <c r="O324" i="2"/>
  <c r="O325" i="2"/>
  <c r="O326" i="2"/>
  <c r="O327" i="2"/>
  <c r="O328" i="2"/>
  <c r="O329" i="2"/>
  <c r="O330" i="2"/>
  <c r="O331" i="2"/>
  <c r="O332" i="2"/>
  <c r="O333" i="2"/>
  <c r="O334" i="2"/>
  <c r="O335" i="2"/>
  <c r="O336" i="2"/>
  <c r="O337" i="2"/>
  <c r="O338" i="2"/>
  <c r="O339" i="2"/>
  <c r="O340" i="2"/>
  <c r="O341" i="2"/>
  <c r="O342" i="2"/>
  <c r="O343" i="2"/>
  <c r="O344" i="2"/>
  <c r="O345" i="2"/>
  <c r="O346" i="2"/>
  <c r="O347" i="2"/>
  <c r="O348" i="2"/>
  <c r="O349" i="2"/>
  <c r="O350" i="2"/>
  <c r="O351" i="2"/>
  <c r="O352" i="2"/>
  <c r="O353" i="2"/>
  <c r="O354" i="2"/>
  <c r="O355" i="2"/>
  <c r="O356" i="2"/>
  <c r="O357" i="2"/>
  <c r="O358" i="2"/>
  <c r="O359" i="2"/>
  <c r="O360" i="2"/>
  <c r="O361" i="2"/>
  <c r="O362" i="2"/>
  <c r="O363" i="2"/>
  <c r="O364" i="2"/>
  <c r="O365" i="2"/>
  <c r="O366" i="2"/>
  <c r="O367" i="2"/>
  <c r="O368" i="2"/>
  <c r="O369" i="2"/>
  <c r="O370" i="2"/>
  <c r="O371" i="2"/>
  <c r="O372" i="2"/>
  <c r="O373" i="2"/>
  <c r="O374" i="2"/>
  <c r="O375" i="2"/>
  <c r="O376" i="2"/>
  <c r="O377" i="2"/>
  <c r="O378" i="2"/>
  <c r="O379" i="2"/>
  <c r="O380" i="2"/>
  <c r="O381" i="2"/>
  <c r="O382" i="2"/>
  <c r="O383" i="2"/>
  <c r="O384" i="2"/>
  <c r="O385" i="2"/>
  <c r="O386" i="2"/>
  <c r="O387" i="2"/>
  <c r="O388" i="2"/>
  <c r="O389" i="2"/>
  <c r="O390" i="2"/>
  <c r="O391" i="2"/>
  <c r="O392" i="2"/>
  <c r="O393" i="2"/>
  <c r="O394" i="2"/>
  <c r="O395" i="2"/>
  <c r="O396" i="2"/>
  <c r="O397" i="2"/>
  <c r="O398" i="2"/>
  <c r="O399" i="2"/>
  <c r="O400" i="2"/>
  <c r="O401" i="2"/>
  <c r="O402" i="2"/>
  <c r="O403" i="2"/>
  <c r="O404" i="2"/>
  <c r="O405" i="2"/>
  <c r="O406" i="2"/>
  <c r="O407" i="2"/>
  <c r="O408" i="2"/>
  <c r="O409" i="2"/>
  <c r="O410" i="2"/>
  <c r="O411" i="2"/>
  <c r="O412" i="2"/>
  <c r="O413" i="2"/>
  <c r="O414" i="2"/>
  <c r="O415" i="2"/>
  <c r="O416" i="2"/>
  <c r="O417" i="2"/>
  <c r="O418" i="2"/>
  <c r="O419" i="2"/>
  <c r="O420" i="2"/>
  <c r="O421" i="2"/>
  <c r="O422" i="2"/>
  <c r="O423" i="2"/>
  <c r="O424" i="2"/>
  <c r="O425" i="2"/>
  <c r="O426" i="2"/>
  <c r="O427" i="2"/>
  <c r="O428" i="2"/>
  <c r="O429" i="2"/>
  <c r="O430" i="2"/>
  <c r="O431" i="2"/>
  <c r="O432" i="2"/>
  <c r="O433" i="2"/>
  <c r="O434" i="2"/>
  <c r="O435" i="2"/>
  <c r="O436" i="2"/>
  <c r="O437" i="2"/>
  <c r="O438" i="2"/>
  <c r="O439" i="2"/>
  <c r="O440" i="2"/>
  <c r="O441" i="2"/>
  <c r="O442" i="2"/>
  <c r="O443" i="2"/>
  <c r="O444" i="2"/>
  <c r="O445" i="2"/>
  <c r="O446" i="2"/>
  <c r="O447" i="2"/>
  <c r="O448" i="2"/>
  <c r="O449" i="2"/>
  <c r="O450" i="2"/>
  <c r="O451" i="2"/>
  <c r="O452" i="2"/>
  <c r="O453" i="2"/>
  <c r="O454" i="2"/>
  <c r="O455" i="2"/>
  <c r="O456" i="2"/>
  <c r="O457" i="2"/>
  <c r="O458" i="2"/>
  <c r="O459" i="2"/>
  <c r="O460" i="2"/>
  <c r="O461" i="2"/>
  <c r="O462" i="2"/>
  <c r="O463" i="2"/>
  <c r="O464" i="2"/>
  <c r="O465" i="2"/>
  <c r="O466" i="2"/>
  <c r="O467" i="2"/>
  <c r="O468" i="2"/>
  <c r="O469" i="2"/>
  <c r="O470" i="2"/>
  <c r="O471" i="2"/>
  <c r="O472" i="2"/>
  <c r="O473" i="2"/>
  <c r="O474" i="2"/>
  <c r="O475" i="2"/>
  <c r="O476" i="2"/>
  <c r="O477" i="2"/>
  <c r="O478" i="2"/>
  <c r="O479" i="2"/>
  <c r="O480" i="2"/>
  <c r="O481" i="2"/>
  <c r="O482" i="2"/>
  <c r="O483" i="2"/>
  <c r="O484" i="2"/>
  <c r="O485" i="2"/>
  <c r="O486" i="2"/>
  <c r="O487" i="2"/>
  <c r="O488" i="2"/>
  <c r="O489" i="2"/>
  <c r="O490" i="2"/>
  <c r="O491" i="2"/>
  <c r="O492" i="2"/>
  <c r="O493" i="2"/>
  <c r="O494" i="2"/>
  <c r="O495" i="2"/>
  <c r="O496" i="2"/>
  <c r="O497" i="2"/>
  <c r="O498" i="2"/>
  <c r="O499" i="2"/>
  <c r="O500" i="2"/>
  <c r="O501" i="2"/>
  <c r="O502" i="2"/>
  <c r="O503" i="2"/>
  <c r="O504" i="2"/>
  <c r="O505" i="2"/>
  <c r="O506" i="2"/>
  <c r="O507" i="2"/>
  <c r="O508" i="2"/>
  <c r="O509" i="2"/>
  <c r="O510" i="2"/>
  <c r="O511" i="2"/>
  <c r="O512" i="2"/>
  <c r="O513" i="2"/>
  <c r="O514" i="2"/>
  <c r="O515" i="2"/>
  <c r="O516" i="2"/>
  <c r="O517" i="2"/>
  <c r="O518" i="2"/>
  <c r="O519" i="2"/>
  <c r="O520" i="2"/>
  <c r="O521" i="2"/>
  <c r="O522" i="2"/>
  <c r="O523" i="2"/>
  <c r="O524" i="2"/>
  <c r="O525" i="2"/>
  <c r="O526" i="2"/>
  <c r="O527" i="2"/>
  <c r="O528" i="2"/>
  <c r="O529" i="2"/>
  <c r="O530" i="2"/>
  <c r="O531" i="2"/>
  <c r="O532" i="2"/>
  <c r="O533" i="2"/>
  <c r="O534" i="2"/>
  <c r="O535" i="2"/>
  <c r="O536" i="2"/>
  <c r="O537" i="2"/>
  <c r="O538" i="2"/>
  <c r="O539" i="2"/>
  <c r="O540" i="2"/>
  <c r="O541" i="2"/>
  <c r="O542" i="2"/>
  <c r="O543" i="2"/>
  <c r="O544" i="2"/>
  <c r="O545" i="2"/>
  <c r="O546" i="2"/>
  <c r="O547" i="2"/>
  <c r="O548" i="2"/>
  <c r="O549" i="2"/>
  <c r="O550" i="2"/>
  <c r="O551" i="2"/>
  <c r="O552" i="2"/>
  <c r="O553" i="2"/>
  <c r="O554" i="2"/>
  <c r="O555" i="2"/>
  <c r="O556" i="2"/>
  <c r="O557" i="2"/>
  <c r="O558" i="2"/>
  <c r="O559" i="2"/>
  <c r="O560" i="2"/>
  <c r="O561" i="2"/>
  <c r="O562" i="2"/>
  <c r="O563" i="2"/>
  <c r="O564" i="2"/>
  <c r="O565" i="2"/>
  <c r="O566" i="2"/>
  <c r="O567" i="2"/>
  <c r="O568" i="2"/>
  <c r="O569" i="2"/>
  <c r="O570" i="2"/>
  <c r="O571" i="2"/>
  <c r="O572" i="2"/>
  <c r="O573" i="2"/>
  <c r="O574" i="2"/>
  <c r="O575" i="2"/>
  <c r="O576" i="2"/>
  <c r="O577" i="2"/>
  <c r="O578" i="2"/>
  <c r="O579" i="2"/>
  <c r="O580" i="2"/>
  <c r="O581" i="2"/>
  <c r="O582" i="2"/>
  <c r="O583" i="2"/>
  <c r="O584" i="2"/>
  <c r="O585" i="2"/>
  <c r="O586" i="2"/>
  <c r="O587" i="2"/>
  <c r="O588" i="2"/>
  <c r="O589" i="2"/>
  <c r="O590" i="2"/>
  <c r="O591" i="2"/>
  <c r="O592" i="2"/>
  <c r="O593" i="2"/>
  <c r="O594" i="2"/>
  <c r="O595" i="2"/>
  <c r="O596" i="2"/>
  <c r="O597" i="2"/>
  <c r="O598" i="2"/>
  <c r="O599" i="2"/>
  <c r="O600" i="2"/>
  <c r="O601" i="2"/>
  <c r="O602" i="2"/>
  <c r="O603" i="2"/>
  <c r="O604" i="2"/>
  <c r="O605" i="2"/>
  <c r="O606" i="2"/>
  <c r="O607" i="2"/>
  <c r="O608" i="2"/>
  <c r="O609" i="2"/>
  <c r="O610" i="2"/>
  <c r="O611" i="2"/>
  <c r="O612" i="2"/>
  <c r="O613" i="2"/>
  <c r="O614" i="2"/>
  <c r="O615" i="2"/>
  <c r="O616" i="2"/>
  <c r="O617" i="2"/>
  <c r="O618" i="2"/>
  <c r="O619" i="2"/>
  <c r="O620" i="2"/>
  <c r="O621" i="2"/>
  <c r="O622" i="2"/>
  <c r="O623" i="2"/>
  <c r="O624" i="2"/>
  <c r="O625" i="2"/>
  <c r="O626" i="2"/>
  <c r="O627" i="2"/>
  <c r="O628" i="2"/>
  <c r="O629" i="2"/>
  <c r="O630" i="2"/>
  <c r="O631" i="2"/>
  <c r="O632" i="2"/>
  <c r="O633" i="2"/>
  <c r="O634" i="2"/>
  <c r="O635" i="2"/>
  <c r="O636" i="2"/>
  <c r="O637" i="2"/>
  <c r="O638" i="2"/>
  <c r="O639" i="2"/>
  <c r="O640" i="2"/>
  <c r="O641" i="2"/>
  <c r="O642" i="2"/>
  <c r="O643" i="2"/>
  <c r="O644" i="2"/>
  <c r="O645" i="2"/>
  <c r="O646" i="2"/>
  <c r="O647" i="2"/>
  <c r="O648" i="2"/>
  <c r="O649" i="2"/>
  <c r="O650" i="2"/>
  <c r="O651" i="2"/>
  <c r="O652" i="2"/>
  <c r="O653" i="2"/>
  <c r="O654" i="2"/>
  <c r="O655" i="2"/>
  <c r="O656" i="2"/>
  <c r="O657" i="2"/>
  <c r="O658" i="2"/>
  <c r="O659" i="2"/>
  <c r="O660" i="2"/>
  <c r="O661" i="2"/>
  <c r="O662" i="2"/>
  <c r="O663" i="2"/>
  <c r="O664" i="2"/>
  <c r="O665" i="2"/>
  <c r="O666" i="2"/>
  <c r="O667" i="2"/>
  <c r="O668" i="2"/>
  <c r="O669" i="2"/>
  <c r="O670" i="2"/>
  <c r="O671" i="2"/>
  <c r="O672" i="2"/>
  <c r="O673" i="2"/>
  <c r="O674" i="2"/>
  <c r="O675" i="2"/>
  <c r="O676" i="2"/>
  <c r="O677" i="2"/>
  <c r="O678" i="2"/>
  <c r="O679" i="2"/>
  <c r="O680" i="2"/>
  <c r="O681" i="2"/>
  <c r="O682" i="2"/>
  <c r="O683" i="2"/>
  <c r="O684" i="2"/>
  <c r="O685" i="2"/>
  <c r="O686" i="2"/>
  <c r="O687" i="2"/>
  <c r="O688" i="2"/>
  <c r="O689" i="2"/>
  <c r="O690" i="2"/>
  <c r="O691" i="2"/>
  <c r="O692" i="2"/>
  <c r="O693" i="2"/>
  <c r="O694" i="2"/>
  <c r="O695" i="2"/>
  <c r="O696" i="2"/>
  <c r="O697" i="2"/>
  <c r="O698" i="2"/>
  <c r="O699" i="2"/>
  <c r="O700" i="2"/>
  <c r="O701" i="2"/>
  <c r="O702" i="2"/>
  <c r="O703" i="2"/>
  <c r="O704" i="2"/>
  <c r="O705" i="2"/>
  <c r="O706" i="2"/>
  <c r="O707" i="2"/>
  <c r="O708" i="2"/>
  <c r="O709" i="2"/>
  <c r="O710" i="2"/>
  <c r="O711" i="2"/>
  <c r="O712" i="2"/>
  <c r="O713" i="2"/>
  <c r="O714" i="2"/>
  <c r="O715" i="2"/>
  <c r="O716" i="2"/>
  <c r="O717" i="2"/>
  <c r="O718" i="2"/>
  <c r="O719" i="2"/>
  <c r="O720" i="2"/>
  <c r="O721" i="2"/>
  <c r="O722" i="2"/>
  <c r="O723" i="2"/>
  <c r="O724" i="2"/>
  <c r="O725" i="2"/>
  <c r="O726" i="2"/>
  <c r="O727" i="2"/>
  <c r="O728" i="2"/>
  <c r="O729" i="2"/>
  <c r="O730" i="2"/>
  <c r="O731" i="2"/>
  <c r="O732" i="2"/>
  <c r="O733" i="2"/>
  <c r="O734" i="2"/>
  <c r="O735" i="2"/>
  <c r="O736" i="2"/>
  <c r="O737" i="2"/>
  <c r="O738" i="2"/>
  <c r="O739" i="2"/>
  <c r="O740" i="2"/>
  <c r="O741" i="2"/>
  <c r="O742" i="2"/>
  <c r="O743" i="2"/>
  <c r="O744" i="2"/>
  <c r="O745" i="2"/>
  <c r="O746" i="2"/>
  <c r="O747" i="2"/>
  <c r="O748" i="2"/>
  <c r="O749" i="2"/>
  <c r="O750" i="2"/>
  <c r="O751" i="2"/>
  <c r="O752" i="2"/>
  <c r="O753" i="2"/>
  <c r="O754" i="2"/>
  <c r="O755" i="2"/>
  <c r="O756" i="2"/>
  <c r="O757" i="2"/>
  <c r="O758" i="2"/>
  <c r="O759" i="2"/>
  <c r="O760" i="2"/>
  <c r="O761" i="2"/>
  <c r="O762" i="2"/>
  <c r="O763" i="2"/>
  <c r="O764" i="2"/>
  <c r="O765" i="2"/>
  <c r="O766" i="2"/>
  <c r="O767" i="2"/>
  <c r="O768" i="2"/>
  <c r="O769" i="2"/>
  <c r="O770" i="2"/>
  <c r="O771" i="2"/>
  <c r="O772" i="2"/>
  <c r="O773" i="2"/>
  <c r="O774" i="2"/>
  <c r="O775" i="2"/>
  <c r="O776" i="2"/>
  <c r="O777" i="2"/>
  <c r="O778" i="2"/>
  <c r="O779" i="2"/>
  <c r="O780" i="2"/>
  <c r="O781" i="2"/>
  <c r="O782" i="2"/>
  <c r="O783" i="2"/>
  <c r="O784" i="2"/>
  <c r="O785" i="2"/>
  <c r="O786" i="2"/>
  <c r="O787" i="2"/>
  <c r="O788" i="2"/>
  <c r="O789" i="2"/>
  <c r="O790" i="2"/>
  <c r="O791" i="2"/>
  <c r="O792" i="2"/>
  <c r="O793" i="2"/>
  <c r="O794" i="2"/>
  <c r="O795" i="2"/>
  <c r="O796" i="2"/>
  <c r="O797" i="2"/>
  <c r="O798" i="2"/>
  <c r="O799" i="2"/>
  <c r="O800" i="2"/>
  <c r="O801" i="2"/>
  <c r="O802" i="2"/>
  <c r="O803" i="2"/>
  <c r="O804" i="2"/>
  <c r="O805" i="2"/>
  <c r="O806" i="2"/>
  <c r="O807" i="2"/>
  <c r="O808" i="2"/>
  <c r="O809" i="2"/>
  <c r="O810" i="2"/>
  <c r="O811" i="2"/>
  <c r="O812" i="2"/>
  <c r="O813" i="2"/>
  <c r="O814" i="2"/>
  <c r="O815" i="2"/>
  <c r="O816" i="2"/>
  <c r="O817" i="2"/>
  <c r="O818" i="2"/>
  <c r="O819" i="2"/>
  <c r="O820" i="2"/>
  <c r="O821" i="2"/>
  <c r="O822" i="2"/>
  <c r="O823" i="2"/>
  <c r="O824" i="2"/>
  <c r="O825" i="2"/>
  <c r="O826" i="2"/>
  <c r="O827" i="2"/>
  <c r="O828" i="2"/>
  <c r="O829" i="2"/>
  <c r="O830" i="2"/>
  <c r="O831" i="2"/>
  <c r="O832" i="2"/>
  <c r="O833" i="2"/>
  <c r="O834" i="2"/>
  <c r="O835" i="2"/>
  <c r="O836" i="2"/>
  <c r="O837" i="2"/>
  <c r="O838" i="2"/>
  <c r="O839" i="2"/>
  <c r="O840" i="2"/>
  <c r="O841" i="2"/>
  <c r="O842" i="2"/>
  <c r="O843" i="2"/>
  <c r="O844" i="2"/>
  <c r="O845" i="2"/>
  <c r="O846" i="2"/>
  <c r="O847" i="2"/>
  <c r="O848" i="2"/>
  <c r="O849" i="2"/>
  <c r="O850" i="2"/>
  <c r="O851" i="2"/>
  <c r="O852" i="2"/>
  <c r="O853" i="2"/>
  <c r="O854" i="2"/>
  <c r="O855" i="2"/>
  <c r="O856" i="2"/>
  <c r="O857" i="2"/>
  <c r="O858" i="2"/>
  <c r="O859" i="2"/>
  <c r="O860" i="2"/>
  <c r="O861" i="2"/>
  <c r="O862" i="2"/>
  <c r="O863" i="2"/>
  <c r="O864" i="2"/>
  <c r="O865" i="2"/>
  <c r="O866" i="2"/>
  <c r="O867" i="2"/>
  <c r="O868" i="2"/>
  <c r="O869" i="2"/>
  <c r="O870" i="2"/>
  <c r="O871" i="2"/>
  <c r="O872" i="2"/>
  <c r="O873" i="2"/>
  <c r="O874" i="2"/>
  <c r="O875" i="2"/>
  <c r="O876" i="2"/>
  <c r="O877" i="2"/>
  <c r="O878" i="2"/>
  <c r="O879" i="2"/>
  <c r="O880" i="2"/>
  <c r="O881" i="2"/>
  <c r="O882" i="2"/>
  <c r="O883" i="2"/>
  <c r="O884" i="2"/>
  <c r="O885" i="2"/>
  <c r="O886" i="2"/>
  <c r="O887" i="2"/>
  <c r="O888" i="2"/>
  <c r="O889" i="2"/>
  <c r="O890" i="2"/>
  <c r="O891" i="2"/>
  <c r="O892" i="2"/>
  <c r="O893" i="2"/>
  <c r="O894" i="2"/>
  <c r="O895" i="2"/>
  <c r="O896" i="2"/>
  <c r="O897" i="2"/>
  <c r="O898" i="2"/>
  <c r="O899" i="2"/>
  <c r="O900" i="2"/>
  <c r="O901" i="2"/>
  <c r="O902" i="2"/>
  <c r="O903" i="2"/>
  <c r="O904" i="2"/>
  <c r="O905" i="2"/>
  <c r="O906" i="2"/>
  <c r="O907" i="2"/>
  <c r="O908" i="2"/>
  <c r="O909" i="2"/>
  <c r="O910" i="2"/>
  <c r="O911" i="2"/>
  <c r="O912" i="2"/>
  <c r="O913" i="2"/>
  <c r="O914" i="2"/>
  <c r="O915" i="2"/>
  <c r="O916" i="2"/>
  <c r="O917" i="2"/>
  <c r="O918" i="2"/>
  <c r="O919" i="2"/>
  <c r="O920" i="2"/>
  <c r="O921" i="2"/>
  <c r="O922" i="2"/>
  <c r="O923" i="2"/>
  <c r="O924" i="2"/>
  <c r="O925" i="2"/>
  <c r="O926" i="2"/>
  <c r="O927" i="2"/>
  <c r="O928" i="2"/>
  <c r="O929" i="2"/>
  <c r="O930" i="2"/>
  <c r="O931" i="2"/>
  <c r="O932" i="2"/>
  <c r="O933" i="2"/>
  <c r="O934" i="2"/>
  <c r="O935" i="2"/>
  <c r="O936" i="2"/>
  <c r="O937" i="2"/>
  <c r="O938" i="2"/>
  <c r="O939" i="2"/>
  <c r="O940" i="2"/>
  <c r="O941" i="2"/>
  <c r="O942" i="2"/>
  <c r="O943" i="2"/>
  <c r="O944" i="2"/>
  <c r="O945" i="2"/>
  <c r="O946" i="2"/>
  <c r="O947" i="2"/>
  <c r="O948" i="2"/>
  <c r="O949" i="2"/>
  <c r="O950" i="2"/>
  <c r="O951" i="2"/>
  <c r="O952" i="2"/>
  <c r="O953" i="2"/>
  <c r="O954" i="2"/>
  <c r="O955" i="2"/>
  <c r="O956" i="2"/>
  <c r="O957" i="2"/>
  <c r="O958" i="2"/>
  <c r="O959" i="2"/>
  <c r="O960" i="2"/>
  <c r="O961" i="2"/>
  <c r="O962" i="2"/>
  <c r="O963" i="2"/>
  <c r="O964" i="2"/>
  <c r="O965" i="2"/>
  <c r="O966" i="2"/>
  <c r="O967" i="2"/>
  <c r="O968" i="2"/>
  <c r="O969" i="2"/>
  <c r="O970" i="2"/>
  <c r="O971" i="2"/>
  <c r="O972" i="2"/>
  <c r="O973" i="2"/>
  <c r="O974" i="2"/>
  <c r="O975" i="2"/>
  <c r="O976" i="2"/>
  <c r="O977" i="2"/>
  <c r="O978" i="2"/>
  <c r="O979" i="2"/>
  <c r="O980" i="2"/>
  <c r="O981" i="2"/>
  <c r="O982" i="2"/>
  <c r="O983" i="2"/>
  <c r="O984" i="2"/>
  <c r="O985" i="2"/>
  <c r="O986" i="2"/>
  <c r="O987" i="2"/>
  <c r="O988" i="2"/>
  <c r="O989" i="2"/>
  <c r="O990" i="2"/>
  <c r="O991" i="2"/>
  <c r="O992" i="2"/>
  <c r="O993" i="2"/>
  <c r="O994" i="2"/>
  <c r="O995" i="2"/>
  <c r="O996" i="2"/>
  <c r="O997" i="2"/>
  <c r="O998" i="2"/>
  <c r="O999" i="2"/>
  <c r="O1000" i="2"/>
  <c r="O1001" i="2"/>
  <c r="O1002" i="2"/>
  <c r="O1003" i="2"/>
  <c r="O1004" i="2"/>
  <c r="O1005" i="2"/>
  <c r="O1006" i="2"/>
  <c r="O1007" i="2"/>
  <c r="O1008" i="2"/>
  <c r="O1009" i="2"/>
  <c r="O1010" i="2"/>
  <c r="O1011" i="2"/>
  <c r="O1012" i="2"/>
  <c r="O1013" i="2"/>
  <c r="O1014" i="2"/>
  <c r="O1015" i="2"/>
  <c r="O1016" i="2"/>
  <c r="O1017" i="2"/>
  <c r="O1018" i="2"/>
  <c r="O1019" i="2"/>
  <c r="O1020" i="2"/>
  <c r="O1021" i="2"/>
  <c r="O1022" i="2"/>
  <c r="O1023" i="2"/>
  <c r="O1024" i="2"/>
  <c r="O1025" i="2"/>
  <c r="O1026" i="2"/>
  <c r="O1027" i="2"/>
  <c r="O1028" i="2"/>
  <c r="O1029" i="2"/>
  <c r="O1030" i="2"/>
  <c r="O1031" i="2"/>
  <c r="O1032" i="2"/>
  <c r="O1033" i="2"/>
  <c r="O1034" i="2"/>
  <c r="O1035" i="2"/>
  <c r="O1036" i="2"/>
  <c r="O1037" i="2"/>
  <c r="O1038" i="2"/>
  <c r="O1039" i="2"/>
  <c r="O1040" i="2"/>
  <c r="O1041" i="2"/>
  <c r="O1042" i="2"/>
  <c r="O1043" i="2"/>
  <c r="O1044" i="2"/>
  <c r="O1045" i="2"/>
  <c r="O1046" i="2"/>
  <c r="O1047" i="2"/>
  <c r="O1048" i="2"/>
  <c r="O1049" i="2"/>
  <c r="O1050" i="2"/>
  <c r="O1051" i="2"/>
  <c r="O1052" i="2"/>
  <c r="O1053" i="2"/>
  <c r="O1054" i="2"/>
  <c r="O1055" i="2"/>
  <c r="O1056" i="2"/>
  <c r="O1057" i="2"/>
  <c r="O1058" i="2"/>
  <c r="O1059" i="2"/>
  <c r="O1060" i="2"/>
  <c r="O1061" i="2"/>
  <c r="O1062" i="2"/>
  <c r="O1063" i="2"/>
  <c r="O1064" i="2"/>
  <c r="O1065" i="2"/>
  <c r="O1066" i="2"/>
  <c r="O1067" i="2"/>
  <c r="O1068" i="2"/>
  <c r="O1069" i="2"/>
  <c r="O1070" i="2"/>
  <c r="O1071" i="2"/>
  <c r="O1072" i="2"/>
  <c r="O1073" i="2"/>
  <c r="O1074" i="2"/>
  <c r="O1075" i="2"/>
  <c r="O1076" i="2"/>
  <c r="O1077" i="2"/>
  <c r="O1078" i="2"/>
  <c r="O1079" i="2"/>
  <c r="O1080" i="2"/>
  <c r="O1081" i="2"/>
  <c r="O1082" i="2"/>
  <c r="O1083" i="2"/>
  <c r="O1084" i="2"/>
  <c r="O1085" i="2"/>
  <c r="O1086" i="2"/>
  <c r="O1087" i="2"/>
  <c r="O1088" i="2"/>
  <c r="O1089" i="2"/>
  <c r="O1090" i="2"/>
  <c r="O1091" i="2"/>
  <c r="O1092" i="2"/>
  <c r="O1093" i="2"/>
  <c r="O1094" i="2"/>
  <c r="O1095" i="2"/>
  <c r="O1096" i="2"/>
  <c r="O1097" i="2"/>
  <c r="O1098" i="2"/>
  <c r="O1099" i="2"/>
  <c r="O1100" i="2"/>
  <c r="O1101" i="2"/>
  <c r="O1102" i="2"/>
  <c r="O1103" i="2"/>
  <c r="O1104" i="2"/>
  <c r="O1105" i="2"/>
  <c r="O1106" i="2"/>
  <c r="O1107" i="2"/>
  <c r="O1108" i="2"/>
  <c r="O1109" i="2"/>
  <c r="O1110" i="2"/>
  <c r="O1111" i="2"/>
  <c r="O1112" i="2"/>
  <c r="O1113" i="2"/>
  <c r="O1114" i="2"/>
  <c r="O1115" i="2"/>
  <c r="O1116" i="2"/>
  <c r="O1117" i="2"/>
  <c r="O1118" i="2"/>
  <c r="O1119" i="2"/>
  <c r="O1120" i="2"/>
  <c r="O1121" i="2"/>
  <c r="O1122" i="2"/>
  <c r="O1123" i="2"/>
  <c r="O1124" i="2"/>
  <c r="O1125" i="2"/>
  <c r="O1126" i="2"/>
  <c r="O1127" i="2"/>
  <c r="O1128" i="2"/>
  <c r="O1129" i="2"/>
  <c r="O1130" i="2"/>
  <c r="O1131" i="2"/>
  <c r="O1132" i="2"/>
  <c r="O1133" i="2"/>
  <c r="O1134" i="2"/>
  <c r="O1135" i="2"/>
  <c r="O1136" i="2"/>
  <c r="O1137" i="2"/>
  <c r="O1138" i="2"/>
  <c r="O1139" i="2"/>
  <c r="O1140" i="2"/>
  <c r="O1141" i="2"/>
  <c r="O1142" i="2"/>
  <c r="O1143" i="2"/>
  <c r="O1144" i="2"/>
  <c r="O1145" i="2"/>
  <c r="O1146" i="2"/>
  <c r="O1147" i="2"/>
  <c r="O1148" i="2"/>
  <c r="O1149" i="2"/>
  <c r="O1150" i="2"/>
  <c r="O1151" i="2"/>
  <c r="O1152" i="2"/>
  <c r="O1153" i="2"/>
  <c r="O1154" i="2"/>
  <c r="O1155" i="2"/>
  <c r="O1156" i="2"/>
  <c r="O1157" i="2"/>
  <c r="O1158" i="2"/>
  <c r="O1159" i="2"/>
  <c r="O1160" i="2"/>
  <c r="O1161" i="2"/>
  <c r="O1162" i="2"/>
  <c r="O1163" i="2"/>
  <c r="O1164" i="2"/>
  <c r="O1165" i="2"/>
  <c r="O1166" i="2"/>
  <c r="O1167" i="2"/>
  <c r="O1168" i="2"/>
  <c r="O1169" i="2"/>
  <c r="O1170" i="2"/>
  <c r="O1171" i="2"/>
  <c r="O1172" i="2"/>
  <c r="O1173" i="2"/>
  <c r="O1174" i="2"/>
  <c r="O1175" i="2"/>
  <c r="O1176" i="2"/>
  <c r="O1177" i="2"/>
  <c r="O1178" i="2"/>
  <c r="O1179" i="2"/>
  <c r="O1180" i="2"/>
  <c r="O1181" i="2"/>
  <c r="O1182" i="2"/>
  <c r="O1183" i="2"/>
  <c r="O1184" i="2"/>
  <c r="O1185" i="2"/>
  <c r="O1186" i="2"/>
  <c r="O1187" i="2"/>
  <c r="O1188" i="2"/>
  <c r="O1189" i="2"/>
  <c r="O1190" i="2"/>
  <c r="O1191" i="2"/>
  <c r="O1192" i="2"/>
  <c r="O1193" i="2"/>
  <c r="O1194" i="2"/>
  <c r="O1195" i="2"/>
  <c r="O1196" i="2"/>
  <c r="O1197" i="2"/>
  <c r="O1198" i="2"/>
  <c r="O1199" i="2"/>
  <c r="O1200" i="2"/>
  <c r="O1201" i="2"/>
  <c r="O1202" i="2"/>
  <c r="O1203" i="2"/>
  <c r="O1204" i="2"/>
  <c r="O1205" i="2"/>
  <c r="O1206" i="2"/>
  <c r="O1207" i="2"/>
  <c r="O1208" i="2"/>
  <c r="O1209" i="2"/>
  <c r="O1210" i="2"/>
  <c r="O1211" i="2"/>
  <c r="O1212" i="2"/>
  <c r="O1213" i="2"/>
  <c r="O1214" i="2"/>
  <c r="O1215" i="2"/>
  <c r="O1216" i="2"/>
  <c r="O1217" i="2"/>
  <c r="O1218" i="2"/>
  <c r="O1219" i="2"/>
  <c r="O1220" i="2"/>
  <c r="O1221" i="2"/>
  <c r="O1222" i="2"/>
  <c r="O1223" i="2"/>
  <c r="O1224" i="2"/>
  <c r="O1225" i="2"/>
  <c r="O1226" i="2"/>
  <c r="O1227" i="2"/>
  <c r="O1228" i="2"/>
  <c r="O1229" i="2"/>
  <c r="O1230" i="2"/>
  <c r="O1231" i="2"/>
  <c r="O1232" i="2"/>
  <c r="O1233" i="2"/>
  <c r="O1234" i="2"/>
  <c r="O1235" i="2"/>
  <c r="O1236" i="2"/>
  <c r="O1237" i="2"/>
  <c r="O1238" i="2"/>
  <c r="O1239" i="2"/>
  <c r="O1240" i="2"/>
  <c r="O1241" i="2"/>
  <c r="O1242" i="2"/>
  <c r="O1243" i="2"/>
  <c r="O1244" i="2"/>
  <c r="O1245" i="2"/>
  <c r="O1246" i="2"/>
  <c r="O1247" i="2"/>
  <c r="O1248" i="2"/>
  <c r="O1249" i="2"/>
  <c r="O1250" i="2"/>
  <c r="O1251" i="2"/>
  <c r="O1252" i="2"/>
  <c r="O1253" i="2"/>
  <c r="O1254" i="2"/>
  <c r="O1255" i="2"/>
  <c r="O1256" i="2"/>
  <c r="O1257" i="2"/>
  <c r="O1258" i="2"/>
  <c r="O1259" i="2"/>
  <c r="O1260" i="2"/>
  <c r="O1261" i="2"/>
  <c r="O1262" i="2"/>
  <c r="O1263" i="2"/>
  <c r="O1264" i="2"/>
  <c r="O1265" i="2"/>
  <c r="O1266" i="2"/>
  <c r="O1267" i="2"/>
  <c r="O1268" i="2"/>
  <c r="O1269" i="2"/>
  <c r="O1270" i="2"/>
  <c r="O1271" i="2"/>
  <c r="O1272" i="2"/>
  <c r="O1273" i="2"/>
  <c r="O1274" i="2"/>
  <c r="O1275" i="2"/>
  <c r="O1276" i="2"/>
  <c r="O1277" i="2"/>
  <c r="O1278" i="2"/>
  <c r="O1279" i="2"/>
  <c r="O1280" i="2"/>
  <c r="O1281" i="2"/>
  <c r="O1282" i="2"/>
  <c r="O1283" i="2"/>
  <c r="O1284" i="2"/>
  <c r="O1285" i="2"/>
  <c r="O1286" i="2"/>
  <c r="O1287" i="2"/>
  <c r="O1288" i="2"/>
  <c r="O1289" i="2"/>
  <c r="O1290" i="2"/>
  <c r="O1291" i="2"/>
  <c r="O1292" i="2"/>
  <c r="O1293" i="2"/>
  <c r="O1294" i="2"/>
  <c r="O1295" i="2"/>
  <c r="O1296" i="2"/>
  <c r="O1297"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N403" i="2"/>
  <c r="N404" i="2"/>
  <c r="N405" i="2"/>
  <c r="N406" i="2"/>
  <c r="N407" i="2"/>
  <c r="N408" i="2"/>
  <c r="N409" i="2"/>
  <c r="N410" i="2"/>
  <c r="N411" i="2"/>
  <c r="N412" i="2"/>
  <c r="N413" i="2"/>
  <c r="N414" i="2"/>
  <c r="N415" i="2"/>
  <c r="N416" i="2"/>
  <c r="N417" i="2"/>
  <c r="N418" i="2"/>
  <c r="N419" i="2"/>
  <c r="N420" i="2"/>
  <c r="N421" i="2"/>
  <c r="N422" i="2"/>
  <c r="N423" i="2"/>
  <c r="N424" i="2"/>
  <c r="N425" i="2"/>
  <c r="N426" i="2"/>
  <c r="N427" i="2"/>
  <c r="N428" i="2"/>
  <c r="N429" i="2"/>
  <c r="N430" i="2"/>
  <c r="N431" i="2"/>
  <c r="N432" i="2"/>
  <c r="N433" i="2"/>
  <c r="N434" i="2"/>
  <c r="N435" i="2"/>
  <c r="N436" i="2"/>
  <c r="N437" i="2"/>
  <c r="N438" i="2"/>
  <c r="N439" i="2"/>
  <c r="N440" i="2"/>
  <c r="N441" i="2"/>
  <c r="N442" i="2"/>
  <c r="N443" i="2"/>
  <c r="N444" i="2"/>
  <c r="N445" i="2"/>
  <c r="N446" i="2"/>
  <c r="N447" i="2"/>
  <c r="N448" i="2"/>
  <c r="N449" i="2"/>
  <c r="N450" i="2"/>
  <c r="N451" i="2"/>
  <c r="N452" i="2"/>
  <c r="N453" i="2"/>
  <c r="N454" i="2"/>
  <c r="N455" i="2"/>
  <c r="N456" i="2"/>
  <c r="N457" i="2"/>
  <c r="N458" i="2"/>
  <c r="N459" i="2"/>
  <c r="N460" i="2"/>
  <c r="N461" i="2"/>
  <c r="N462" i="2"/>
  <c r="N463" i="2"/>
  <c r="N464" i="2"/>
  <c r="N465" i="2"/>
  <c r="N466" i="2"/>
  <c r="N467" i="2"/>
  <c r="N468" i="2"/>
  <c r="N469" i="2"/>
  <c r="N470" i="2"/>
  <c r="N471" i="2"/>
  <c r="N472" i="2"/>
  <c r="N473" i="2"/>
  <c r="N474" i="2"/>
  <c r="N475" i="2"/>
  <c r="N476" i="2"/>
  <c r="N477" i="2"/>
  <c r="N478" i="2"/>
  <c r="N479" i="2"/>
  <c r="N480" i="2"/>
  <c r="N481" i="2"/>
  <c r="N482" i="2"/>
  <c r="N483" i="2"/>
  <c r="N484" i="2"/>
  <c r="N485" i="2"/>
  <c r="N486" i="2"/>
  <c r="N487" i="2"/>
  <c r="N488" i="2"/>
  <c r="N489" i="2"/>
  <c r="N490" i="2"/>
  <c r="N491" i="2"/>
  <c r="N492" i="2"/>
  <c r="N493" i="2"/>
  <c r="N494" i="2"/>
  <c r="N495" i="2"/>
  <c r="N496" i="2"/>
  <c r="N497" i="2"/>
  <c r="N498" i="2"/>
  <c r="N499" i="2"/>
  <c r="N500" i="2"/>
  <c r="N501" i="2"/>
  <c r="N502" i="2"/>
  <c r="N503" i="2"/>
  <c r="N504" i="2"/>
  <c r="N505" i="2"/>
  <c r="N506" i="2"/>
  <c r="N507" i="2"/>
  <c r="N508" i="2"/>
  <c r="N509" i="2"/>
  <c r="N510" i="2"/>
  <c r="N511" i="2"/>
  <c r="N512" i="2"/>
  <c r="N513" i="2"/>
  <c r="N514" i="2"/>
  <c r="N515" i="2"/>
  <c r="N516" i="2"/>
  <c r="N517" i="2"/>
  <c r="N518" i="2"/>
  <c r="N519" i="2"/>
  <c r="N520" i="2"/>
  <c r="N521" i="2"/>
  <c r="N522" i="2"/>
  <c r="N523" i="2"/>
  <c r="N524" i="2"/>
  <c r="N525" i="2"/>
  <c r="N526" i="2"/>
  <c r="N527" i="2"/>
  <c r="N528" i="2"/>
  <c r="N529" i="2"/>
  <c r="N530" i="2"/>
  <c r="N531" i="2"/>
  <c r="N532" i="2"/>
  <c r="N533" i="2"/>
  <c r="N534" i="2"/>
  <c r="N535" i="2"/>
  <c r="N536" i="2"/>
  <c r="N537" i="2"/>
  <c r="N538" i="2"/>
  <c r="N539" i="2"/>
  <c r="N540" i="2"/>
  <c r="N541" i="2"/>
  <c r="N542" i="2"/>
  <c r="N543" i="2"/>
  <c r="N544" i="2"/>
  <c r="N545" i="2"/>
  <c r="N546" i="2"/>
  <c r="N547" i="2"/>
  <c r="N548" i="2"/>
  <c r="N549" i="2"/>
  <c r="N550" i="2"/>
  <c r="N551" i="2"/>
  <c r="N552" i="2"/>
  <c r="N553" i="2"/>
  <c r="N554" i="2"/>
  <c r="N555" i="2"/>
  <c r="N556" i="2"/>
  <c r="N557" i="2"/>
  <c r="N558" i="2"/>
  <c r="N559" i="2"/>
  <c r="N560" i="2"/>
  <c r="N561" i="2"/>
  <c r="N562" i="2"/>
  <c r="N563" i="2"/>
  <c r="N564" i="2"/>
  <c r="N565" i="2"/>
  <c r="N566" i="2"/>
  <c r="N567" i="2"/>
  <c r="N568" i="2"/>
  <c r="N569" i="2"/>
  <c r="N570" i="2"/>
  <c r="N571" i="2"/>
  <c r="N572" i="2"/>
  <c r="N573" i="2"/>
  <c r="N574" i="2"/>
  <c r="N575" i="2"/>
  <c r="N576" i="2"/>
  <c r="N577" i="2"/>
  <c r="N578" i="2"/>
  <c r="N579" i="2"/>
  <c r="N580" i="2"/>
  <c r="N581" i="2"/>
  <c r="N582" i="2"/>
  <c r="N583" i="2"/>
  <c r="N584" i="2"/>
  <c r="N585" i="2"/>
  <c r="N586" i="2"/>
  <c r="N587" i="2"/>
  <c r="N588" i="2"/>
  <c r="N589" i="2"/>
  <c r="N590" i="2"/>
  <c r="N591" i="2"/>
  <c r="N592" i="2"/>
  <c r="N593" i="2"/>
  <c r="N594" i="2"/>
  <c r="N595" i="2"/>
  <c r="N596" i="2"/>
  <c r="N597" i="2"/>
  <c r="N598" i="2"/>
  <c r="N599" i="2"/>
  <c r="N600" i="2"/>
  <c r="N601" i="2"/>
  <c r="N602" i="2"/>
  <c r="N603" i="2"/>
  <c r="N604" i="2"/>
  <c r="N605" i="2"/>
  <c r="N606" i="2"/>
  <c r="N607" i="2"/>
  <c r="N608" i="2"/>
  <c r="N609" i="2"/>
  <c r="N610" i="2"/>
  <c r="N611" i="2"/>
  <c r="N612" i="2"/>
  <c r="N613" i="2"/>
  <c r="N614" i="2"/>
  <c r="N615" i="2"/>
  <c r="N616" i="2"/>
  <c r="N617" i="2"/>
  <c r="N618" i="2"/>
  <c r="N619" i="2"/>
  <c r="N620" i="2"/>
  <c r="N621" i="2"/>
  <c r="N622" i="2"/>
  <c r="N623" i="2"/>
  <c r="N624" i="2"/>
  <c r="N625" i="2"/>
  <c r="N626" i="2"/>
  <c r="N627" i="2"/>
  <c r="N628" i="2"/>
  <c r="N629" i="2"/>
  <c r="N630" i="2"/>
  <c r="N631" i="2"/>
  <c r="N632" i="2"/>
  <c r="N633" i="2"/>
  <c r="N634" i="2"/>
  <c r="N635" i="2"/>
  <c r="N636" i="2"/>
  <c r="N637" i="2"/>
  <c r="N638" i="2"/>
  <c r="N639" i="2"/>
  <c r="N640" i="2"/>
  <c r="N641" i="2"/>
  <c r="N642" i="2"/>
  <c r="N643" i="2"/>
  <c r="N644" i="2"/>
  <c r="N645" i="2"/>
  <c r="N646" i="2"/>
  <c r="N647" i="2"/>
  <c r="N648" i="2"/>
  <c r="N649" i="2"/>
  <c r="N650" i="2"/>
  <c r="N651" i="2"/>
  <c r="N652" i="2"/>
  <c r="N653" i="2"/>
  <c r="N654" i="2"/>
  <c r="N655" i="2"/>
  <c r="N656" i="2"/>
  <c r="N657" i="2"/>
  <c r="N658" i="2"/>
  <c r="N659" i="2"/>
  <c r="N660" i="2"/>
  <c r="N661" i="2"/>
  <c r="N662" i="2"/>
  <c r="N663" i="2"/>
  <c r="N664" i="2"/>
  <c r="N665" i="2"/>
  <c r="N666" i="2"/>
  <c r="N667" i="2"/>
  <c r="N668" i="2"/>
  <c r="N669" i="2"/>
  <c r="N670" i="2"/>
  <c r="N671" i="2"/>
  <c r="N672" i="2"/>
  <c r="N673" i="2"/>
  <c r="N674" i="2"/>
  <c r="N675" i="2"/>
  <c r="N676" i="2"/>
  <c r="N677" i="2"/>
  <c r="N678" i="2"/>
  <c r="N679" i="2"/>
  <c r="N680" i="2"/>
  <c r="N681" i="2"/>
  <c r="N682" i="2"/>
  <c r="N683" i="2"/>
  <c r="N684" i="2"/>
  <c r="N685" i="2"/>
  <c r="N686" i="2"/>
  <c r="N687" i="2"/>
  <c r="N688" i="2"/>
  <c r="N689" i="2"/>
  <c r="N690" i="2"/>
  <c r="N691" i="2"/>
  <c r="N692" i="2"/>
  <c r="N693" i="2"/>
  <c r="N694" i="2"/>
  <c r="N695" i="2"/>
  <c r="N696" i="2"/>
  <c r="N697" i="2"/>
  <c r="N698" i="2"/>
  <c r="N699" i="2"/>
  <c r="N700" i="2"/>
  <c r="N701" i="2"/>
  <c r="N702" i="2"/>
  <c r="N703" i="2"/>
  <c r="N704" i="2"/>
  <c r="N705" i="2"/>
  <c r="N706" i="2"/>
  <c r="N707" i="2"/>
  <c r="N708" i="2"/>
  <c r="N709" i="2"/>
  <c r="N710" i="2"/>
  <c r="N711" i="2"/>
  <c r="N712" i="2"/>
  <c r="N713" i="2"/>
  <c r="N714" i="2"/>
  <c r="N715" i="2"/>
  <c r="N716" i="2"/>
  <c r="N717" i="2"/>
  <c r="N718" i="2"/>
  <c r="N719" i="2"/>
  <c r="N720" i="2"/>
  <c r="N721" i="2"/>
  <c r="N722" i="2"/>
  <c r="N723" i="2"/>
  <c r="N724" i="2"/>
  <c r="N725" i="2"/>
  <c r="N726" i="2"/>
  <c r="N727" i="2"/>
  <c r="N728" i="2"/>
  <c r="N729" i="2"/>
  <c r="N730" i="2"/>
  <c r="N731" i="2"/>
  <c r="N732" i="2"/>
  <c r="N733" i="2"/>
  <c r="N734" i="2"/>
  <c r="N735" i="2"/>
  <c r="N736" i="2"/>
  <c r="N737" i="2"/>
  <c r="N738" i="2"/>
  <c r="N739" i="2"/>
  <c r="N740" i="2"/>
  <c r="N741" i="2"/>
  <c r="N742" i="2"/>
  <c r="N743" i="2"/>
  <c r="N744" i="2"/>
  <c r="N745" i="2"/>
  <c r="N746" i="2"/>
  <c r="N747" i="2"/>
  <c r="N748" i="2"/>
  <c r="N749" i="2"/>
  <c r="N750" i="2"/>
  <c r="N751" i="2"/>
  <c r="N752" i="2"/>
  <c r="N753" i="2"/>
  <c r="N754" i="2"/>
  <c r="N755" i="2"/>
  <c r="N756" i="2"/>
  <c r="N757" i="2"/>
  <c r="N758" i="2"/>
  <c r="N759" i="2"/>
  <c r="N760" i="2"/>
  <c r="N761" i="2"/>
  <c r="N762" i="2"/>
  <c r="N763" i="2"/>
  <c r="N764" i="2"/>
  <c r="N765" i="2"/>
  <c r="N766" i="2"/>
  <c r="N767" i="2"/>
  <c r="N768" i="2"/>
  <c r="N769" i="2"/>
  <c r="N770" i="2"/>
  <c r="N771" i="2"/>
  <c r="N772" i="2"/>
  <c r="N773" i="2"/>
  <c r="N774" i="2"/>
  <c r="N775" i="2"/>
  <c r="N776" i="2"/>
  <c r="N777" i="2"/>
  <c r="N778" i="2"/>
  <c r="N779" i="2"/>
  <c r="N780" i="2"/>
  <c r="N781" i="2"/>
  <c r="N782" i="2"/>
  <c r="N783" i="2"/>
  <c r="N784" i="2"/>
  <c r="N785" i="2"/>
  <c r="N786" i="2"/>
  <c r="N787" i="2"/>
  <c r="N788" i="2"/>
  <c r="N789" i="2"/>
  <c r="N790" i="2"/>
  <c r="N791" i="2"/>
  <c r="N792" i="2"/>
  <c r="N793" i="2"/>
  <c r="N794" i="2"/>
  <c r="N795" i="2"/>
  <c r="N796" i="2"/>
  <c r="N797" i="2"/>
  <c r="N798" i="2"/>
  <c r="N799" i="2"/>
  <c r="N800" i="2"/>
  <c r="N801" i="2"/>
  <c r="N802" i="2"/>
  <c r="N803" i="2"/>
  <c r="N804" i="2"/>
  <c r="N805" i="2"/>
  <c r="N806" i="2"/>
  <c r="N807" i="2"/>
  <c r="N808" i="2"/>
  <c r="N809" i="2"/>
  <c r="N810" i="2"/>
  <c r="N811" i="2"/>
  <c r="N812" i="2"/>
  <c r="N813" i="2"/>
  <c r="N814" i="2"/>
  <c r="N815" i="2"/>
  <c r="N816" i="2"/>
  <c r="N817" i="2"/>
  <c r="N818" i="2"/>
  <c r="N819" i="2"/>
  <c r="N820" i="2"/>
  <c r="N821" i="2"/>
  <c r="N822" i="2"/>
  <c r="N823" i="2"/>
  <c r="N824" i="2"/>
  <c r="N825" i="2"/>
  <c r="N826" i="2"/>
  <c r="N827" i="2"/>
  <c r="N828" i="2"/>
  <c r="N829" i="2"/>
  <c r="N830" i="2"/>
  <c r="N831" i="2"/>
  <c r="N832" i="2"/>
  <c r="N833" i="2"/>
  <c r="N834" i="2"/>
  <c r="N835" i="2"/>
  <c r="N836" i="2"/>
  <c r="N837" i="2"/>
  <c r="N838" i="2"/>
  <c r="N839" i="2"/>
  <c r="N840" i="2"/>
  <c r="N841" i="2"/>
  <c r="N842" i="2"/>
  <c r="N843" i="2"/>
  <c r="N844" i="2"/>
  <c r="N845" i="2"/>
  <c r="N846" i="2"/>
  <c r="N847" i="2"/>
  <c r="N848" i="2"/>
  <c r="N849" i="2"/>
  <c r="N850" i="2"/>
  <c r="N851" i="2"/>
  <c r="N852" i="2"/>
  <c r="N853" i="2"/>
  <c r="N854" i="2"/>
  <c r="N855" i="2"/>
  <c r="N856" i="2"/>
  <c r="N857" i="2"/>
  <c r="N858" i="2"/>
  <c r="N859" i="2"/>
  <c r="N860" i="2"/>
  <c r="N861" i="2"/>
  <c r="N862" i="2"/>
  <c r="N863" i="2"/>
  <c r="N864" i="2"/>
  <c r="N865" i="2"/>
  <c r="N866" i="2"/>
  <c r="N867" i="2"/>
  <c r="N868" i="2"/>
  <c r="N869" i="2"/>
  <c r="N870" i="2"/>
  <c r="N871" i="2"/>
  <c r="N872" i="2"/>
  <c r="N873" i="2"/>
  <c r="N874" i="2"/>
  <c r="N875" i="2"/>
  <c r="N876" i="2"/>
  <c r="N877" i="2"/>
  <c r="N878" i="2"/>
  <c r="N879" i="2"/>
  <c r="N880" i="2"/>
  <c r="N881" i="2"/>
  <c r="N882" i="2"/>
  <c r="N883" i="2"/>
  <c r="N884" i="2"/>
  <c r="N885" i="2"/>
  <c r="N886" i="2"/>
  <c r="N887" i="2"/>
  <c r="N888" i="2"/>
  <c r="N889" i="2"/>
  <c r="N890" i="2"/>
  <c r="N891" i="2"/>
  <c r="N892" i="2"/>
  <c r="N893" i="2"/>
  <c r="N894" i="2"/>
  <c r="N895" i="2"/>
  <c r="N896" i="2"/>
  <c r="N897" i="2"/>
  <c r="N898" i="2"/>
  <c r="N899" i="2"/>
  <c r="N900" i="2"/>
  <c r="N901" i="2"/>
  <c r="N902" i="2"/>
  <c r="N903" i="2"/>
  <c r="N904" i="2"/>
  <c r="N905" i="2"/>
  <c r="N906" i="2"/>
  <c r="N907" i="2"/>
  <c r="N908" i="2"/>
  <c r="N909" i="2"/>
  <c r="N910" i="2"/>
  <c r="N911" i="2"/>
  <c r="N912" i="2"/>
  <c r="N913" i="2"/>
  <c r="N914" i="2"/>
  <c r="N915" i="2"/>
  <c r="N916" i="2"/>
  <c r="N917" i="2"/>
  <c r="N918" i="2"/>
  <c r="N919" i="2"/>
  <c r="N920" i="2"/>
  <c r="N921" i="2"/>
  <c r="N922" i="2"/>
  <c r="N923" i="2"/>
  <c r="N924" i="2"/>
  <c r="N925" i="2"/>
  <c r="N926" i="2"/>
  <c r="N927" i="2"/>
  <c r="N928" i="2"/>
  <c r="N929" i="2"/>
  <c r="N930" i="2"/>
  <c r="N931" i="2"/>
  <c r="N932" i="2"/>
  <c r="N933" i="2"/>
  <c r="N934" i="2"/>
  <c r="N935" i="2"/>
  <c r="N936" i="2"/>
  <c r="N937" i="2"/>
  <c r="N938" i="2"/>
  <c r="N939" i="2"/>
  <c r="N940" i="2"/>
  <c r="N941" i="2"/>
  <c r="N942" i="2"/>
  <c r="N943" i="2"/>
  <c r="N944" i="2"/>
  <c r="N945" i="2"/>
  <c r="N946" i="2"/>
  <c r="N947" i="2"/>
  <c r="N948" i="2"/>
  <c r="N949" i="2"/>
  <c r="N950" i="2"/>
  <c r="N951" i="2"/>
  <c r="N952" i="2"/>
  <c r="N953" i="2"/>
  <c r="N954" i="2"/>
  <c r="N955" i="2"/>
  <c r="N956" i="2"/>
  <c r="N957" i="2"/>
  <c r="N958" i="2"/>
  <c r="N959" i="2"/>
  <c r="N960" i="2"/>
  <c r="N961" i="2"/>
  <c r="N962" i="2"/>
  <c r="N963" i="2"/>
  <c r="N964" i="2"/>
  <c r="N965" i="2"/>
  <c r="N966" i="2"/>
  <c r="N967" i="2"/>
  <c r="N968" i="2"/>
  <c r="N969" i="2"/>
  <c r="N970" i="2"/>
  <c r="N971" i="2"/>
  <c r="N972" i="2"/>
  <c r="N973" i="2"/>
  <c r="N974" i="2"/>
  <c r="N975" i="2"/>
  <c r="N976" i="2"/>
  <c r="N977" i="2"/>
  <c r="N978" i="2"/>
  <c r="N979" i="2"/>
  <c r="N980" i="2"/>
  <c r="N981" i="2"/>
  <c r="N982" i="2"/>
  <c r="N983" i="2"/>
  <c r="N984" i="2"/>
  <c r="N985" i="2"/>
  <c r="N986" i="2"/>
  <c r="N987" i="2"/>
  <c r="N988" i="2"/>
  <c r="N989" i="2"/>
  <c r="N990" i="2"/>
  <c r="N991" i="2"/>
  <c r="N992" i="2"/>
  <c r="N993" i="2"/>
  <c r="N994" i="2"/>
  <c r="N995" i="2"/>
  <c r="N996" i="2"/>
  <c r="N997" i="2"/>
  <c r="N998" i="2"/>
  <c r="N999" i="2"/>
  <c r="N1000" i="2"/>
  <c r="N1001" i="2"/>
  <c r="N1002" i="2"/>
  <c r="N1003" i="2"/>
  <c r="N1004" i="2"/>
  <c r="N1005" i="2"/>
  <c r="N1006" i="2"/>
  <c r="N1007" i="2"/>
  <c r="N1008" i="2"/>
  <c r="N1009" i="2"/>
  <c r="N1010" i="2"/>
  <c r="N1011" i="2"/>
  <c r="N1012" i="2"/>
  <c r="N1013" i="2"/>
  <c r="N1014" i="2"/>
  <c r="N1015" i="2"/>
  <c r="N1016" i="2"/>
  <c r="N1017" i="2"/>
  <c r="N1018" i="2"/>
  <c r="N1019" i="2"/>
  <c r="N1020" i="2"/>
  <c r="N1021" i="2"/>
  <c r="N1022" i="2"/>
  <c r="N1023" i="2"/>
  <c r="N1024" i="2"/>
  <c r="N1025" i="2"/>
  <c r="N1026" i="2"/>
  <c r="N1027" i="2"/>
  <c r="N1028" i="2"/>
  <c r="N1029" i="2"/>
  <c r="N1030" i="2"/>
  <c r="N1031" i="2"/>
  <c r="N1032" i="2"/>
  <c r="N1033" i="2"/>
  <c r="N1034" i="2"/>
  <c r="N1035" i="2"/>
  <c r="N1036" i="2"/>
  <c r="N1037" i="2"/>
  <c r="N1038" i="2"/>
  <c r="N1039" i="2"/>
  <c r="N1040" i="2"/>
  <c r="N1041" i="2"/>
  <c r="N1042" i="2"/>
  <c r="N1043" i="2"/>
  <c r="N1044" i="2"/>
  <c r="N1045" i="2"/>
  <c r="N1046" i="2"/>
  <c r="N1047" i="2"/>
  <c r="N1048" i="2"/>
  <c r="N1049" i="2"/>
  <c r="N1050" i="2"/>
  <c r="N1051" i="2"/>
  <c r="N1052" i="2"/>
  <c r="N1053" i="2"/>
  <c r="N1054" i="2"/>
  <c r="N1055" i="2"/>
  <c r="N1056" i="2"/>
  <c r="N1057" i="2"/>
  <c r="N1058" i="2"/>
  <c r="N1059" i="2"/>
  <c r="N1060" i="2"/>
  <c r="N1061" i="2"/>
  <c r="N1062" i="2"/>
  <c r="N1063" i="2"/>
  <c r="N1064" i="2"/>
  <c r="N1065" i="2"/>
  <c r="N1066" i="2"/>
  <c r="N1067" i="2"/>
  <c r="N1068" i="2"/>
  <c r="N1069" i="2"/>
  <c r="N1070" i="2"/>
  <c r="N1071" i="2"/>
  <c r="N1072" i="2"/>
  <c r="N1073" i="2"/>
  <c r="N1074" i="2"/>
  <c r="N1075" i="2"/>
  <c r="N1076" i="2"/>
  <c r="N1077" i="2"/>
  <c r="N1078" i="2"/>
  <c r="N1079" i="2"/>
  <c r="N1080" i="2"/>
  <c r="N1081" i="2"/>
  <c r="N1082" i="2"/>
  <c r="N1083" i="2"/>
  <c r="N1084" i="2"/>
  <c r="N1085" i="2"/>
  <c r="N1086" i="2"/>
  <c r="N1087" i="2"/>
  <c r="N1088" i="2"/>
  <c r="N1089" i="2"/>
  <c r="N1090" i="2"/>
  <c r="N1091" i="2"/>
  <c r="N1092" i="2"/>
  <c r="N1093" i="2"/>
  <c r="N1094" i="2"/>
  <c r="N1095" i="2"/>
  <c r="N1096" i="2"/>
  <c r="N1097" i="2"/>
  <c r="N1098" i="2"/>
  <c r="N1099" i="2"/>
  <c r="N1100" i="2"/>
  <c r="N1101" i="2"/>
  <c r="N1102" i="2"/>
  <c r="N1103" i="2"/>
  <c r="N1104" i="2"/>
  <c r="N1105" i="2"/>
  <c r="N1106" i="2"/>
  <c r="N1107" i="2"/>
  <c r="N1108" i="2"/>
  <c r="N1109" i="2"/>
  <c r="N1110" i="2"/>
  <c r="N1111" i="2"/>
  <c r="N1112" i="2"/>
  <c r="N1113" i="2"/>
  <c r="N1114" i="2"/>
  <c r="N1115" i="2"/>
  <c r="N1116" i="2"/>
  <c r="N1117" i="2"/>
  <c r="N1118" i="2"/>
  <c r="N1119" i="2"/>
  <c r="N1120" i="2"/>
  <c r="N1121" i="2"/>
  <c r="N1122" i="2"/>
  <c r="N1123" i="2"/>
  <c r="N1124" i="2"/>
  <c r="N1125" i="2"/>
  <c r="N1126" i="2"/>
  <c r="N1127" i="2"/>
  <c r="N1128" i="2"/>
  <c r="N1129" i="2"/>
  <c r="N1130" i="2"/>
  <c r="N1131" i="2"/>
  <c r="N1132" i="2"/>
  <c r="N1133" i="2"/>
  <c r="N1134" i="2"/>
  <c r="N1135" i="2"/>
  <c r="N1136" i="2"/>
  <c r="N1137" i="2"/>
  <c r="N1138" i="2"/>
  <c r="N1139" i="2"/>
  <c r="N1140" i="2"/>
  <c r="N1141" i="2"/>
  <c r="N1142" i="2"/>
  <c r="N1143" i="2"/>
  <c r="N1144" i="2"/>
  <c r="N1145" i="2"/>
  <c r="N1146" i="2"/>
  <c r="N1147" i="2"/>
  <c r="N1148" i="2"/>
  <c r="N1149" i="2"/>
  <c r="N1150" i="2"/>
  <c r="N1151" i="2"/>
  <c r="N1152" i="2"/>
  <c r="N1153" i="2"/>
  <c r="N1154" i="2"/>
  <c r="N1155" i="2"/>
  <c r="N1156" i="2"/>
  <c r="N1157" i="2"/>
  <c r="N1158" i="2"/>
  <c r="N1159" i="2"/>
  <c r="N1160" i="2"/>
  <c r="N1161" i="2"/>
  <c r="N1162" i="2"/>
  <c r="N1163" i="2"/>
  <c r="N1164" i="2"/>
  <c r="N1165" i="2"/>
  <c r="N1166" i="2"/>
  <c r="N1167" i="2"/>
  <c r="N1168" i="2"/>
  <c r="N1169" i="2"/>
  <c r="N1170" i="2"/>
  <c r="N1171" i="2"/>
  <c r="N1172" i="2"/>
  <c r="N1173" i="2"/>
  <c r="N1174" i="2"/>
  <c r="N1175" i="2"/>
  <c r="N1176" i="2"/>
  <c r="N1177" i="2"/>
  <c r="N1178" i="2"/>
  <c r="N1179" i="2"/>
  <c r="N1180" i="2"/>
  <c r="N1181" i="2"/>
  <c r="N1182" i="2"/>
  <c r="N1183" i="2"/>
  <c r="N1184" i="2"/>
  <c r="N1185" i="2"/>
  <c r="N1186" i="2"/>
  <c r="N1187" i="2"/>
  <c r="N1188" i="2"/>
  <c r="N1189" i="2"/>
  <c r="N1190" i="2"/>
  <c r="N1191" i="2"/>
  <c r="N1192" i="2"/>
  <c r="N1193" i="2"/>
  <c r="N1194" i="2"/>
  <c r="N1195" i="2"/>
  <c r="N1196" i="2"/>
  <c r="N1197" i="2"/>
  <c r="N1198" i="2"/>
  <c r="N1199" i="2"/>
  <c r="N1200" i="2"/>
  <c r="N1201" i="2"/>
  <c r="N1202" i="2"/>
  <c r="N1203" i="2"/>
  <c r="N1204" i="2"/>
  <c r="N1205" i="2"/>
  <c r="N1206" i="2"/>
  <c r="N1207" i="2"/>
  <c r="N1208" i="2"/>
  <c r="N1209" i="2"/>
  <c r="N1210" i="2"/>
  <c r="N1211" i="2"/>
  <c r="N1212" i="2"/>
  <c r="N1213" i="2"/>
  <c r="N1214" i="2"/>
  <c r="N1215" i="2"/>
  <c r="N1216" i="2"/>
  <c r="N1217" i="2"/>
  <c r="N1218" i="2"/>
  <c r="N1219" i="2"/>
  <c r="N1220" i="2"/>
  <c r="N1221" i="2"/>
  <c r="N1222" i="2"/>
  <c r="N1223" i="2"/>
  <c r="N1224" i="2"/>
  <c r="N1225" i="2"/>
  <c r="N1226" i="2"/>
  <c r="N1227" i="2"/>
  <c r="N1228" i="2"/>
  <c r="N1229" i="2"/>
  <c r="N1230" i="2"/>
  <c r="N1231" i="2"/>
  <c r="N1232" i="2"/>
  <c r="N1233" i="2"/>
  <c r="N1234" i="2"/>
  <c r="N1235" i="2"/>
  <c r="N1236" i="2"/>
  <c r="N1237" i="2"/>
  <c r="N1238" i="2"/>
  <c r="N1239" i="2"/>
  <c r="N1240" i="2"/>
  <c r="N1241" i="2"/>
  <c r="N1242" i="2"/>
  <c r="N1243" i="2"/>
  <c r="N1244" i="2"/>
  <c r="N1245" i="2"/>
  <c r="N1246" i="2"/>
  <c r="N1247" i="2"/>
  <c r="N1248" i="2"/>
  <c r="N1249" i="2"/>
  <c r="N1250" i="2"/>
  <c r="N1251" i="2"/>
  <c r="N1252" i="2"/>
  <c r="N1253" i="2"/>
  <c r="N1254" i="2"/>
  <c r="N1255" i="2"/>
  <c r="N1256" i="2"/>
  <c r="N1257" i="2"/>
  <c r="N1258" i="2"/>
  <c r="N1259" i="2"/>
  <c r="N1260" i="2"/>
  <c r="N1261" i="2"/>
  <c r="N1262" i="2"/>
  <c r="N1263" i="2"/>
  <c r="N1264" i="2"/>
  <c r="N1265" i="2"/>
  <c r="N1266" i="2"/>
  <c r="N1267" i="2"/>
  <c r="N1268" i="2"/>
  <c r="N1269" i="2"/>
  <c r="N1270" i="2"/>
  <c r="N1271" i="2"/>
  <c r="N1272" i="2"/>
  <c r="N1273" i="2"/>
  <c r="N1274" i="2"/>
  <c r="N1275" i="2"/>
  <c r="N1276" i="2"/>
  <c r="N1277" i="2"/>
  <c r="N1278" i="2"/>
  <c r="N1279" i="2"/>
  <c r="N1280" i="2"/>
  <c r="N1281" i="2"/>
  <c r="N1282" i="2"/>
  <c r="N1283" i="2"/>
  <c r="N1284" i="2"/>
  <c r="N1285" i="2"/>
  <c r="N1286" i="2"/>
  <c r="N1287" i="2"/>
  <c r="N1288" i="2"/>
  <c r="N1289" i="2"/>
  <c r="N1290" i="2"/>
  <c r="N1291" i="2"/>
  <c r="N1292" i="2"/>
  <c r="N1293" i="2"/>
  <c r="N1294" i="2"/>
  <c r="N1295" i="2"/>
  <c r="N1296" i="2"/>
  <c r="N1297"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94" i="2"/>
  <c r="M95" i="2"/>
  <c r="M96" i="2"/>
  <c r="M97" i="2"/>
  <c r="M98" i="2"/>
  <c r="M99" i="2"/>
  <c r="M100" i="2"/>
  <c r="M101" i="2"/>
  <c r="M102" i="2"/>
  <c r="M103" i="2"/>
  <c r="M104" i="2"/>
  <c r="M105" i="2"/>
  <c r="M106" i="2"/>
  <c r="M107" i="2"/>
  <c r="M108" i="2"/>
  <c r="M109" i="2"/>
  <c r="M110" i="2"/>
  <c r="M111" i="2"/>
  <c r="M112" i="2"/>
  <c r="M113" i="2"/>
  <c r="M114" i="2"/>
  <c r="M115" i="2"/>
  <c r="M116" i="2"/>
  <c r="M117" i="2"/>
  <c r="M118" i="2"/>
  <c r="M119" i="2"/>
  <c r="M120" i="2"/>
  <c r="M121" i="2"/>
  <c r="M122" i="2"/>
  <c r="M123" i="2"/>
  <c r="M124" i="2"/>
  <c r="M125" i="2"/>
  <c r="M126" i="2"/>
  <c r="M127" i="2"/>
  <c r="M128" i="2"/>
  <c r="M129" i="2"/>
  <c r="M130" i="2"/>
  <c r="M131" i="2"/>
  <c r="M132" i="2"/>
  <c r="M133" i="2"/>
  <c r="M134" i="2"/>
  <c r="M135" i="2"/>
  <c r="M136" i="2"/>
  <c r="M137" i="2"/>
  <c r="M138" i="2"/>
  <c r="M139" i="2"/>
  <c r="M140" i="2"/>
  <c r="M141" i="2"/>
  <c r="M142" i="2"/>
  <c r="M143" i="2"/>
  <c r="M144" i="2"/>
  <c r="M145" i="2"/>
  <c r="M146" i="2"/>
  <c r="M147" i="2"/>
  <c r="M148" i="2"/>
  <c r="M149" i="2"/>
  <c r="M150" i="2"/>
  <c r="M151" i="2"/>
  <c r="M152" i="2"/>
  <c r="M153" i="2"/>
  <c r="M154" i="2"/>
  <c r="M155" i="2"/>
  <c r="M156" i="2"/>
  <c r="M157" i="2"/>
  <c r="M158" i="2"/>
  <c r="M159" i="2"/>
  <c r="M160" i="2"/>
  <c r="M161" i="2"/>
  <c r="M162" i="2"/>
  <c r="M163" i="2"/>
  <c r="M164" i="2"/>
  <c r="M165" i="2"/>
  <c r="M166" i="2"/>
  <c r="M167" i="2"/>
  <c r="M168" i="2"/>
  <c r="M169" i="2"/>
  <c r="M170" i="2"/>
  <c r="M171" i="2"/>
  <c r="M172" i="2"/>
  <c r="M173" i="2"/>
  <c r="M174" i="2"/>
  <c r="M175" i="2"/>
  <c r="M176" i="2"/>
  <c r="M177" i="2"/>
  <c r="M178" i="2"/>
  <c r="M179" i="2"/>
  <c r="M180" i="2"/>
  <c r="M181" i="2"/>
  <c r="M182" i="2"/>
  <c r="M183" i="2"/>
  <c r="M184" i="2"/>
  <c r="M185" i="2"/>
  <c r="M186" i="2"/>
  <c r="M187" i="2"/>
  <c r="M188" i="2"/>
  <c r="M189" i="2"/>
  <c r="M190" i="2"/>
  <c r="M191" i="2"/>
  <c r="M192" i="2"/>
  <c r="M193" i="2"/>
  <c r="M194" i="2"/>
  <c r="M195" i="2"/>
  <c r="M196" i="2"/>
  <c r="M197" i="2"/>
  <c r="M198" i="2"/>
  <c r="M199" i="2"/>
  <c r="M200" i="2"/>
  <c r="M201" i="2"/>
  <c r="M202" i="2"/>
  <c r="M203" i="2"/>
  <c r="M204" i="2"/>
  <c r="M205" i="2"/>
  <c r="M206" i="2"/>
  <c r="M207" i="2"/>
  <c r="M208" i="2"/>
  <c r="M209" i="2"/>
  <c r="M210" i="2"/>
  <c r="M211" i="2"/>
  <c r="M212" i="2"/>
  <c r="M213" i="2"/>
  <c r="M214" i="2"/>
  <c r="M215" i="2"/>
  <c r="M216" i="2"/>
  <c r="M217" i="2"/>
  <c r="M218" i="2"/>
  <c r="M219" i="2"/>
  <c r="M220" i="2"/>
  <c r="M221" i="2"/>
  <c r="M222" i="2"/>
  <c r="M223" i="2"/>
  <c r="M224" i="2"/>
  <c r="M225" i="2"/>
  <c r="M226" i="2"/>
  <c r="M227" i="2"/>
  <c r="M228" i="2"/>
  <c r="M229" i="2"/>
  <c r="M230" i="2"/>
  <c r="M231" i="2"/>
  <c r="M232" i="2"/>
  <c r="M233" i="2"/>
  <c r="M234" i="2"/>
  <c r="M235" i="2"/>
  <c r="M236" i="2"/>
  <c r="M237" i="2"/>
  <c r="M238" i="2"/>
  <c r="M239" i="2"/>
  <c r="M240" i="2"/>
  <c r="M241" i="2"/>
  <c r="M242" i="2"/>
  <c r="M243" i="2"/>
  <c r="M244" i="2"/>
  <c r="M245" i="2"/>
  <c r="M246" i="2"/>
  <c r="M247" i="2"/>
  <c r="M248" i="2"/>
  <c r="M249" i="2"/>
  <c r="M250" i="2"/>
  <c r="M251" i="2"/>
  <c r="M252" i="2"/>
  <c r="M253" i="2"/>
  <c r="M254" i="2"/>
  <c r="M255" i="2"/>
  <c r="M256" i="2"/>
  <c r="M257" i="2"/>
  <c r="M258" i="2"/>
  <c r="M259" i="2"/>
  <c r="M260" i="2"/>
  <c r="M261" i="2"/>
  <c r="M262" i="2"/>
  <c r="M263" i="2"/>
  <c r="M264" i="2"/>
  <c r="M265" i="2"/>
  <c r="M266" i="2"/>
  <c r="M267" i="2"/>
  <c r="M268" i="2"/>
  <c r="M269" i="2"/>
  <c r="M270" i="2"/>
  <c r="M271" i="2"/>
  <c r="M272" i="2"/>
  <c r="M273" i="2"/>
  <c r="M274" i="2"/>
  <c r="M275" i="2"/>
  <c r="M276" i="2"/>
  <c r="M277" i="2"/>
  <c r="M278" i="2"/>
  <c r="M279" i="2"/>
  <c r="M280" i="2"/>
  <c r="M281" i="2"/>
  <c r="M282" i="2"/>
  <c r="M283" i="2"/>
  <c r="M284" i="2"/>
  <c r="M285" i="2"/>
  <c r="M286" i="2"/>
  <c r="M287" i="2"/>
  <c r="M288" i="2"/>
  <c r="M289" i="2"/>
  <c r="M290" i="2"/>
  <c r="M291" i="2"/>
  <c r="M292" i="2"/>
  <c r="M293" i="2"/>
  <c r="M294" i="2"/>
  <c r="M295" i="2"/>
  <c r="M296" i="2"/>
  <c r="M297" i="2"/>
  <c r="M298" i="2"/>
  <c r="M299" i="2"/>
  <c r="M300" i="2"/>
  <c r="M301" i="2"/>
  <c r="M302" i="2"/>
  <c r="M303" i="2"/>
  <c r="M304" i="2"/>
  <c r="M305" i="2"/>
  <c r="M306" i="2"/>
  <c r="M307" i="2"/>
  <c r="M308" i="2"/>
  <c r="M309" i="2"/>
  <c r="M310" i="2"/>
  <c r="M311" i="2"/>
  <c r="M312" i="2"/>
  <c r="M313" i="2"/>
  <c r="M314" i="2"/>
  <c r="M315" i="2"/>
  <c r="M316" i="2"/>
  <c r="M317" i="2"/>
  <c r="M318" i="2"/>
  <c r="M319" i="2"/>
  <c r="M320" i="2"/>
  <c r="M321" i="2"/>
  <c r="M322" i="2"/>
  <c r="M323" i="2"/>
  <c r="M324" i="2"/>
  <c r="M325" i="2"/>
  <c r="M326" i="2"/>
  <c r="M327" i="2"/>
  <c r="M328" i="2"/>
  <c r="M329" i="2"/>
  <c r="M330" i="2"/>
  <c r="M331" i="2"/>
  <c r="M332" i="2"/>
  <c r="M333" i="2"/>
  <c r="M334" i="2"/>
  <c r="M335" i="2"/>
  <c r="M336" i="2"/>
  <c r="M337" i="2"/>
  <c r="M338" i="2"/>
  <c r="M339" i="2"/>
  <c r="M340" i="2"/>
  <c r="M341" i="2"/>
  <c r="M342" i="2"/>
  <c r="M343" i="2"/>
  <c r="M344" i="2"/>
  <c r="M345" i="2"/>
  <c r="M346" i="2"/>
  <c r="M347" i="2"/>
  <c r="M348" i="2"/>
  <c r="M349" i="2"/>
  <c r="M350" i="2"/>
  <c r="M351" i="2"/>
  <c r="M352" i="2"/>
  <c r="M353" i="2"/>
  <c r="M354" i="2"/>
  <c r="M355" i="2"/>
  <c r="M356" i="2"/>
  <c r="M357" i="2"/>
  <c r="M358" i="2"/>
  <c r="M359" i="2"/>
  <c r="M360" i="2"/>
  <c r="M361" i="2"/>
  <c r="M362" i="2"/>
  <c r="M363" i="2"/>
  <c r="M364" i="2"/>
  <c r="M365" i="2"/>
  <c r="M366" i="2"/>
  <c r="M367" i="2"/>
  <c r="M368" i="2"/>
  <c r="M369" i="2"/>
  <c r="M370" i="2"/>
  <c r="M371" i="2"/>
  <c r="M372" i="2"/>
  <c r="M373" i="2"/>
  <c r="M374" i="2"/>
  <c r="M375" i="2"/>
  <c r="M376" i="2"/>
  <c r="M377" i="2"/>
  <c r="M378" i="2"/>
  <c r="M379" i="2"/>
  <c r="M380" i="2"/>
  <c r="M381" i="2"/>
  <c r="M382" i="2"/>
  <c r="M383" i="2"/>
  <c r="M384" i="2"/>
  <c r="M385" i="2"/>
  <c r="M386" i="2"/>
  <c r="M387" i="2"/>
  <c r="M388" i="2"/>
  <c r="M389" i="2"/>
  <c r="M390" i="2"/>
  <c r="M391" i="2"/>
  <c r="M392" i="2"/>
  <c r="M393" i="2"/>
  <c r="M394" i="2"/>
  <c r="M395" i="2"/>
  <c r="M396" i="2"/>
  <c r="M397" i="2"/>
  <c r="M398" i="2"/>
  <c r="M399" i="2"/>
  <c r="M400" i="2"/>
  <c r="M401" i="2"/>
  <c r="M402" i="2"/>
  <c r="M403" i="2"/>
  <c r="M404" i="2"/>
  <c r="M405" i="2"/>
  <c r="M406" i="2"/>
  <c r="M407" i="2"/>
  <c r="M408" i="2"/>
  <c r="M409" i="2"/>
  <c r="M410" i="2"/>
  <c r="M411" i="2"/>
  <c r="M412" i="2"/>
  <c r="M413" i="2"/>
  <c r="M414" i="2"/>
  <c r="M415" i="2"/>
  <c r="M416" i="2"/>
  <c r="M417" i="2"/>
  <c r="M418" i="2"/>
  <c r="M419" i="2"/>
  <c r="M420" i="2"/>
  <c r="M421" i="2"/>
  <c r="M422" i="2"/>
  <c r="M423" i="2"/>
  <c r="M424" i="2"/>
  <c r="M425" i="2"/>
  <c r="M426" i="2"/>
  <c r="M427" i="2"/>
  <c r="M428" i="2"/>
  <c r="M429" i="2"/>
  <c r="M430" i="2"/>
  <c r="M431" i="2"/>
  <c r="M432" i="2"/>
  <c r="M433" i="2"/>
  <c r="M434" i="2"/>
  <c r="M435" i="2"/>
  <c r="M436" i="2"/>
  <c r="M437" i="2"/>
  <c r="M438" i="2"/>
  <c r="M439" i="2"/>
  <c r="M440" i="2"/>
  <c r="M441" i="2"/>
  <c r="M442" i="2"/>
  <c r="M443" i="2"/>
  <c r="M444" i="2"/>
  <c r="M445" i="2"/>
  <c r="M446" i="2"/>
  <c r="M447" i="2"/>
  <c r="M448" i="2"/>
  <c r="M449" i="2"/>
  <c r="M450" i="2"/>
  <c r="M451" i="2"/>
  <c r="M452" i="2"/>
  <c r="M453" i="2"/>
  <c r="M454" i="2"/>
  <c r="M455" i="2"/>
  <c r="M456" i="2"/>
  <c r="M457" i="2"/>
  <c r="M458" i="2"/>
  <c r="M459" i="2"/>
  <c r="M460" i="2"/>
  <c r="M461" i="2"/>
  <c r="M462" i="2"/>
  <c r="M463" i="2"/>
  <c r="M464" i="2"/>
  <c r="M465" i="2"/>
  <c r="M466" i="2"/>
  <c r="M467" i="2"/>
  <c r="M468" i="2"/>
  <c r="M469" i="2"/>
  <c r="M470" i="2"/>
  <c r="M471" i="2"/>
  <c r="M472" i="2"/>
  <c r="M473" i="2"/>
  <c r="M474" i="2"/>
  <c r="M475" i="2"/>
  <c r="M476" i="2"/>
  <c r="M477" i="2"/>
  <c r="M478" i="2"/>
  <c r="M479" i="2"/>
  <c r="M480" i="2"/>
  <c r="M481" i="2"/>
  <c r="M482" i="2"/>
  <c r="M483" i="2"/>
  <c r="M484" i="2"/>
  <c r="M485" i="2"/>
  <c r="M486" i="2"/>
  <c r="M487" i="2"/>
  <c r="M488" i="2"/>
  <c r="M489" i="2"/>
  <c r="M490" i="2"/>
  <c r="M491" i="2"/>
  <c r="M492" i="2"/>
  <c r="M493" i="2"/>
  <c r="M494" i="2"/>
  <c r="M495" i="2"/>
  <c r="M496" i="2"/>
  <c r="M497" i="2"/>
  <c r="M498" i="2"/>
  <c r="M499" i="2"/>
  <c r="M500" i="2"/>
  <c r="M501" i="2"/>
  <c r="M502" i="2"/>
  <c r="M503" i="2"/>
  <c r="M504" i="2"/>
  <c r="M505" i="2"/>
  <c r="M506" i="2"/>
  <c r="M507" i="2"/>
  <c r="M508" i="2"/>
  <c r="M509" i="2"/>
  <c r="M510" i="2"/>
  <c r="M511" i="2"/>
  <c r="M512" i="2"/>
  <c r="M513" i="2"/>
  <c r="M514" i="2"/>
  <c r="M515" i="2"/>
  <c r="M516" i="2"/>
  <c r="M517" i="2"/>
  <c r="M518" i="2"/>
  <c r="M519" i="2"/>
  <c r="M520" i="2"/>
  <c r="M521" i="2"/>
  <c r="M522" i="2"/>
  <c r="M523" i="2"/>
  <c r="M524" i="2"/>
  <c r="M525" i="2"/>
  <c r="M526" i="2"/>
  <c r="M527" i="2"/>
  <c r="M528" i="2"/>
  <c r="M529" i="2"/>
  <c r="M530" i="2"/>
  <c r="M531" i="2"/>
  <c r="M532" i="2"/>
  <c r="M533" i="2"/>
  <c r="M534" i="2"/>
  <c r="M535" i="2"/>
  <c r="M536" i="2"/>
  <c r="M537" i="2"/>
  <c r="M538" i="2"/>
  <c r="M539" i="2"/>
  <c r="M540" i="2"/>
  <c r="M541" i="2"/>
  <c r="M542" i="2"/>
  <c r="M543" i="2"/>
  <c r="M544" i="2"/>
  <c r="M545" i="2"/>
  <c r="M546" i="2"/>
  <c r="M547" i="2"/>
  <c r="M548" i="2"/>
  <c r="M549" i="2"/>
  <c r="M550" i="2"/>
  <c r="M551" i="2"/>
  <c r="M552" i="2"/>
  <c r="M553" i="2"/>
  <c r="M554" i="2"/>
  <c r="M555" i="2"/>
  <c r="M556" i="2"/>
  <c r="M557" i="2"/>
  <c r="M558" i="2"/>
  <c r="M559" i="2"/>
  <c r="M560" i="2"/>
  <c r="M561" i="2"/>
  <c r="M562" i="2"/>
  <c r="M563" i="2"/>
  <c r="M564" i="2"/>
  <c r="M565" i="2"/>
  <c r="M566" i="2"/>
  <c r="M567" i="2"/>
  <c r="M568" i="2"/>
  <c r="M569" i="2"/>
  <c r="M570" i="2"/>
  <c r="M571" i="2"/>
  <c r="M572" i="2"/>
  <c r="M573" i="2"/>
  <c r="M574" i="2"/>
  <c r="M575" i="2"/>
  <c r="M576" i="2"/>
  <c r="M577" i="2"/>
  <c r="M578" i="2"/>
  <c r="M579" i="2"/>
  <c r="M580" i="2"/>
  <c r="M581" i="2"/>
  <c r="M582" i="2"/>
  <c r="M583" i="2"/>
  <c r="M584" i="2"/>
  <c r="M585" i="2"/>
  <c r="M586" i="2"/>
  <c r="M587" i="2"/>
  <c r="M588" i="2"/>
  <c r="M589" i="2"/>
  <c r="M590" i="2"/>
  <c r="M591" i="2"/>
  <c r="M592" i="2"/>
  <c r="M593" i="2"/>
  <c r="M594" i="2"/>
  <c r="M595" i="2"/>
  <c r="M596" i="2"/>
  <c r="M597" i="2"/>
  <c r="M598" i="2"/>
  <c r="M599" i="2"/>
  <c r="M600" i="2"/>
  <c r="M601" i="2"/>
  <c r="M602" i="2"/>
  <c r="M603" i="2"/>
  <c r="M604" i="2"/>
  <c r="M605" i="2"/>
  <c r="M606" i="2"/>
  <c r="M607" i="2"/>
  <c r="M608" i="2"/>
  <c r="M609" i="2"/>
  <c r="M610" i="2"/>
  <c r="M611" i="2"/>
  <c r="M612" i="2"/>
  <c r="M613" i="2"/>
  <c r="M614" i="2"/>
  <c r="M615" i="2"/>
  <c r="M616" i="2"/>
  <c r="M617" i="2"/>
  <c r="M618" i="2"/>
  <c r="M619" i="2"/>
  <c r="M620" i="2"/>
  <c r="M621" i="2"/>
  <c r="M622" i="2"/>
  <c r="M623" i="2"/>
  <c r="M624" i="2"/>
  <c r="M625" i="2"/>
  <c r="M626" i="2"/>
  <c r="M627" i="2"/>
  <c r="M628" i="2"/>
  <c r="M629" i="2"/>
  <c r="M630" i="2"/>
  <c r="M631" i="2"/>
  <c r="M632" i="2"/>
  <c r="M633" i="2"/>
  <c r="M634" i="2"/>
  <c r="M635" i="2"/>
  <c r="M636" i="2"/>
  <c r="M637" i="2"/>
  <c r="M638" i="2"/>
  <c r="M639" i="2"/>
  <c r="M640" i="2"/>
  <c r="M641" i="2"/>
  <c r="M642" i="2"/>
  <c r="M643" i="2"/>
  <c r="M644" i="2"/>
  <c r="M645" i="2"/>
  <c r="M646" i="2"/>
  <c r="M647" i="2"/>
  <c r="M648" i="2"/>
  <c r="M649" i="2"/>
  <c r="M650" i="2"/>
  <c r="M651" i="2"/>
  <c r="M652" i="2"/>
  <c r="M653" i="2"/>
  <c r="M654" i="2"/>
  <c r="M655" i="2"/>
  <c r="M656" i="2"/>
  <c r="M657" i="2"/>
  <c r="M658" i="2"/>
  <c r="M659" i="2"/>
  <c r="M660" i="2"/>
  <c r="M661" i="2"/>
  <c r="M662" i="2"/>
  <c r="M663" i="2"/>
  <c r="M664" i="2"/>
  <c r="M665" i="2"/>
  <c r="M666" i="2"/>
  <c r="M667" i="2"/>
  <c r="M668" i="2"/>
  <c r="M669" i="2"/>
  <c r="M670" i="2"/>
  <c r="M671" i="2"/>
  <c r="M672" i="2"/>
  <c r="M673" i="2"/>
  <c r="M674" i="2"/>
  <c r="M675" i="2"/>
  <c r="M676" i="2"/>
  <c r="M677" i="2"/>
  <c r="M678" i="2"/>
  <c r="M679" i="2"/>
  <c r="M680" i="2"/>
  <c r="M681" i="2"/>
  <c r="M682" i="2"/>
  <c r="M683" i="2"/>
  <c r="M684" i="2"/>
  <c r="M685" i="2"/>
  <c r="M686" i="2"/>
  <c r="M687" i="2"/>
  <c r="M688" i="2"/>
  <c r="M689" i="2"/>
  <c r="M690" i="2"/>
  <c r="M691" i="2"/>
  <c r="M692" i="2"/>
  <c r="M693" i="2"/>
  <c r="M694" i="2"/>
  <c r="M695" i="2"/>
  <c r="M696" i="2"/>
  <c r="M697" i="2"/>
  <c r="M698" i="2"/>
  <c r="M699" i="2"/>
  <c r="M700" i="2"/>
  <c r="M701" i="2"/>
  <c r="M702" i="2"/>
  <c r="M703" i="2"/>
  <c r="M704" i="2"/>
  <c r="M705" i="2"/>
  <c r="M706" i="2"/>
  <c r="M707" i="2"/>
  <c r="M708" i="2"/>
  <c r="M709" i="2"/>
  <c r="M710" i="2"/>
  <c r="M711" i="2"/>
  <c r="M712" i="2"/>
  <c r="M713" i="2"/>
  <c r="M714" i="2"/>
  <c r="M715" i="2"/>
  <c r="M716" i="2"/>
  <c r="M717" i="2"/>
  <c r="M718" i="2"/>
  <c r="M719" i="2"/>
  <c r="M720" i="2"/>
  <c r="M721" i="2"/>
  <c r="M722" i="2"/>
  <c r="M723" i="2"/>
  <c r="M724" i="2"/>
  <c r="M725" i="2"/>
  <c r="M726" i="2"/>
  <c r="M727" i="2"/>
  <c r="M728" i="2"/>
  <c r="M729" i="2"/>
  <c r="M730" i="2"/>
  <c r="M731" i="2"/>
  <c r="M732" i="2"/>
  <c r="M733" i="2"/>
  <c r="M734" i="2"/>
  <c r="M735" i="2"/>
  <c r="M736" i="2"/>
  <c r="M737" i="2"/>
  <c r="M738" i="2"/>
  <c r="M739" i="2"/>
  <c r="M740" i="2"/>
  <c r="M741" i="2"/>
  <c r="M742" i="2"/>
  <c r="M743" i="2"/>
  <c r="M744" i="2"/>
  <c r="M745" i="2"/>
  <c r="M746" i="2"/>
  <c r="M747" i="2"/>
  <c r="M748" i="2"/>
  <c r="M749" i="2"/>
  <c r="M750" i="2"/>
  <c r="M751" i="2"/>
  <c r="M752" i="2"/>
  <c r="M753" i="2"/>
  <c r="M754" i="2"/>
  <c r="M755" i="2"/>
  <c r="M756" i="2"/>
  <c r="M757" i="2"/>
  <c r="M758" i="2"/>
  <c r="M759" i="2"/>
  <c r="M760" i="2"/>
  <c r="M761" i="2"/>
  <c r="M762" i="2"/>
  <c r="M763" i="2"/>
  <c r="M764" i="2"/>
  <c r="M765" i="2"/>
  <c r="M766" i="2"/>
  <c r="M767" i="2"/>
  <c r="M768" i="2"/>
  <c r="M769" i="2"/>
  <c r="M770" i="2"/>
  <c r="M771" i="2"/>
  <c r="M772" i="2"/>
  <c r="M773" i="2"/>
  <c r="M774" i="2"/>
  <c r="M775" i="2"/>
  <c r="M776" i="2"/>
  <c r="M777" i="2"/>
  <c r="M778" i="2"/>
  <c r="M779" i="2"/>
  <c r="M780" i="2"/>
  <c r="M781" i="2"/>
  <c r="M782" i="2"/>
  <c r="M783" i="2"/>
  <c r="M784" i="2"/>
  <c r="M785" i="2"/>
  <c r="M786" i="2"/>
  <c r="M787" i="2"/>
  <c r="M788" i="2"/>
  <c r="M789" i="2"/>
  <c r="M790" i="2"/>
  <c r="M791" i="2"/>
  <c r="M792" i="2"/>
  <c r="M793" i="2"/>
  <c r="M794" i="2"/>
  <c r="M795" i="2"/>
  <c r="M796" i="2"/>
  <c r="M797" i="2"/>
  <c r="M798" i="2"/>
  <c r="M799" i="2"/>
  <c r="M800" i="2"/>
  <c r="M801" i="2"/>
  <c r="M802" i="2"/>
  <c r="M803" i="2"/>
  <c r="M804" i="2"/>
  <c r="M805" i="2"/>
  <c r="M806" i="2"/>
  <c r="M807" i="2"/>
  <c r="M808" i="2"/>
  <c r="M809" i="2"/>
  <c r="M810" i="2"/>
  <c r="M811" i="2"/>
  <c r="M812" i="2"/>
  <c r="M813" i="2"/>
  <c r="M814" i="2"/>
  <c r="M815" i="2"/>
  <c r="M816" i="2"/>
  <c r="M817" i="2"/>
  <c r="M818" i="2"/>
  <c r="M819" i="2"/>
  <c r="M820" i="2"/>
  <c r="M821" i="2"/>
  <c r="M822" i="2"/>
  <c r="M823" i="2"/>
  <c r="M824" i="2"/>
  <c r="M825" i="2"/>
  <c r="M826" i="2"/>
  <c r="M827" i="2"/>
  <c r="M828" i="2"/>
  <c r="M829" i="2"/>
  <c r="M830" i="2"/>
  <c r="M831" i="2"/>
  <c r="M832" i="2"/>
  <c r="M833" i="2"/>
  <c r="M834" i="2"/>
  <c r="M835" i="2"/>
  <c r="M836" i="2"/>
  <c r="M837" i="2"/>
  <c r="M838" i="2"/>
  <c r="M839" i="2"/>
  <c r="M840" i="2"/>
  <c r="M841" i="2"/>
  <c r="M842" i="2"/>
  <c r="M843" i="2"/>
  <c r="M844" i="2"/>
  <c r="M845" i="2"/>
  <c r="M846" i="2"/>
  <c r="M847" i="2"/>
  <c r="M848" i="2"/>
  <c r="M849" i="2"/>
  <c r="M850" i="2"/>
  <c r="M851" i="2"/>
  <c r="M852" i="2"/>
  <c r="M853" i="2"/>
  <c r="M854" i="2"/>
  <c r="M855" i="2"/>
  <c r="M856" i="2"/>
  <c r="M857" i="2"/>
  <c r="M858" i="2"/>
  <c r="M859" i="2"/>
  <c r="M860" i="2"/>
  <c r="M861" i="2"/>
  <c r="M862" i="2"/>
  <c r="M863" i="2"/>
  <c r="M864" i="2"/>
  <c r="M865" i="2"/>
  <c r="M866" i="2"/>
  <c r="M867" i="2"/>
  <c r="M868" i="2"/>
  <c r="M869" i="2"/>
  <c r="M870" i="2"/>
  <c r="M871" i="2"/>
  <c r="M872" i="2"/>
  <c r="M873" i="2"/>
  <c r="M874" i="2"/>
  <c r="M875" i="2"/>
  <c r="M876" i="2"/>
  <c r="M877" i="2"/>
  <c r="M878" i="2"/>
  <c r="M879" i="2"/>
  <c r="M880" i="2"/>
  <c r="M881" i="2"/>
  <c r="M882" i="2"/>
  <c r="M883" i="2"/>
  <c r="M884" i="2"/>
  <c r="M885" i="2"/>
  <c r="M886" i="2"/>
  <c r="M887" i="2"/>
  <c r="M888" i="2"/>
  <c r="M889" i="2"/>
  <c r="M890" i="2"/>
  <c r="M891" i="2"/>
  <c r="M892" i="2"/>
  <c r="M893" i="2"/>
  <c r="M894" i="2"/>
  <c r="M895" i="2"/>
  <c r="M896" i="2"/>
  <c r="M897" i="2"/>
  <c r="M898" i="2"/>
  <c r="M899" i="2"/>
  <c r="M900" i="2"/>
  <c r="M901" i="2"/>
  <c r="M902" i="2"/>
  <c r="M903" i="2"/>
  <c r="M904" i="2"/>
  <c r="M905" i="2"/>
  <c r="M906" i="2"/>
  <c r="M907" i="2"/>
  <c r="M908" i="2"/>
  <c r="M909" i="2"/>
  <c r="M910" i="2"/>
  <c r="M911" i="2"/>
  <c r="M912" i="2"/>
  <c r="M913" i="2"/>
  <c r="M914" i="2"/>
  <c r="M915" i="2"/>
  <c r="M916" i="2"/>
  <c r="M917" i="2"/>
  <c r="M918" i="2"/>
  <c r="M919" i="2"/>
  <c r="M920" i="2"/>
  <c r="M921" i="2"/>
  <c r="M922" i="2"/>
  <c r="M923" i="2"/>
  <c r="M924" i="2"/>
  <c r="M925" i="2"/>
  <c r="M926" i="2"/>
  <c r="M927" i="2"/>
  <c r="M928" i="2"/>
  <c r="M929" i="2"/>
  <c r="M930" i="2"/>
  <c r="M931" i="2"/>
  <c r="M932" i="2"/>
  <c r="M933" i="2"/>
  <c r="M934" i="2"/>
  <c r="M935" i="2"/>
  <c r="M936" i="2"/>
  <c r="M937" i="2"/>
  <c r="M938" i="2"/>
  <c r="M939" i="2"/>
  <c r="M940" i="2"/>
  <c r="M941" i="2"/>
  <c r="M942" i="2"/>
  <c r="M943" i="2"/>
  <c r="M944" i="2"/>
  <c r="M945" i="2"/>
  <c r="M946" i="2"/>
  <c r="M947" i="2"/>
  <c r="M948" i="2"/>
  <c r="M949" i="2"/>
  <c r="M950" i="2"/>
  <c r="M951" i="2"/>
  <c r="M952" i="2"/>
  <c r="M953" i="2"/>
  <c r="M954" i="2"/>
  <c r="M955" i="2"/>
  <c r="M956" i="2"/>
  <c r="M957" i="2"/>
  <c r="M958" i="2"/>
  <c r="M959" i="2"/>
  <c r="M960" i="2"/>
  <c r="M961" i="2"/>
  <c r="M962" i="2"/>
  <c r="M963" i="2"/>
  <c r="M964" i="2"/>
  <c r="M965" i="2"/>
  <c r="M966" i="2"/>
  <c r="M967" i="2"/>
  <c r="M968" i="2"/>
  <c r="M969" i="2"/>
  <c r="M970" i="2"/>
  <c r="M971" i="2"/>
  <c r="M972" i="2"/>
  <c r="M973" i="2"/>
  <c r="M974" i="2"/>
  <c r="M975" i="2"/>
  <c r="M976" i="2"/>
  <c r="M977" i="2"/>
  <c r="M978" i="2"/>
  <c r="M979" i="2"/>
  <c r="M980" i="2"/>
  <c r="M981" i="2"/>
  <c r="M982" i="2"/>
  <c r="M983" i="2"/>
  <c r="M984" i="2"/>
  <c r="M985" i="2"/>
  <c r="M986" i="2"/>
  <c r="M987" i="2"/>
  <c r="M988" i="2"/>
  <c r="M989" i="2"/>
  <c r="M990" i="2"/>
  <c r="M991" i="2"/>
  <c r="M992" i="2"/>
  <c r="M993" i="2"/>
  <c r="M994" i="2"/>
  <c r="M995" i="2"/>
  <c r="M996" i="2"/>
  <c r="M997" i="2"/>
  <c r="M998" i="2"/>
  <c r="M999" i="2"/>
  <c r="M1000" i="2"/>
  <c r="M1001" i="2"/>
  <c r="M1002" i="2"/>
  <c r="M1003" i="2"/>
  <c r="M1004" i="2"/>
  <c r="M1005" i="2"/>
  <c r="M1006" i="2"/>
  <c r="M1007" i="2"/>
  <c r="M1008" i="2"/>
  <c r="M1009" i="2"/>
  <c r="M1010" i="2"/>
  <c r="M1011" i="2"/>
  <c r="M1012" i="2"/>
  <c r="M1013" i="2"/>
  <c r="M1014" i="2"/>
  <c r="M1015" i="2"/>
  <c r="M1016" i="2"/>
  <c r="M1017" i="2"/>
  <c r="M1018" i="2"/>
  <c r="M1019" i="2"/>
  <c r="M1020" i="2"/>
  <c r="M1021" i="2"/>
  <c r="M1022" i="2"/>
  <c r="M1023" i="2"/>
  <c r="M1024" i="2"/>
  <c r="M1025" i="2"/>
  <c r="M1026" i="2"/>
  <c r="M1027" i="2"/>
  <c r="M1028" i="2"/>
  <c r="M1029" i="2"/>
  <c r="M1030" i="2"/>
  <c r="M1031" i="2"/>
  <c r="M1032" i="2"/>
  <c r="M1033" i="2"/>
  <c r="M1034" i="2"/>
  <c r="M1035" i="2"/>
  <c r="M1036" i="2"/>
  <c r="M1037" i="2"/>
  <c r="M1038" i="2"/>
  <c r="M1039" i="2"/>
  <c r="M1040" i="2"/>
  <c r="M1041" i="2"/>
  <c r="M1042" i="2"/>
  <c r="M1043" i="2"/>
  <c r="M1044" i="2"/>
  <c r="M1045" i="2"/>
  <c r="M1046" i="2"/>
  <c r="M1047" i="2"/>
  <c r="M1048" i="2"/>
  <c r="M1049" i="2"/>
  <c r="M1050" i="2"/>
  <c r="M1051" i="2"/>
  <c r="M1052" i="2"/>
  <c r="M1053" i="2"/>
  <c r="M1054" i="2"/>
  <c r="M1055" i="2"/>
  <c r="M1056" i="2"/>
  <c r="M1057" i="2"/>
  <c r="M1058" i="2"/>
  <c r="M1059" i="2"/>
  <c r="M1060" i="2"/>
  <c r="M1061" i="2"/>
  <c r="M1062" i="2"/>
  <c r="M1063" i="2"/>
  <c r="M1064" i="2"/>
  <c r="M1065" i="2"/>
  <c r="M1066" i="2"/>
  <c r="M1067" i="2"/>
  <c r="M1068" i="2"/>
  <c r="M1069" i="2"/>
  <c r="M1070" i="2"/>
  <c r="M1071" i="2"/>
  <c r="M1072" i="2"/>
  <c r="M1073" i="2"/>
  <c r="M1074" i="2"/>
  <c r="M1075" i="2"/>
  <c r="M1076" i="2"/>
  <c r="M1077" i="2"/>
  <c r="M1078" i="2"/>
  <c r="M1079" i="2"/>
  <c r="M1080" i="2"/>
  <c r="M1081" i="2"/>
  <c r="M1082" i="2"/>
  <c r="M1083" i="2"/>
  <c r="M1084" i="2"/>
  <c r="M1085" i="2"/>
  <c r="M1086" i="2"/>
  <c r="M1087" i="2"/>
  <c r="M1088" i="2"/>
  <c r="M1089" i="2"/>
  <c r="M1090" i="2"/>
  <c r="M1091" i="2"/>
  <c r="M1092" i="2"/>
  <c r="M1093" i="2"/>
  <c r="M1094" i="2"/>
  <c r="M1095" i="2"/>
  <c r="M1096" i="2"/>
  <c r="M1097" i="2"/>
  <c r="M1098" i="2"/>
  <c r="M1099" i="2"/>
  <c r="M1100" i="2"/>
  <c r="M1101" i="2"/>
  <c r="M1102" i="2"/>
  <c r="M1103" i="2"/>
  <c r="M1104" i="2"/>
  <c r="M1105" i="2"/>
  <c r="M1106" i="2"/>
  <c r="M1107" i="2"/>
  <c r="M1108" i="2"/>
  <c r="M1109" i="2"/>
  <c r="M1110" i="2"/>
  <c r="M1111" i="2"/>
  <c r="M1112" i="2"/>
  <c r="M1113" i="2"/>
  <c r="M1114" i="2"/>
  <c r="M1115" i="2"/>
  <c r="M1116" i="2"/>
  <c r="M1117" i="2"/>
  <c r="M1118" i="2"/>
  <c r="M1119" i="2"/>
  <c r="M1120" i="2"/>
  <c r="M1121" i="2"/>
  <c r="M1122" i="2"/>
  <c r="M1123" i="2"/>
  <c r="M1124" i="2"/>
  <c r="M1125" i="2"/>
  <c r="M1126" i="2"/>
  <c r="M1127" i="2"/>
  <c r="M1128" i="2"/>
  <c r="M1129" i="2"/>
  <c r="M1130" i="2"/>
  <c r="M1131" i="2"/>
  <c r="M1132" i="2"/>
  <c r="M1133" i="2"/>
  <c r="M1134" i="2"/>
  <c r="M1135" i="2"/>
  <c r="M1136" i="2"/>
  <c r="M1137" i="2"/>
  <c r="M1138" i="2"/>
  <c r="M1139" i="2"/>
  <c r="M1140" i="2"/>
  <c r="M1141" i="2"/>
  <c r="M1142" i="2"/>
  <c r="M1143" i="2"/>
  <c r="M1144" i="2"/>
  <c r="M1145" i="2"/>
  <c r="M1146" i="2"/>
  <c r="M1147" i="2"/>
  <c r="M1148" i="2"/>
  <c r="M1149" i="2"/>
  <c r="M1150" i="2"/>
  <c r="M1151" i="2"/>
  <c r="M1152" i="2"/>
  <c r="M1153" i="2"/>
  <c r="M1154" i="2"/>
  <c r="M1155" i="2"/>
  <c r="M1156" i="2"/>
  <c r="M1157" i="2"/>
  <c r="M1158" i="2"/>
  <c r="M1159" i="2"/>
  <c r="M1160" i="2"/>
  <c r="M1161" i="2"/>
  <c r="M1162" i="2"/>
  <c r="M1163" i="2"/>
  <c r="M1164" i="2"/>
  <c r="M1165" i="2"/>
  <c r="M1166" i="2"/>
  <c r="M1167" i="2"/>
  <c r="M1168" i="2"/>
  <c r="M1169" i="2"/>
  <c r="M1170" i="2"/>
  <c r="M1171" i="2"/>
  <c r="M1172" i="2"/>
  <c r="M1173" i="2"/>
  <c r="M1174" i="2"/>
  <c r="M1175" i="2"/>
  <c r="M1176" i="2"/>
  <c r="M1177" i="2"/>
  <c r="M1178" i="2"/>
  <c r="M1179" i="2"/>
  <c r="M1180" i="2"/>
  <c r="M1181" i="2"/>
  <c r="M1182" i="2"/>
  <c r="M1183" i="2"/>
  <c r="M1184" i="2"/>
  <c r="M1185" i="2"/>
  <c r="M1186" i="2"/>
  <c r="M1187" i="2"/>
  <c r="M1188" i="2"/>
  <c r="M1189" i="2"/>
  <c r="M1190" i="2"/>
  <c r="M1191" i="2"/>
  <c r="M1192" i="2"/>
  <c r="M1193" i="2"/>
  <c r="M1194" i="2"/>
  <c r="M1195" i="2"/>
  <c r="M1196" i="2"/>
  <c r="M1197" i="2"/>
  <c r="M1198" i="2"/>
  <c r="M1199" i="2"/>
  <c r="M1200" i="2"/>
  <c r="M1201" i="2"/>
  <c r="M1202" i="2"/>
  <c r="M1203" i="2"/>
  <c r="M1204" i="2"/>
  <c r="M1205" i="2"/>
  <c r="M1206" i="2"/>
  <c r="M1207" i="2"/>
  <c r="M1208" i="2"/>
  <c r="M1209" i="2"/>
  <c r="M1210" i="2"/>
  <c r="M1211" i="2"/>
  <c r="M1212" i="2"/>
  <c r="M1213" i="2"/>
  <c r="M1214" i="2"/>
  <c r="M1215" i="2"/>
  <c r="M1216" i="2"/>
  <c r="M1217" i="2"/>
  <c r="M1218" i="2"/>
  <c r="M1219" i="2"/>
  <c r="M1220" i="2"/>
  <c r="M1221" i="2"/>
  <c r="M1222" i="2"/>
  <c r="M1223" i="2"/>
  <c r="M1224" i="2"/>
  <c r="M1225" i="2"/>
  <c r="M1226" i="2"/>
  <c r="M1227" i="2"/>
  <c r="M1228" i="2"/>
  <c r="M1229" i="2"/>
  <c r="M1230" i="2"/>
  <c r="M1231" i="2"/>
  <c r="M1232" i="2"/>
  <c r="M1233" i="2"/>
  <c r="M1234" i="2"/>
  <c r="M1235" i="2"/>
  <c r="M1236" i="2"/>
  <c r="M1237" i="2"/>
  <c r="M1238" i="2"/>
  <c r="M1239" i="2"/>
  <c r="M1240" i="2"/>
  <c r="M1241" i="2"/>
  <c r="M1242" i="2"/>
  <c r="M1243" i="2"/>
  <c r="M1244" i="2"/>
  <c r="M1245" i="2"/>
  <c r="M1246" i="2"/>
  <c r="M1247" i="2"/>
  <c r="M1248" i="2"/>
  <c r="M1249" i="2"/>
  <c r="M1250" i="2"/>
  <c r="M1251" i="2"/>
  <c r="M1252" i="2"/>
  <c r="M1253" i="2"/>
  <c r="M1254" i="2"/>
  <c r="M1255" i="2"/>
  <c r="M1256" i="2"/>
  <c r="M1257" i="2"/>
  <c r="M1258" i="2"/>
  <c r="M1259" i="2"/>
  <c r="M1260" i="2"/>
  <c r="M1261" i="2"/>
  <c r="M1262" i="2"/>
  <c r="M1263" i="2"/>
  <c r="M1264" i="2"/>
  <c r="M1265" i="2"/>
  <c r="M1266" i="2"/>
  <c r="M1267" i="2"/>
  <c r="M1268" i="2"/>
  <c r="M1269" i="2"/>
  <c r="M1270" i="2"/>
  <c r="M1271" i="2"/>
  <c r="M1272" i="2"/>
  <c r="M1273" i="2"/>
  <c r="M1274" i="2"/>
  <c r="M1275" i="2"/>
  <c r="M1276" i="2"/>
  <c r="M1277" i="2"/>
  <c r="M1278" i="2"/>
  <c r="M1279" i="2"/>
  <c r="M1280" i="2"/>
  <c r="M1281" i="2"/>
  <c r="M1282" i="2"/>
  <c r="M1283" i="2"/>
  <c r="M1284" i="2"/>
  <c r="M1285" i="2"/>
  <c r="M1286" i="2"/>
  <c r="M1287" i="2"/>
  <c r="M1288" i="2"/>
  <c r="M1289" i="2"/>
  <c r="M1290" i="2"/>
  <c r="M1291" i="2"/>
  <c r="M1292" i="2"/>
  <c r="M1293" i="2"/>
  <c r="M1294" i="2"/>
  <c r="M1295" i="2"/>
  <c r="M1296" i="2"/>
  <c r="M1297" i="2"/>
  <c r="M1298"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130" i="2"/>
  <c r="L131" i="2"/>
  <c r="L132" i="2"/>
  <c r="L133" i="2"/>
  <c r="L134" i="2"/>
  <c r="L135" i="2"/>
  <c r="L136" i="2"/>
  <c r="L137" i="2"/>
  <c r="L138" i="2"/>
  <c r="L139" i="2"/>
  <c r="L140" i="2"/>
  <c r="L141" i="2"/>
  <c r="L142" i="2"/>
  <c r="L143" i="2"/>
  <c r="L144" i="2"/>
  <c r="L145" i="2"/>
  <c r="L146" i="2"/>
  <c r="L147" i="2"/>
  <c r="L148" i="2"/>
  <c r="L149" i="2"/>
  <c r="L150" i="2"/>
  <c r="L151" i="2"/>
  <c r="L152" i="2"/>
  <c r="L153" i="2"/>
  <c r="L154" i="2"/>
  <c r="L155" i="2"/>
  <c r="L156" i="2"/>
  <c r="L157" i="2"/>
  <c r="L158" i="2"/>
  <c r="L159" i="2"/>
  <c r="L160" i="2"/>
  <c r="L161" i="2"/>
  <c r="L162" i="2"/>
  <c r="L163" i="2"/>
  <c r="L164" i="2"/>
  <c r="L165" i="2"/>
  <c r="L166" i="2"/>
  <c r="L167" i="2"/>
  <c r="L168" i="2"/>
  <c r="L169" i="2"/>
  <c r="L170" i="2"/>
  <c r="L171" i="2"/>
  <c r="L172" i="2"/>
  <c r="L173" i="2"/>
  <c r="L174" i="2"/>
  <c r="L175" i="2"/>
  <c r="L176" i="2"/>
  <c r="L177" i="2"/>
  <c r="L178" i="2"/>
  <c r="L179" i="2"/>
  <c r="L180" i="2"/>
  <c r="L181" i="2"/>
  <c r="L182" i="2"/>
  <c r="L183" i="2"/>
  <c r="L184" i="2"/>
  <c r="L185" i="2"/>
  <c r="L186" i="2"/>
  <c r="L187" i="2"/>
  <c r="L188" i="2"/>
  <c r="L189" i="2"/>
  <c r="L190" i="2"/>
  <c r="L191" i="2"/>
  <c r="L192" i="2"/>
  <c r="L193" i="2"/>
  <c r="L194" i="2"/>
  <c r="L195" i="2"/>
  <c r="L196" i="2"/>
  <c r="L197" i="2"/>
  <c r="L198" i="2"/>
  <c r="L199" i="2"/>
  <c r="L200" i="2"/>
  <c r="L201" i="2"/>
  <c r="L202" i="2"/>
  <c r="L203" i="2"/>
  <c r="L204" i="2"/>
  <c r="L205" i="2"/>
  <c r="L206" i="2"/>
  <c r="L207" i="2"/>
  <c r="L208" i="2"/>
  <c r="L209" i="2"/>
  <c r="L210" i="2"/>
  <c r="L211" i="2"/>
  <c r="L212" i="2"/>
  <c r="L213" i="2"/>
  <c r="L214" i="2"/>
  <c r="L215" i="2"/>
  <c r="L216" i="2"/>
  <c r="L217" i="2"/>
  <c r="L218" i="2"/>
  <c r="L219" i="2"/>
  <c r="L220" i="2"/>
  <c r="L221" i="2"/>
  <c r="L222" i="2"/>
  <c r="L223" i="2"/>
  <c r="L224" i="2"/>
  <c r="L225" i="2"/>
  <c r="L226" i="2"/>
  <c r="L227" i="2"/>
  <c r="L228" i="2"/>
  <c r="L229" i="2"/>
  <c r="L230" i="2"/>
  <c r="L231" i="2"/>
  <c r="L232" i="2"/>
  <c r="L233" i="2"/>
  <c r="L234" i="2"/>
  <c r="L235" i="2"/>
  <c r="L236" i="2"/>
  <c r="L237" i="2"/>
  <c r="L238" i="2"/>
  <c r="L239" i="2"/>
  <c r="L240" i="2"/>
  <c r="L241" i="2"/>
  <c r="L242" i="2"/>
  <c r="L243" i="2"/>
  <c r="L244" i="2"/>
  <c r="L245" i="2"/>
  <c r="L246" i="2"/>
  <c r="L247" i="2"/>
  <c r="L248" i="2"/>
  <c r="L249" i="2"/>
  <c r="L250" i="2"/>
  <c r="L251" i="2"/>
  <c r="L252" i="2"/>
  <c r="L253" i="2"/>
  <c r="L254" i="2"/>
  <c r="L255" i="2"/>
  <c r="L256" i="2"/>
  <c r="L257" i="2"/>
  <c r="L258" i="2"/>
  <c r="L259" i="2"/>
  <c r="L260" i="2"/>
  <c r="L261" i="2"/>
  <c r="L262" i="2"/>
  <c r="L263" i="2"/>
  <c r="L264" i="2"/>
  <c r="L265" i="2"/>
  <c r="L266" i="2"/>
  <c r="L267" i="2"/>
  <c r="L268" i="2"/>
  <c r="L269" i="2"/>
  <c r="L270" i="2"/>
  <c r="L271" i="2"/>
  <c r="L272" i="2"/>
  <c r="L273" i="2"/>
  <c r="L274" i="2"/>
  <c r="L275" i="2"/>
  <c r="L276" i="2"/>
  <c r="L277" i="2"/>
  <c r="L278" i="2"/>
  <c r="L279" i="2"/>
  <c r="L280" i="2"/>
  <c r="L281" i="2"/>
  <c r="L282" i="2"/>
  <c r="L283" i="2"/>
  <c r="L284" i="2"/>
  <c r="L285" i="2"/>
  <c r="L286" i="2"/>
  <c r="L287" i="2"/>
  <c r="L288" i="2"/>
  <c r="L289" i="2"/>
  <c r="L290" i="2"/>
  <c r="L291" i="2"/>
  <c r="L292" i="2"/>
  <c r="L293" i="2"/>
  <c r="L294" i="2"/>
  <c r="L295" i="2"/>
  <c r="L296" i="2"/>
  <c r="L297" i="2"/>
  <c r="L298" i="2"/>
  <c r="L299" i="2"/>
  <c r="L300" i="2"/>
  <c r="L301" i="2"/>
  <c r="L302" i="2"/>
  <c r="L303" i="2"/>
  <c r="L304" i="2"/>
  <c r="L305" i="2"/>
  <c r="L306" i="2"/>
  <c r="L307" i="2"/>
  <c r="L308" i="2"/>
  <c r="L309" i="2"/>
  <c r="L310" i="2"/>
  <c r="L311" i="2"/>
  <c r="L312" i="2"/>
  <c r="L313" i="2"/>
  <c r="L314" i="2"/>
  <c r="L315" i="2"/>
  <c r="L316" i="2"/>
  <c r="L317" i="2"/>
  <c r="L318" i="2"/>
  <c r="L319" i="2"/>
  <c r="L320" i="2"/>
  <c r="L321" i="2"/>
  <c r="L322" i="2"/>
  <c r="L323" i="2"/>
  <c r="L324" i="2"/>
  <c r="L325" i="2"/>
  <c r="L326" i="2"/>
  <c r="L327" i="2"/>
  <c r="L328" i="2"/>
  <c r="L329" i="2"/>
  <c r="L330" i="2"/>
  <c r="L331" i="2"/>
  <c r="L332" i="2"/>
  <c r="L333" i="2"/>
  <c r="L334" i="2"/>
  <c r="L335" i="2"/>
  <c r="L336" i="2"/>
  <c r="L337" i="2"/>
  <c r="L338" i="2"/>
  <c r="L339" i="2"/>
  <c r="L340" i="2"/>
  <c r="L341" i="2"/>
  <c r="L342" i="2"/>
  <c r="L343" i="2"/>
  <c r="L344" i="2"/>
  <c r="L345" i="2"/>
  <c r="L346" i="2"/>
  <c r="L347" i="2"/>
  <c r="L348" i="2"/>
  <c r="L349" i="2"/>
  <c r="L350" i="2"/>
  <c r="L351" i="2"/>
  <c r="L352" i="2"/>
  <c r="L353" i="2"/>
  <c r="L354" i="2"/>
  <c r="L355" i="2"/>
  <c r="L356" i="2"/>
  <c r="L357" i="2"/>
  <c r="L358" i="2"/>
  <c r="L359" i="2"/>
  <c r="L360" i="2"/>
  <c r="L361" i="2"/>
  <c r="L362" i="2"/>
  <c r="L363" i="2"/>
  <c r="L364" i="2"/>
  <c r="L365" i="2"/>
  <c r="L366" i="2"/>
  <c r="L367" i="2"/>
  <c r="L368" i="2"/>
  <c r="L369" i="2"/>
  <c r="L370" i="2"/>
  <c r="L371" i="2"/>
  <c r="L372" i="2"/>
  <c r="L373" i="2"/>
  <c r="L374" i="2"/>
  <c r="L375" i="2"/>
  <c r="L376" i="2"/>
  <c r="L377" i="2"/>
  <c r="L378" i="2"/>
  <c r="L379" i="2"/>
  <c r="L380" i="2"/>
  <c r="L381" i="2"/>
  <c r="L382" i="2"/>
  <c r="L383" i="2"/>
  <c r="L384" i="2"/>
  <c r="L385" i="2"/>
  <c r="L386" i="2"/>
  <c r="L387" i="2"/>
  <c r="L388" i="2"/>
  <c r="L389" i="2"/>
  <c r="L390" i="2"/>
  <c r="L391" i="2"/>
  <c r="L392" i="2"/>
  <c r="L393" i="2"/>
  <c r="L394" i="2"/>
  <c r="L395" i="2"/>
  <c r="L396" i="2"/>
  <c r="L397" i="2"/>
  <c r="L398" i="2"/>
  <c r="L399" i="2"/>
  <c r="L400" i="2"/>
  <c r="L401" i="2"/>
  <c r="L402" i="2"/>
  <c r="L403" i="2"/>
  <c r="L404" i="2"/>
  <c r="L405" i="2"/>
  <c r="L406" i="2"/>
  <c r="L407" i="2"/>
  <c r="L408" i="2"/>
  <c r="L409" i="2"/>
  <c r="L410" i="2"/>
  <c r="L411" i="2"/>
  <c r="L412" i="2"/>
  <c r="L413" i="2"/>
  <c r="L414" i="2"/>
  <c r="L415" i="2"/>
  <c r="L416" i="2"/>
  <c r="L417" i="2"/>
  <c r="L418" i="2"/>
  <c r="L419" i="2"/>
  <c r="L420" i="2"/>
  <c r="L421" i="2"/>
  <c r="L422" i="2"/>
  <c r="L423" i="2"/>
  <c r="L424" i="2"/>
  <c r="L425" i="2"/>
  <c r="L426" i="2"/>
  <c r="L427" i="2"/>
  <c r="L428" i="2"/>
  <c r="L429" i="2"/>
  <c r="L430" i="2"/>
  <c r="L431" i="2"/>
  <c r="L432" i="2"/>
  <c r="L433" i="2"/>
  <c r="L434" i="2"/>
  <c r="L435" i="2"/>
  <c r="L436" i="2"/>
  <c r="L437" i="2"/>
  <c r="L438" i="2"/>
  <c r="L439" i="2"/>
  <c r="L440" i="2"/>
  <c r="L441" i="2"/>
  <c r="L442" i="2"/>
  <c r="L443" i="2"/>
  <c r="L444" i="2"/>
  <c r="L445" i="2"/>
  <c r="L446" i="2"/>
  <c r="L447" i="2"/>
  <c r="L448" i="2"/>
  <c r="L449" i="2"/>
  <c r="L450" i="2"/>
  <c r="L451" i="2"/>
  <c r="L452" i="2"/>
  <c r="L453" i="2"/>
  <c r="L454" i="2"/>
  <c r="L455" i="2"/>
  <c r="L456" i="2"/>
  <c r="L457" i="2"/>
  <c r="L458" i="2"/>
  <c r="L459" i="2"/>
  <c r="L460" i="2"/>
  <c r="L461" i="2"/>
  <c r="L462" i="2"/>
  <c r="L463" i="2"/>
  <c r="L464" i="2"/>
  <c r="L465" i="2"/>
  <c r="L466" i="2"/>
  <c r="L467" i="2"/>
  <c r="L468" i="2"/>
  <c r="L469" i="2"/>
  <c r="L470" i="2"/>
  <c r="L471" i="2"/>
  <c r="L472" i="2"/>
  <c r="L473" i="2"/>
  <c r="L474" i="2"/>
  <c r="L475" i="2"/>
  <c r="L476" i="2"/>
  <c r="L477" i="2"/>
  <c r="L478" i="2"/>
  <c r="L479" i="2"/>
  <c r="L480" i="2"/>
  <c r="L481" i="2"/>
  <c r="L482" i="2"/>
  <c r="L483" i="2"/>
  <c r="L484" i="2"/>
  <c r="L485" i="2"/>
  <c r="L486" i="2"/>
  <c r="L487" i="2"/>
  <c r="L488" i="2"/>
  <c r="L489" i="2"/>
  <c r="L490" i="2"/>
  <c r="L491" i="2"/>
  <c r="L492" i="2"/>
  <c r="L493" i="2"/>
  <c r="L494" i="2"/>
  <c r="L495" i="2"/>
  <c r="L496" i="2"/>
  <c r="L497" i="2"/>
  <c r="L498" i="2"/>
  <c r="L499" i="2"/>
  <c r="L500" i="2"/>
  <c r="L501" i="2"/>
  <c r="L502" i="2"/>
  <c r="L503" i="2"/>
  <c r="L504" i="2"/>
  <c r="L505" i="2"/>
  <c r="L506" i="2"/>
  <c r="L507" i="2"/>
  <c r="L508" i="2"/>
  <c r="L509" i="2"/>
  <c r="L510" i="2"/>
  <c r="L511" i="2"/>
  <c r="L512" i="2"/>
  <c r="L513" i="2"/>
  <c r="L514" i="2"/>
  <c r="L515" i="2"/>
  <c r="L516" i="2"/>
  <c r="L517" i="2"/>
  <c r="L518" i="2"/>
  <c r="L519" i="2"/>
  <c r="L520" i="2"/>
  <c r="L521" i="2"/>
  <c r="L522" i="2"/>
  <c r="L523" i="2"/>
  <c r="L524" i="2"/>
  <c r="L525" i="2"/>
  <c r="L526" i="2"/>
  <c r="L527" i="2"/>
  <c r="L528" i="2"/>
  <c r="L529" i="2"/>
  <c r="L530" i="2"/>
  <c r="L531" i="2"/>
  <c r="L532" i="2"/>
  <c r="L533" i="2"/>
  <c r="L534" i="2"/>
  <c r="L535" i="2"/>
  <c r="L536" i="2"/>
  <c r="L537" i="2"/>
  <c r="L538" i="2"/>
  <c r="L539" i="2"/>
  <c r="L540" i="2"/>
  <c r="L541" i="2"/>
  <c r="L542" i="2"/>
  <c r="L543" i="2"/>
  <c r="L544" i="2"/>
  <c r="L545" i="2"/>
  <c r="L546" i="2"/>
  <c r="L547" i="2"/>
  <c r="L548" i="2"/>
  <c r="L549" i="2"/>
  <c r="L550" i="2"/>
  <c r="L551" i="2"/>
  <c r="L552" i="2"/>
  <c r="L553" i="2"/>
  <c r="L554" i="2"/>
  <c r="L555" i="2"/>
  <c r="L556" i="2"/>
  <c r="L557" i="2"/>
  <c r="L558" i="2"/>
  <c r="L559" i="2"/>
  <c r="L560" i="2"/>
  <c r="L561" i="2"/>
  <c r="L562" i="2"/>
  <c r="L563" i="2"/>
  <c r="L564" i="2"/>
  <c r="L565" i="2"/>
  <c r="L566" i="2"/>
  <c r="L567" i="2"/>
  <c r="L568" i="2"/>
  <c r="L569" i="2"/>
  <c r="L570" i="2"/>
  <c r="L571" i="2"/>
  <c r="L572" i="2"/>
  <c r="L573" i="2"/>
  <c r="L574" i="2"/>
  <c r="L575" i="2"/>
  <c r="L576" i="2"/>
  <c r="L577" i="2"/>
  <c r="L578" i="2"/>
  <c r="L579" i="2"/>
  <c r="L580" i="2"/>
  <c r="L581" i="2"/>
  <c r="L582" i="2"/>
  <c r="L583" i="2"/>
  <c r="L584" i="2"/>
  <c r="L585" i="2"/>
  <c r="L586" i="2"/>
  <c r="L587" i="2"/>
  <c r="L588" i="2"/>
  <c r="L589" i="2"/>
  <c r="L590" i="2"/>
  <c r="L591" i="2"/>
  <c r="L592" i="2"/>
  <c r="L593" i="2"/>
  <c r="L594" i="2"/>
  <c r="L595" i="2"/>
  <c r="L596" i="2"/>
  <c r="L597" i="2"/>
  <c r="L598" i="2"/>
  <c r="L599" i="2"/>
  <c r="L600" i="2"/>
  <c r="L601" i="2"/>
  <c r="L602" i="2"/>
  <c r="L603" i="2"/>
  <c r="L604" i="2"/>
  <c r="L605" i="2"/>
  <c r="L606" i="2"/>
  <c r="L607" i="2"/>
  <c r="L608" i="2"/>
  <c r="L609" i="2"/>
  <c r="L610" i="2"/>
  <c r="L611" i="2"/>
  <c r="L612" i="2"/>
  <c r="L613" i="2"/>
  <c r="L614" i="2"/>
  <c r="L615" i="2"/>
  <c r="L616" i="2"/>
  <c r="L617" i="2"/>
  <c r="L618" i="2"/>
  <c r="L619" i="2"/>
  <c r="L620" i="2"/>
  <c r="L621" i="2"/>
  <c r="L622" i="2"/>
  <c r="L623" i="2"/>
  <c r="L624" i="2"/>
  <c r="L625" i="2"/>
  <c r="L626" i="2"/>
  <c r="L627" i="2"/>
  <c r="L628" i="2"/>
  <c r="L629" i="2"/>
  <c r="L630" i="2"/>
  <c r="L631" i="2"/>
  <c r="L632" i="2"/>
  <c r="L633" i="2"/>
  <c r="L634" i="2"/>
  <c r="L635" i="2"/>
  <c r="L636" i="2"/>
  <c r="L637" i="2"/>
  <c r="L638" i="2"/>
  <c r="L639" i="2"/>
  <c r="L640" i="2"/>
  <c r="L641" i="2"/>
  <c r="L642" i="2"/>
  <c r="L643" i="2"/>
  <c r="L644" i="2"/>
  <c r="L645" i="2"/>
  <c r="L646" i="2"/>
  <c r="L647" i="2"/>
  <c r="L648" i="2"/>
  <c r="L649" i="2"/>
  <c r="L650" i="2"/>
  <c r="L651" i="2"/>
  <c r="L652" i="2"/>
  <c r="L653" i="2"/>
  <c r="L654" i="2"/>
  <c r="L655" i="2"/>
  <c r="L656" i="2"/>
  <c r="L657" i="2"/>
  <c r="L658" i="2"/>
  <c r="L659" i="2"/>
  <c r="L660" i="2"/>
  <c r="L661" i="2"/>
  <c r="L662" i="2"/>
  <c r="L663" i="2"/>
  <c r="L664" i="2"/>
  <c r="L665" i="2"/>
  <c r="L666" i="2"/>
  <c r="L667" i="2"/>
  <c r="L668" i="2"/>
  <c r="L669" i="2"/>
  <c r="L670" i="2"/>
  <c r="L671" i="2"/>
  <c r="L672" i="2"/>
  <c r="L673" i="2"/>
  <c r="L674" i="2"/>
  <c r="L675" i="2"/>
  <c r="L676" i="2"/>
  <c r="L677" i="2"/>
  <c r="L678" i="2"/>
  <c r="L679" i="2"/>
  <c r="L680" i="2"/>
  <c r="L681" i="2"/>
  <c r="L682" i="2"/>
  <c r="L683" i="2"/>
  <c r="L684" i="2"/>
  <c r="L685" i="2"/>
  <c r="L686" i="2"/>
  <c r="L687" i="2"/>
  <c r="L688" i="2"/>
  <c r="L689" i="2"/>
  <c r="L690" i="2"/>
  <c r="L691" i="2"/>
  <c r="L692" i="2"/>
  <c r="L693" i="2"/>
  <c r="L694" i="2"/>
  <c r="L695" i="2"/>
  <c r="L696" i="2"/>
  <c r="L697" i="2"/>
  <c r="L698" i="2"/>
  <c r="L699" i="2"/>
  <c r="L700" i="2"/>
  <c r="L701" i="2"/>
  <c r="L702" i="2"/>
  <c r="L703" i="2"/>
  <c r="L704" i="2"/>
  <c r="L705" i="2"/>
  <c r="L706" i="2"/>
  <c r="L707" i="2"/>
  <c r="L708" i="2"/>
  <c r="L709" i="2"/>
  <c r="L710" i="2"/>
  <c r="L711" i="2"/>
  <c r="L712" i="2"/>
  <c r="L713" i="2"/>
  <c r="L714" i="2"/>
  <c r="L715" i="2"/>
  <c r="L716" i="2"/>
  <c r="L717" i="2"/>
  <c r="L718" i="2"/>
  <c r="L719" i="2"/>
  <c r="L720" i="2"/>
  <c r="L721" i="2"/>
  <c r="L722" i="2"/>
  <c r="L723" i="2"/>
  <c r="L724" i="2"/>
  <c r="L725" i="2"/>
  <c r="L726" i="2"/>
  <c r="L727" i="2"/>
  <c r="L728" i="2"/>
  <c r="L729" i="2"/>
  <c r="L730" i="2"/>
  <c r="L731" i="2"/>
  <c r="L732" i="2"/>
  <c r="L733" i="2"/>
  <c r="L734" i="2"/>
  <c r="L735" i="2"/>
  <c r="L736" i="2"/>
  <c r="L737" i="2"/>
  <c r="L738" i="2"/>
  <c r="L739" i="2"/>
  <c r="L740" i="2"/>
  <c r="L741" i="2"/>
  <c r="L742" i="2"/>
  <c r="L743" i="2"/>
  <c r="L744" i="2"/>
  <c r="L745" i="2"/>
  <c r="L746" i="2"/>
  <c r="L747" i="2"/>
  <c r="L748" i="2"/>
  <c r="L749" i="2"/>
  <c r="L750" i="2"/>
  <c r="L751" i="2"/>
  <c r="L752" i="2"/>
  <c r="L753" i="2"/>
  <c r="L754" i="2"/>
  <c r="L755" i="2"/>
  <c r="L756" i="2"/>
  <c r="L757" i="2"/>
  <c r="L758" i="2"/>
  <c r="L759" i="2"/>
  <c r="L760" i="2"/>
  <c r="L761" i="2"/>
  <c r="L762" i="2"/>
  <c r="L763" i="2"/>
  <c r="L764" i="2"/>
  <c r="L765" i="2"/>
  <c r="L766" i="2"/>
  <c r="L767" i="2"/>
  <c r="L768" i="2"/>
  <c r="L769" i="2"/>
  <c r="L770" i="2"/>
  <c r="L771" i="2"/>
  <c r="L772" i="2"/>
  <c r="L773" i="2"/>
  <c r="L774" i="2"/>
  <c r="L775" i="2"/>
  <c r="L776" i="2"/>
  <c r="L777" i="2"/>
  <c r="L778" i="2"/>
  <c r="L779" i="2"/>
  <c r="L780" i="2"/>
  <c r="L781" i="2"/>
  <c r="L782" i="2"/>
  <c r="L783" i="2"/>
  <c r="L784" i="2"/>
  <c r="L785" i="2"/>
  <c r="L786" i="2"/>
  <c r="L787" i="2"/>
  <c r="L788" i="2"/>
  <c r="L789" i="2"/>
  <c r="L790" i="2"/>
  <c r="L791" i="2"/>
  <c r="L792" i="2"/>
  <c r="L793" i="2"/>
  <c r="L794" i="2"/>
  <c r="L795" i="2"/>
  <c r="L796" i="2"/>
  <c r="L797" i="2"/>
  <c r="L798" i="2"/>
  <c r="L799" i="2"/>
  <c r="L800" i="2"/>
  <c r="L801" i="2"/>
  <c r="L802" i="2"/>
  <c r="L803" i="2"/>
  <c r="L804" i="2"/>
  <c r="L805" i="2"/>
  <c r="L806" i="2"/>
  <c r="L807" i="2"/>
  <c r="L808" i="2"/>
  <c r="L809" i="2"/>
  <c r="L810" i="2"/>
  <c r="L811" i="2"/>
  <c r="L812" i="2"/>
  <c r="L813" i="2"/>
  <c r="L814" i="2"/>
  <c r="L815" i="2"/>
  <c r="L816" i="2"/>
  <c r="L817" i="2"/>
  <c r="L818" i="2"/>
  <c r="L819" i="2"/>
  <c r="L820" i="2"/>
  <c r="L821" i="2"/>
  <c r="L822" i="2"/>
  <c r="L823" i="2"/>
  <c r="L824" i="2"/>
  <c r="L825" i="2"/>
  <c r="L826" i="2"/>
  <c r="L827" i="2"/>
  <c r="L828" i="2"/>
  <c r="L829" i="2"/>
  <c r="L830" i="2"/>
  <c r="L831" i="2"/>
  <c r="L832" i="2"/>
  <c r="L833" i="2"/>
  <c r="L834" i="2"/>
  <c r="L835" i="2"/>
  <c r="L836" i="2"/>
  <c r="L837" i="2"/>
  <c r="L838" i="2"/>
  <c r="L839" i="2"/>
  <c r="L840" i="2"/>
  <c r="L841" i="2"/>
  <c r="L842" i="2"/>
  <c r="L843" i="2"/>
  <c r="L844" i="2"/>
  <c r="L845" i="2"/>
  <c r="L846" i="2"/>
  <c r="L847" i="2"/>
  <c r="L848" i="2"/>
  <c r="L849" i="2"/>
  <c r="L850" i="2"/>
  <c r="L851" i="2"/>
  <c r="L852" i="2"/>
  <c r="L853" i="2"/>
  <c r="L854" i="2"/>
  <c r="L855" i="2"/>
  <c r="L856" i="2"/>
  <c r="L857" i="2"/>
  <c r="L858" i="2"/>
  <c r="L859" i="2"/>
  <c r="L860" i="2"/>
  <c r="L861" i="2"/>
  <c r="L862" i="2"/>
  <c r="L863" i="2"/>
  <c r="L864" i="2"/>
  <c r="L865" i="2"/>
  <c r="L866" i="2"/>
  <c r="L867" i="2"/>
  <c r="L868" i="2"/>
  <c r="L869" i="2"/>
  <c r="L870" i="2"/>
  <c r="L871" i="2"/>
  <c r="L872" i="2"/>
  <c r="L873" i="2"/>
  <c r="L874" i="2"/>
  <c r="L875" i="2"/>
  <c r="L876" i="2"/>
  <c r="L877" i="2"/>
  <c r="L878" i="2"/>
  <c r="L879" i="2"/>
  <c r="L880" i="2"/>
  <c r="L881" i="2"/>
  <c r="L882" i="2"/>
  <c r="L883" i="2"/>
  <c r="L884" i="2"/>
  <c r="L885" i="2"/>
  <c r="L886" i="2"/>
  <c r="L887" i="2"/>
  <c r="L888" i="2"/>
  <c r="L889" i="2"/>
  <c r="L890" i="2"/>
  <c r="L891" i="2"/>
  <c r="L892" i="2"/>
  <c r="L893" i="2"/>
  <c r="L894" i="2"/>
  <c r="L895" i="2"/>
  <c r="L896" i="2"/>
  <c r="L897" i="2"/>
  <c r="L898" i="2"/>
  <c r="L899" i="2"/>
  <c r="L900" i="2"/>
  <c r="L901" i="2"/>
  <c r="L902" i="2"/>
  <c r="L903" i="2"/>
  <c r="L904" i="2"/>
  <c r="L905" i="2"/>
  <c r="L906" i="2"/>
  <c r="L907" i="2"/>
  <c r="L908" i="2"/>
  <c r="L909" i="2"/>
  <c r="L910" i="2"/>
  <c r="L911" i="2"/>
  <c r="L912" i="2"/>
  <c r="L913" i="2"/>
  <c r="L914" i="2"/>
  <c r="L915" i="2"/>
  <c r="L916" i="2"/>
  <c r="L917" i="2"/>
  <c r="L918" i="2"/>
  <c r="L919" i="2"/>
  <c r="L920" i="2"/>
  <c r="L921" i="2"/>
  <c r="L922" i="2"/>
  <c r="L923" i="2"/>
  <c r="L924" i="2"/>
  <c r="L925" i="2"/>
  <c r="L926" i="2"/>
  <c r="L927" i="2"/>
  <c r="L928" i="2"/>
  <c r="L929" i="2"/>
  <c r="L930" i="2"/>
  <c r="L931" i="2"/>
  <c r="L932" i="2"/>
  <c r="L933" i="2"/>
  <c r="L934" i="2"/>
  <c r="L935" i="2"/>
  <c r="L936" i="2"/>
  <c r="L937" i="2"/>
  <c r="L938" i="2"/>
  <c r="L939" i="2"/>
  <c r="L940" i="2"/>
  <c r="L941" i="2"/>
  <c r="L942" i="2"/>
  <c r="L943" i="2"/>
  <c r="L944" i="2"/>
  <c r="L945" i="2"/>
  <c r="L946" i="2"/>
  <c r="L947" i="2"/>
  <c r="L948" i="2"/>
  <c r="L949" i="2"/>
  <c r="L950" i="2"/>
  <c r="L951" i="2"/>
  <c r="L952" i="2"/>
  <c r="L953" i="2"/>
  <c r="L954" i="2"/>
  <c r="L955" i="2"/>
  <c r="L956" i="2"/>
  <c r="L957" i="2"/>
  <c r="L958" i="2"/>
  <c r="L959" i="2"/>
  <c r="L960" i="2"/>
  <c r="L961" i="2"/>
  <c r="L962" i="2"/>
  <c r="L963" i="2"/>
  <c r="L964" i="2"/>
  <c r="L965" i="2"/>
  <c r="L966" i="2"/>
  <c r="L967" i="2"/>
  <c r="L968" i="2"/>
  <c r="L969" i="2"/>
  <c r="L970" i="2"/>
  <c r="L971" i="2"/>
  <c r="L972" i="2"/>
  <c r="L973" i="2"/>
  <c r="L974" i="2"/>
  <c r="L975" i="2"/>
  <c r="L976" i="2"/>
  <c r="L977" i="2"/>
  <c r="L978" i="2"/>
  <c r="L979" i="2"/>
  <c r="L980" i="2"/>
  <c r="L981" i="2"/>
  <c r="L982" i="2"/>
  <c r="L983" i="2"/>
  <c r="L984" i="2"/>
  <c r="L985" i="2"/>
  <c r="L986" i="2"/>
  <c r="L987" i="2"/>
  <c r="L988" i="2"/>
  <c r="L989" i="2"/>
  <c r="L990" i="2"/>
  <c r="L991" i="2"/>
  <c r="L992" i="2"/>
  <c r="L993" i="2"/>
  <c r="L994" i="2"/>
  <c r="L995" i="2"/>
  <c r="L996" i="2"/>
  <c r="L997" i="2"/>
  <c r="L998" i="2"/>
  <c r="L999" i="2"/>
  <c r="L1000" i="2"/>
  <c r="L1001" i="2"/>
  <c r="L1002" i="2"/>
  <c r="L1003" i="2"/>
  <c r="L1004" i="2"/>
  <c r="L1005" i="2"/>
  <c r="L1006" i="2"/>
  <c r="L1007" i="2"/>
  <c r="L1008" i="2"/>
  <c r="L1009" i="2"/>
  <c r="L1010" i="2"/>
  <c r="L1011" i="2"/>
  <c r="L1012" i="2"/>
  <c r="L1013" i="2"/>
  <c r="L1014" i="2"/>
  <c r="L1015" i="2"/>
  <c r="L1016" i="2"/>
  <c r="L1017" i="2"/>
  <c r="L1018" i="2"/>
  <c r="L1019" i="2"/>
  <c r="L1020" i="2"/>
  <c r="L1021" i="2"/>
  <c r="L1022" i="2"/>
  <c r="L1023" i="2"/>
  <c r="L1024" i="2"/>
  <c r="L1025" i="2"/>
  <c r="L1026" i="2"/>
  <c r="L1027" i="2"/>
  <c r="L1028" i="2"/>
  <c r="L1029" i="2"/>
  <c r="L1030" i="2"/>
  <c r="L1031" i="2"/>
  <c r="L1032" i="2"/>
  <c r="L1033" i="2"/>
  <c r="L1034" i="2"/>
  <c r="L1035" i="2"/>
  <c r="L1036" i="2"/>
  <c r="L1037" i="2"/>
  <c r="L1038" i="2"/>
  <c r="L1039" i="2"/>
  <c r="L1040" i="2"/>
  <c r="L1041" i="2"/>
  <c r="L1042" i="2"/>
  <c r="L1043" i="2"/>
  <c r="L1044" i="2"/>
  <c r="L1045" i="2"/>
  <c r="L1046" i="2"/>
  <c r="L1047" i="2"/>
  <c r="L1048" i="2"/>
  <c r="L1049" i="2"/>
  <c r="L1050" i="2"/>
  <c r="L1051" i="2"/>
  <c r="L1052" i="2"/>
  <c r="L1053" i="2"/>
  <c r="L1054" i="2"/>
  <c r="L1055" i="2"/>
  <c r="L1056" i="2"/>
  <c r="L1057" i="2"/>
  <c r="L1058" i="2"/>
  <c r="L1059" i="2"/>
  <c r="L1060" i="2"/>
  <c r="L1061" i="2"/>
  <c r="L1062" i="2"/>
  <c r="L1063" i="2"/>
  <c r="L1064" i="2"/>
  <c r="L1065" i="2"/>
  <c r="L1066" i="2"/>
  <c r="L1067" i="2"/>
  <c r="L1068" i="2"/>
  <c r="L1069" i="2"/>
  <c r="L1070" i="2"/>
  <c r="L1071" i="2"/>
  <c r="L1072" i="2"/>
  <c r="L1073" i="2"/>
  <c r="L1074" i="2"/>
  <c r="L1075" i="2"/>
  <c r="L1076" i="2"/>
  <c r="L1077" i="2"/>
  <c r="L1078" i="2"/>
  <c r="L1079" i="2"/>
  <c r="L1080" i="2"/>
  <c r="L1081" i="2"/>
  <c r="L1082" i="2"/>
  <c r="L1083" i="2"/>
  <c r="L1084" i="2"/>
  <c r="L1085" i="2"/>
  <c r="L1086" i="2"/>
  <c r="L1087" i="2"/>
  <c r="L1088" i="2"/>
  <c r="L1089" i="2"/>
  <c r="L1090" i="2"/>
  <c r="L1091" i="2"/>
  <c r="L1092" i="2"/>
  <c r="L1093" i="2"/>
  <c r="L1094" i="2"/>
  <c r="L1095" i="2"/>
  <c r="L1096" i="2"/>
  <c r="L1097" i="2"/>
  <c r="L1098" i="2"/>
  <c r="L1099" i="2"/>
  <c r="L1100" i="2"/>
  <c r="L1101" i="2"/>
  <c r="L1102" i="2"/>
  <c r="L1103" i="2"/>
  <c r="L1104" i="2"/>
  <c r="L1105" i="2"/>
  <c r="L1106" i="2"/>
  <c r="L1107" i="2"/>
  <c r="L1108" i="2"/>
  <c r="L1109" i="2"/>
  <c r="L1110" i="2"/>
  <c r="L1111" i="2"/>
  <c r="L1112" i="2"/>
  <c r="L1113" i="2"/>
  <c r="L1114" i="2"/>
  <c r="L1115" i="2"/>
  <c r="L1116" i="2"/>
  <c r="L1117" i="2"/>
  <c r="L1118" i="2"/>
  <c r="L1119" i="2"/>
  <c r="L1120" i="2"/>
  <c r="L1121" i="2"/>
  <c r="L1122" i="2"/>
  <c r="L1123" i="2"/>
  <c r="L1124" i="2"/>
  <c r="L1125" i="2"/>
  <c r="L1126" i="2"/>
  <c r="L1127" i="2"/>
  <c r="L1128" i="2"/>
  <c r="L1129" i="2"/>
  <c r="L1130" i="2"/>
  <c r="L1131" i="2"/>
  <c r="L1132" i="2"/>
  <c r="L1133" i="2"/>
  <c r="L1134" i="2"/>
  <c r="L1135" i="2"/>
  <c r="L1136" i="2"/>
  <c r="L1137" i="2"/>
  <c r="L1138" i="2"/>
  <c r="L1139" i="2"/>
  <c r="L1140" i="2"/>
  <c r="L1141" i="2"/>
  <c r="L1142" i="2"/>
  <c r="L1143" i="2"/>
  <c r="L1144" i="2"/>
  <c r="L1145" i="2"/>
  <c r="L1146" i="2"/>
  <c r="L1147" i="2"/>
  <c r="L1148" i="2"/>
  <c r="L1149" i="2"/>
  <c r="L1150" i="2"/>
  <c r="L1151" i="2"/>
  <c r="L1152" i="2"/>
  <c r="L1153" i="2"/>
  <c r="L1154" i="2"/>
  <c r="L1155" i="2"/>
  <c r="L1156" i="2"/>
  <c r="L1157" i="2"/>
  <c r="L1158" i="2"/>
  <c r="L1159" i="2"/>
  <c r="L1160" i="2"/>
  <c r="L1161" i="2"/>
  <c r="L1162" i="2"/>
  <c r="L1163" i="2"/>
  <c r="L1164" i="2"/>
  <c r="L1165" i="2"/>
  <c r="L1166" i="2"/>
  <c r="L1167" i="2"/>
  <c r="L1168" i="2"/>
  <c r="L1169" i="2"/>
  <c r="L1170" i="2"/>
  <c r="L1171" i="2"/>
  <c r="L1172" i="2"/>
  <c r="L1173" i="2"/>
  <c r="L1174" i="2"/>
  <c r="L1175" i="2"/>
  <c r="L1176" i="2"/>
  <c r="L1177" i="2"/>
  <c r="L1178" i="2"/>
  <c r="L1179" i="2"/>
  <c r="L1180" i="2"/>
  <c r="L1181" i="2"/>
  <c r="L1182" i="2"/>
  <c r="L1183" i="2"/>
  <c r="L1184" i="2"/>
  <c r="L1185" i="2"/>
  <c r="L1186" i="2"/>
  <c r="L1187" i="2"/>
  <c r="L1188" i="2"/>
  <c r="L1189" i="2"/>
  <c r="L1190" i="2"/>
  <c r="L1191" i="2"/>
  <c r="L1192" i="2"/>
  <c r="L1193" i="2"/>
  <c r="L1194" i="2"/>
  <c r="L1195" i="2"/>
  <c r="L1196" i="2"/>
  <c r="L1197" i="2"/>
  <c r="L1198" i="2"/>
  <c r="L1199" i="2"/>
  <c r="L1200" i="2"/>
  <c r="L1201" i="2"/>
  <c r="L1202" i="2"/>
  <c r="L1203" i="2"/>
  <c r="L1204" i="2"/>
  <c r="L1205" i="2"/>
  <c r="L1206" i="2"/>
  <c r="L1207" i="2"/>
  <c r="L1208" i="2"/>
  <c r="L1209" i="2"/>
  <c r="L1210" i="2"/>
  <c r="L1211" i="2"/>
  <c r="L1212" i="2"/>
  <c r="L1213" i="2"/>
  <c r="L1214" i="2"/>
  <c r="L1215" i="2"/>
  <c r="L1216" i="2"/>
  <c r="L1217" i="2"/>
  <c r="L1218" i="2"/>
  <c r="L1219" i="2"/>
  <c r="L1220" i="2"/>
  <c r="L1221" i="2"/>
  <c r="L1222" i="2"/>
  <c r="L1223" i="2"/>
  <c r="L1224" i="2"/>
  <c r="L1225" i="2"/>
  <c r="L1226" i="2"/>
  <c r="L1227" i="2"/>
  <c r="L1228" i="2"/>
  <c r="L1229" i="2"/>
  <c r="L1230" i="2"/>
  <c r="L1231" i="2"/>
  <c r="L1232" i="2"/>
  <c r="L1233" i="2"/>
  <c r="L1234" i="2"/>
  <c r="L1235" i="2"/>
  <c r="L1236" i="2"/>
  <c r="L1237" i="2"/>
  <c r="L1238" i="2"/>
  <c r="L1239" i="2"/>
  <c r="L1240" i="2"/>
  <c r="L1241" i="2"/>
  <c r="L1242" i="2"/>
  <c r="L1243" i="2"/>
  <c r="L1244" i="2"/>
  <c r="L1245" i="2"/>
  <c r="L1246" i="2"/>
  <c r="L1247" i="2"/>
  <c r="L1248" i="2"/>
  <c r="L1249" i="2"/>
  <c r="L1250" i="2"/>
  <c r="L1251" i="2"/>
  <c r="L1252" i="2"/>
  <c r="L1253" i="2"/>
  <c r="L1254" i="2"/>
  <c r="L1255" i="2"/>
  <c r="L1256" i="2"/>
  <c r="L1257" i="2"/>
  <c r="L1258" i="2"/>
  <c r="L1259" i="2"/>
  <c r="L1260" i="2"/>
  <c r="L1261" i="2"/>
  <c r="L1262" i="2"/>
  <c r="L1263" i="2"/>
  <c r="L1264" i="2"/>
  <c r="L1265" i="2"/>
  <c r="L1266" i="2"/>
  <c r="L1267" i="2"/>
  <c r="L1268" i="2"/>
  <c r="L1269" i="2"/>
  <c r="L1270" i="2"/>
  <c r="L1271" i="2"/>
  <c r="L1272" i="2"/>
  <c r="L1273" i="2"/>
  <c r="L1274" i="2"/>
  <c r="L1275" i="2"/>
  <c r="L1276" i="2"/>
  <c r="L1277" i="2"/>
  <c r="L1278" i="2"/>
  <c r="L1279" i="2"/>
  <c r="L1280" i="2"/>
  <c r="L1281" i="2"/>
  <c r="L1282" i="2"/>
  <c r="L1283" i="2"/>
  <c r="L1284" i="2"/>
  <c r="L1285" i="2"/>
  <c r="L1286" i="2"/>
  <c r="L1287" i="2"/>
  <c r="L1288" i="2"/>
  <c r="L1289" i="2"/>
  <c r="L1290" i="2"/>
  <c r="L1291" i="2"/>
  <c r="L1292" i="2"/>
  <c r="L1293" i="2"/>
  <c r="L1294" i="2"/>
  <c r="L1295" i="2"/>
  <c r="L1296" i="2"/>
  <c r="L1297" i="2"/>
  <c r="L1298"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K144" i="2"/>
  <c r="K145" i="2"/>
  <c r="K146" i="2"/>
  <c r="K147" i="2"/>
  <c r="K148" i="2"/>
  <c r="K149" i="2"/>
  <c r="K150" i="2"/>
  <c r="K151" i="2"/>
  <c r="K152" i="2"/>
  <c r="K153" i="2"/>
  <c r="K154" i="2"/>
  <c r="K155" i="2"/>
  <c r="K156" i="2"/>
  <c r="K157" i="2"/>
  <c r="K158" i="2"/>
  <c r="K159" i="2"/>
  <c r="K160" i="2"/>
  <c r="K161" i="2"/>
  <c r="K162" i="2"/>
  <c r="K163" i="2"/>
  <c r="K164" i="2"/>
  <c r="K165" i="2"/>
  <c r="K166" i="2"/>
  <c r="K167" i="2"/>
  <c r="K168" i="2"/>
  <c r="K169" i="2"/>
  <c r="K170" i="2"/>
  <c r="K171" i="2"/>
  <c r="K172" i="2"/>
  <c r="K173" i="2"/>
  <c r="K174" i="2"/>
  <c r="K175" i="2"/>
  <c r="K176" i="2"/>
  <c r="K177" i="2"/>
  <c r="K178" i="2"/>
  <c r="K179" i="2"/>
  <c r="K180" i="2"/>
  <c r="K181" i="2"/>
  <c r="K182" i="2"/>
  <c r="K183" i="2"/>
  <c r="K184" i="2"/>
  <c r="K185" i="2"/>
  <c r="K186" i="2"/>
  <c r="K187" i="2"/>
  <c r="K188" i="2"/>
  <c r="K189" i="2"/>
  <c r="K190" i="2"/>
  <c r="K191" i="2"/>
  <c r="K192" i="2"/>
  <c r="K193" i="2"/>
  <c r="K194" i="2"/>
  <c r="K195" i="2"/>
  <c r="K196" i="2"/>
  <c r="K197" i="2"/>
  <c r="K198" i="2"/>
  <c r="K199" i="2"/>
  <c r="K200" i="2"/>
  <c r="K201" i="2"/>
  <c r="K202" i="2"/>
  <c r="K203" i="2"/>
  <c r="K204" i="2"/>
  <c r="K205" i="2"/>
  <c r="K206" i="2"/>
  <c r="K207" i="2"/>
  <c r="K208" i="2"/>
  <c r="K209" i="2"/>
  <c r="K210" i="2"/>
  <c r="K211" i="2"/>
  <c r="K212" i="2"/>
  <c r="K213" i="2"/>
  <c r="K214" i="2"/>
  <c r="K215" i="2"/>
  <c r="K216" i="2"/>
  <c r="K217" i="2"/>
  <c r="K218" i="2"/>
  <c r="K219" i="2"/>
  <c r="K220" i="2"/>
  <c r="K221" i="2"/>
  <c r="K222" i="2"/>
  <c r="K223" i="2"/>
  <c r="K224" i="2"/>
  <c r="K225" i="2"/>
  <c r="K226" i="2"/>
  <c r="K227" i="2"/>
  <c r="K228" i="2"/>
  <c r="K229" i="2"/>
  <c r="K230" i="2"/>
  <c r="K231" i="2"/>
  <c r="K232" i="2"/>
  <c r="K233" i="2"/>
  <c r="K234" i="2"/>
  <c r="K235" i="2"/>
  <c r="K236" i="2"/>
  <c r="K237" i="2"/>
  <c r="K238" i="2"/>
  <c r="K239" i="2"/>
  <c r="K240" i="2"/>
  <c r="K241" i="2"/>
  <c r="K242" i="2"/>
  <c r="K243" i="2"/>
  <c r="K244" i="2"/>
  <c r="K245" i="2"/>
  <c r="K246" i="2"/>
  <c r="K247" i="2"/>
  <c r="K248" i="2"/>
  <c r="K249" i="2"/>
  <c r="K250" i="2"/>
  <c r="K251" i="2"/>
  <c r="K252" i="2"/>
  <c r="K253" i="2"/>
  <c r="K254" i="2"/>
  <c r="K255" i="2"/>
  <c r="K256" i="2"/>
  <c r="K257" i="2"/>
  <c r="K258" i="2"/>
  <c r="K259" i="2"/>
  <c r="K260" i="2"/>
  <c r="K261" i="2"/>
  <c r="K262" i="2"/>
  <c r="K263" i="2"/>
  <c r="K264" i="2"/>
  <c r="K265" i="2"/>
  <c r="K266" i="2"/>
  <c r="K267" i="2"/>
  <c r="K268" i="2"/>
  <c r="K269" i="2"/>
  <c r="K270" i="2"/>
  <c r="K271" i="2"/>
  <c r="K272" i="2"/>
  <c r="K273" i="2"/>
  <c r="K274" i="2"/>
  <c r="K275" i="2"/>
  <c r="K276" i="2"/>
  <c r="K277" i="2"/>
  <c r="K278" i="2"/>
  <c r="K279" i="2"/>
  <c r="K280" i="2"/>
  <c r="K281" i="2"/>
  <c r="K282" i="2"/>
  <c r="K283" i="2"/>
  <c r="K284" i="2"/>
  <c r="K285" i="2"/>
  <c r="K286" i="2"/>
  <c r="K287" i="2"/>
  <c r="K288" i="2"/>
  <c r="K289" i="2"/>
  <c r="K290" i="2"/>
  <c r="K291" i="2"/>
  <c r="K292" i="2"/>
  <c r="K293" i="2"/>
  <c r="K294" i="2"/>
  <c r="K295" i="2"/>
  <c r="K296" i="2"/>
  <c r="K297" i="2"/>
  <c r="K298" i="2"/>
  <c r="K299" i="2"/>
  <c r="K300" i="2"/>
  <c r="K301" i="2"/>
  <c r="K302" i="2"/>
  <c r="K303" i="2"/>
  <c r="K304" i="2"/>
  <c r="K305" i="2"/>
  <c r="K306" i="2"/>
  <c r="K307" i="2"/>
  <c r="K308" i="2"/>
  <c r="K309" i="2"/>
  <c r="K310" i="2"/>
  <c r="K311" i="2"/>
  <c r="K312" i="2"/>
  <c r="K313" i="2"/>
  <c r="K314" i="2"/>
  <c r="K315" i="2"/>
  <c r="K316" i="2"/>
  <c r="K317" i="2"/>
  <c r="K318" i="2"/>
  <c r="K319" i="2"/>
  <c r="K320" i="2"/>
  <c r="K321" i="2"/>
  <c r="K322" i="2"/>
  <c r="K323" i="2"/>
  <c r="K324" i="2"/>
  <c r="K325" i="2"/>
  <c r="K326" i="2"/>
  <c r="K327" i="2"/>
  <c r="K328" i="2"/>
  <c r="K329" i="2"/>
  <c r="K330" i="2"/>
  <c r="K331" i="2"/>
  <c r="K332" i="2"/>
  <c r="K333" i="2"/>
  <c r="K334" i="2"/>
  <c r="K335" i="2"/>
  <c r="K336" i="2"/>
  <c r="K337" i="2"/>
  <c r="K338" i="2"/>
  <c r="K339" i="2"/>
  <c r="K340" i="2"/>
  <c r="K341" i="2"/>
  <c r="K342" i="2"/>
  <c r="K343" i="2"/>
  <c r="K344" i="2"/>
  <c r="K345" i="2"/>
  <c r="K346" i="2"/>
  <c r="K347" i="2"/>
  <c r="K348" i="2"/>
  <c r="K349" i="2"/>
  <c r="K350" i="2"/>
  <c r="K351" i="2"/>
  <c r="K352" i="2"/>
  <c r="K353" i="2"/>
  <c r="K354" i="2"/>
  <c r="K355" i="2"/>
  <c r="K356" i="2"/>
  <c r="K357" i="2"/>
  <c r="K358" i="2"/>
  <c r="K359" i="2"/>
  <c r="K360" i="2"/>
  <c r="K361" i="2"/>
  <c r="K362" i="2"/>
  <c r="K363" i="2"/>
  <c r="K364" i="2"/>
  <c r="K365" i="2"/>
  <c r="K366" i="2"/>
  <c r="K367" i="2"/>
  <c r="K368" i="2"/>
  <c r="K369" i="2"/>
  <c r="K370" i="2"/>
  <c r="K371" i="2"/>
  <c r="K372" i="2"/>
  <c r="K373" i="2"/>
  <c r="K374" i="2"/>
  <c r="K375" i="2"/>
  <c r="K376" i="2"/>
  <c r="K377" i="2"/>
  <c r="K378" i="2"/>
  <c r="K379" i="2"/>
  <c r="K380" i="2"/>
  <c r="K381" i="2"/>
  <c r="K382" i="2"/>
  <c r="K383" i="2"/>
  <c r="K384" i="2"/>
  <c r="K385" i="2"/>
  <c r="K386" i="2"/>
  <c r="K387" i="2"/>
  <c r="K388" i="2"/>
  <c r="K389" i="2"/>
  <c r="K390" i="2"/>
  <c r="K391" i="2"/>
  <c r="K392" i="2"/>
  <c r="K393" i="2"/>
  <c r="K394" i="2"/>
  <c r="K395" i="2"/>
  <c r="K396" i="2"/>
  <c r="K397" i="2"/>
  <c r="K398" i="2"/>
  <c r="K399" i="2"/>
  <c r="K400" i="2"/>
  <c r="K401" i="2"/>
  <c r="K402" i="2"/>
  <c r="K403" i="2"/>
  <c r="K404" i="2"/>
  <c r="K405" i="2"/>
  <c r="K406" i="2"/>
  <c r="K407" i="2"/>
  <c r="K408" i="2"/>
  <c r="K409" i="2"/>
  <c r="K410" i="2"/>
  <c r="K411" i="2"/>
  <c r="K412" i="2"/>
  <c r="K413" i="2"/>
  <c r="K414" i="2"/>
  <c r="K415" i="2"/>
  <c r="K416" i="2"/>
  <c r="K417" i="2"/>
  <c r="K418" i="2"/>
  <c r="K419" i="2"/>
  <c r="K420" i="2"/>
  <c r="K421" i="2"/>
  <c r="K422" i="2"/>
  <c r="K423" i="2"/>
  <c r="K424" i="2"/>
  <c r="K425" i="2"/>
  <c r="K426" i="2"/>
  <c r="K427" i="2"/>
  <c r="K428" i="2"/>
  <c r="K429" i="2"/>
  <c r="K430" i="2"/>
  <c r="K431" i="2"/>
  <c r="K432" i="2"/>
  <c r="K433" i="2"/>
  <c r="K434" i="2"/>
  <c r="K435" i="2"/>
  <c r="K436" i="2"/>
  <c r="K437" i="2"/>
  <c r="K438" i="2"/>
  <c r="K439" i="2"/>
  <c r="K440" i="2"/>
  <c r="K441" i="2"/>
  <c r="K442" i="2"/>
  <c r="K443" i="2"/>
  <c r="K444" i="2"/>
  <c r="K445" i="2"/>
  <c r="K446" i="2"/>
  <c r="K447" i="2"/>
  <c r="K448" i="2"/>
  <c r="K449" i="2"/>
  <c r="K450" i="2"/>
  <c r="K451" i="2"/>
  <c r="K452" i="2"/>
  <c r="K453" i="2"/>
  <c r="K454" i="2"/>
  <c r="K455" i="2"/>
  <c r="K456" i="2"/>
  <c r="K457" i="2"/>
  <c r="K458" i="2"/>
  <c r="K459" i="2"/>
  <c r="K460" i="2"/>
  <c r="K461" i="2"/>
  <c r="K462" i="2"/>
  <c r="K463" i="2"/>
  <c r="K464" i="2"/>
  <c r="K465" i="2"/>
  <c r="K466" i="2"/>
  <c r="K467" i="2"/>
  <c r="K468" i="2"/>
  <c r="K469" i="2"/>
  <c r="K470" i="2"/>
  <c r="K471" i="2"/>
  <c r="K472" i="2"/>
  <c r="K473" i="2"/>
  <c r="K474" i="2"/>
  <c r="K475" i="2"/>
  <c r="K476" i="2"/>
  <c r="K477" i="2"/>
  <c r="K478" i="2"/>
  <c r="K479" i="2"/>
  <c r="K480" i="2"/>
  <c r="K481" i="2"/>
  <c r="K482" i="2"/>
  <c r="K483" i="2"/>
  <c r="K484" i="2"/>
  <c r="K485" i="2"/>
  <c r="K486" i="2"/>
  <c r="K487" i="2"/>
  <c r="K488" i="2"/>
  <c r="K489" i="2"/>
  <c r="K490" i="2"/>
  <c r="K491" i="2"/>
  <c r="K492" i="2"/>
  <c r="K493" i="2"/>
  <c r="K494" i="2"/>
  <c r="K495" i="2"/>
  <c r="K496" i="2"/>
  <c r="K497" i="2"/>
  <c r="K498" i="2"/>
  <c r="K499" i="2"/>
  <c r="K500" i="2"/>
  <c r="K501" i="2"/>
  <c r="K502" i="2"/>
  <c r="K503" i="2"/>
  <c r="K504" i="2"/>
  <c r="K505" i="2"/>
  <c r="K506" i="2"/>
  <c r="K507" i="2"/>
  <c r="K508" i="2"/>
  <c r="K509" i="2"/>
  <c r="K510" i="2"/>
  <c r="K511" i="2"/>
  <c r="K512" i="2"/>
  <c r="K513" i="2"/>
  <c r="K514" i="2"/>
  <c r="K515" i="2"/>
  <c r="K516" i="2"/>
  <c r="K517" i="2"/>
  <c r="K518" i="2"/>
  <c r="K519" i="2"/>
  <c r="K520" i="2"/>
  <c r="K521" i="2"/>
  <c r="K522" i="2"/>
  <c r="K523" i="2"/>
  <c r="K524" i="2"/>
  <c r="K525" i="2"/>
  <c r="K526" i="2"/>
  <c r="K527" i="2"/>
  <c r="K528" i="2"/>
  <c r="K529" i="2"/>
  <c r="K530" i="2"/>
  <c r="K531" i="2"/>
  <c r="K532" i="2"/>
  <c r="K533" i="2"/>
  <c r="K534" i="2"/>
  <c r="K535" i="2"/>
  <c r="K536" i="2"/>
  <c r="K537" i="2"/>
  <c r="K538" i="2"/>
  <c r="K539" i="2"/>
  <c r="K540" i="2"/>
  <c r="K541" i="2"/>
  <c r="K542" i="2"/>
  <c r="K543" i="2"/>
  <c r="K544" i="2"/>
  <c r="K545" i="2"/>
  <c r="K546" i="2"/>
  <c r="K547" i="2"/>
  <c r="K548" i="2"/>
  <c r="K549" i="2"/>
  <c r="K550" i="2"/>
  <c r="K551" i="2"/>
  <c r="K552" i="2"/>
  <c r="K553" i="2"/>
  <c r="K554" i="2"/>
  <c r="K555" i="2"/>
  <c r="K556" i="2"/>
  <c r="K557" i="2"/>
  <c r="K558" i="2"/>
  <c r="K559" i="2"/>
  <c r="K560" i="2"/>
  <c r="K561" i="2"/>
  <c r="K562" i="2"/>
  <c r="K563" i="2"/>
  <c r="K564" i="2"/>
  <c r="K565" i="2"/>
  <c r="K566" i="2"/>
  <c r="K567" i="2"/>
  <c r="K568" i="2"/>
  <c r="K569" i="2"/>
  <c r="K570" i="2"/>
  <c r="K571" i="2"/>
  <c r="K572" i="2"/>
  <c r="K573" i="2"/>
  <c r="K574" i="2"/>
  <c r="K575" i="2"/>
  <c r="K576" i="2"/>
  <c r="K577" i="2"/>
  <c r="K578" i="2"/>
  <c r="K579" i="2"/>
  <c r="K580" i="2"/>
  <c r="K581" i="2"/>
  <c r="K582" i="2"/>
  <c r="K583" i="2"/>
  <c r="K584" i="2"/>
  <c r="K585" i="2"/>
  <c r="K586" i="2"/>
  <c r="K587" i="2"/>
  <c r="K588" i="2"/>
  <c r="K589" i="2"/>
  <c r="K590" i="2"/>
  <c r="K591" i="2"/>
  <c r="K592" i="2"/>
  <c r="K593" i="2"/>
  <c r="K594" i="2"/>
  <c r="K595" i="2"/>
  <c r="K596" i="2"/>
  <c r="K597" i="2"/>
  <c r="K598" i="2"/>
  <c r="K599" i="2"/>
  <c r="K600" i="2"/>
  <c r="K601" i="2"/>
  <c r="K602" i="2"/>
  <c r="K603" i="2"/>
  <c r="K604" i="2"/>
  <c r="K605" i="2"/>
  <c r="K606" i="2"/>
  <c r="K607" i="2"/>
  <c r="K608" i="2"/>
  <c r="K609" i="2"/>
  <c r="K610" i="2"/>
  <c r="K611" i="2"/>
  <c r="K612" i="2"/>
  <c r="K613" i="2"/>
  <c r="K614" i="2"/>
  <c r="K615" i="2"/>
  <c r="K616" i="2"/>
  <c r="K617" i="2"/>
  <c r="K618" i="2"/>
  <c r="K619" i="2"/>
  <c r="K620" i="2"/>
  <c r="K621" i="2"/>
  <c r="K622" i="2"/>
  <c r="K623" i="2"/>
  <c r="K624" i="2"/>
  <c r="K625" i="2"/>
  <c r="K626" i="2"/>
  <c r="K627" i="2"/>
  <c r="K628" i="2"/>
  <c r="K629" i="2"/>
  <c r="K630" i="2"/>
  <c r="K631" i="2"/>
  <c r="K632" i="2"/>
  <c r="K633" i="2"/>
  <c r="K634" i="2"/>
  <c r="K635" i="2"/>
  <c r="K636" i="2"/>
  <c r="K637" i="2"/>
  <c r="K638" i="2"/>
  <c r="K639" i="2"/>
  <c r="K640" i="2"/>
  <c r="K641" i="2"/>
  <c r="K642" i="2"/>
  <c r="K643" i="2"/>
  <c r="K644" i="2"/>
  <c r="K645" i="2"/>
  <c r="K646" i="2"/>
  <c r="K647" i="2"/>
  <c r="K648" i="2"/>
  <c r="K649" i="2"/>
  <c r="K650" i="2"/>
  <c r="K651" i="2"/>
  <c r="K652" i="2"/>
  <c r="K653" i="2"/>
  <c r="K654" i="2"/>
  <c r="K655" i="2"/>
  <c r="K656" i="2"/>
  <c r="K657" i="2"/>
  <c r="K658" i="2"/>
  <c r="K659" i="2"/>
  <c r="K660" i="2"/>
  <c r="K661" i="2"/>
  <c r="K662" i="2"/>
  <c r="K663" i="2"/>
  <c r="K664" i="2"/>
  <c r="K665" i="2"/>
  <c r="K666" i="2"/>
  <c r="K667" i="2"/>
  <c r="K668" i="2"/>
  <c r="K669" i="2"/>
  <c r="K670" i="2"/>
  <c r="K671" i="2"/>
  <c r="K672" i="2"/>
  <c r="K673" i="2"/>
  <c r="K674" i="2"/>
  <c r="K675" i="2"/>
  <c r="K676" i="2"/>
  <c r="K677" i="2"/>
  <c r="K678" i="2"/>
  <c r="K679" i="2"/>
  <c r="K680" i="2"/>
  <c r="K681" i="2"/>
  <c r="K682" i="2"/>
  <c r="K683" i="2"/>
  <c r="K684" i="2"/>
  <c r="K685" i="2"/>
  <c r="K686" i="2"/>
  <c r="K687" i="2"/>
  <c r="K688" i="2"/>
  <c r="K689" i="2"/>
  <c r="K690" i="2"/>
  <c r="K691" i="2"/>
  <c r="K692" i="2"/>
  <c r="K693" i="2"/>
  <c r="K694" i="2"/>
  <c r="K695" i="2"/>
  <c r="K696" i="2"/>
  <c r="K697" i="2"/>
  <c r="K698" i="2"/>
  <c r="K699" i="2"/>
  <c r="K700" i="2"/>
  <c r="K701" i="2"/>
  <c r="K702" i="2"/>
  <c r="K703" i="2"/>
  <c r="K704" i="2"/>
  <c r="K705" i="2"/>
  <c r="K706" i="2"/>
  <c r="K707" i="2"/>
  <c r="K708" i="2"/>
  <c r="K709" i="2"/>
  <c r="K710" i="2"/>
  <c r="K711" i="2"/>
  <c r="K712" i="2"/>
  <c r="K713" i="2"/>
  <c r="K714" i="2"/>
  <c r="K715" i="2"/>
  <c r="K716" i="2"/>
  <c r="K717" i="2"/>
  <c r="K718" i="2"/>
  <c r="K719" i="2"/>
  <c r="K720" i="2"/>
  <c r="K721" i="2"/>
  <c r="K722" i="2"/>
  <c r="K723" i="2"/>
  <c r="K724" i="2"/>
  <c r="K725" i="2"/>
  <c r="K726" i="2"/>
  <c r="K727" i="2"/>
  <c r="K728" i="2"/>
  <c r="K729" i="2"/>
  <c r="K730" i="2"/>
  <c r="K731" i="2"/>
  <c r="K732" i="2"/>
  <c r="K733" i="2"/>
  <c r="K734" i="2"/>
  <c r="K735" i="2"/>
  <c r="K736" i="2"/>
  <c r="K737" i="2"/>
  <c r="K738" i="2"/>
  <c r="K739" i="2"/>
  <c r="K740" i="2"/>
  <c r="K741" i="2"/>
  <c r="K742" i="2"/>
  <c r="K743" i="2"/>
  <c r="K744" i="2"/>
  <c r="K745" i="2"/>
  <c r="K746" i="2"/>
  <c r="K747" i="2"/>
  <c r="K748" i="2"/>
  <c r="K749" i="2"/>
  <c r="K750" i="2"/>
  <c r="K751" i="2"/>
  <c r="K752" i="2"/>
  <c r="K753" i="2"/>
  <c r="K754" i="2"/>
  <c r="K755" i="2"/>
  <c r="K756" i="2"/>
  <c r="K757" i="2"/>
  <c r="K758" i="2"/>
  <c r="K759" i="2"/>
  <c r="K760" i="2"/>
  <c r="K761" i="2"/>
  <c r="K762" i="2"/>
  <c r="K763" i="2"/>
  <c r="K764" i="2"/>
  <c r="K765" i="2"/>
  <c r="K766" i="2"/>
  <c r="K767" i="2"/>
  <c r="K768" i="2"/>
  <c r="K769" i="2"/>
  <c r="K770" i="2"/>
  <c r="K771" i="2"/>
  <c r="K772" i="2"/>
  <c r="K773" i="2"/>
  <c r="K774" i="2"/>
  <c r="K775" i="2"/>
  <c r="K776" i="2"/>
  <c r="K777" i="2"/>
  <c r="K778" i="2"/>
  <c r="K779" i="2"/>
  <c r="K780" i="2"/>
  <c r="K781" i="2"/>
  <c r="K782" i="2"/>
  <c r="K783" i="2"/>
  <c r="K784" i="2"/>
  <c r="K785" i="2"/>
  <c r="K786" i="2"/>
  <c r="K787" i="2"/>
  <c r="K788" i="2"/>
  <c r="K789" i="2"/>
  <c r="K790" i="2"/>
  <c r="K791" i="2"/>
  <c r="K792" i="2"/>
  <c r="K793" i="2"/>
  <c r="K794" i="2"/>
  <c r="K795" i="2"/>
  <c r="K796" i="2"/>
  <c r="K797" i="2"/>
  <c r="K798" i="2"/>
  <c r="K799" i="2"/>
  <c r="K800" i="2"/>
  <c r="K801" i="2"/>
  <c r="K802" i="2"/>
  <c r="K803" i="2"/>
  <c r="K804" i="2"/>
  <c r="K805" i="2"/>
  <c r="K806" i="2"/>
  <c r="K807" i="2"/>
  <c r="K808" i="2"/>
  <c r="K809" i="2"/>
  <c r="K810" i="2"/>
  <c r="K811" i="2"/>
  <c r="K812" i="2"/>
  <c r="K813" i="2"/>
  <c r="K814" i="2"/>
  <c r="K815" i="2"/>
  <c r="K816" i="2"/>
  <c r="K817" i="2"/>
  <c r="K818" i="2"/>
  <c r="K819" i="2"/>
  <c r="K820" i="2"/>
  <c r="K821" i="2"/>
  <c r="K822" i="2"/>
  <c r="K823" i="2"/>
  <c r="K824" i="2"/>
  <c r="K825" i="2"/>
  <c r="K826" i="2"/>
  <c r="K827" i="2"/>
  <c r="K828" i="2"/>
  <c r="K829" i="2"/>
  <c r="K830" i="2"/>
  <c r="K831" i="2"/>
  <c r="K832" i="2"/>
  <c r="K833" i="2"/>
  <c r="K834" i="2"/>
  <c r="K835" i="2"/>
  <c r="K836" i="2"/>
  <c r="K837" i="2"/>
  <c r="K838" i="2"/>
  <c r="K839" i="2"/>
  <c r="K840" i="2"/>
  <c r="K841" i="2"/>
  <c r="K842" i="2"/>
  <c r="K843" i="2"/>
  <c r="K844" i="2"/>
  <c r="K845" i="2"/>
  <c r="K846" i="2"/>
  <c r="K847" i="2"/>
  <c r="K848" i="2"/>
  <c r="K849" i="2"/>
  <c r="K850" i="2"/>
  <c r="K851" i="2"/>
  <c r="K852" i="2"/>
  <c r="K853" i="2"/>
  <c r="K854" i="2"/>
  <c r="K855" i="2"/>
  <c r="K856" i="2"/>
  <c r="K857" i="2"/>
  <c r="K858" i="2"/>
  <c r="K859" i="2"/>
  <c r="K860" i="2"/>
  <c r="K861" i="2"/>
  <c r="K862" i="2"/>
  <c r="K863" i="2"/>
  <c r="K864" i="2"/>
  <c r="K865" i="2"/>
  <c r="K866" i="2"/>
  <c r="K867" i="2"/>
  <c r="K868" i="2"/>
  <c r="K869" i="2"/>
  <c r="K870" i="2"/>
  <c r="K871" i="2"/>
  <c r="K872" i="2"/>
  <c r="K873" i="2"/>
  <c r="K874" i="2"/>
  <c r="K875" i="2"/>
  <c r="K876" i="2"/>
  <c r="K877" i="2"/>
  <c r="K878" i="2"/>
  <c r="K879" i="2"/>
  <c r="K880" i="2"/>
  <c r="K881" i="2"/>
  <c r="K882" i="2"/>
  <c r="K883" i="2"/>
  <c r="K884" i="2"/>
  <c r="K885" i="2"/>
  <c r="K886" i="2"/>
  <c r="K887" i="2"/>
  <c r="K888" i="2"/>
  <c r="K889" i="2"/>
  <c r="K890" i="2"/>
  <c r="K891" i="2"/>
  <c r="K892" i="2"/>
  <c r="K893" i="2"/>
  <c r="K894" i="2"/>
  <c r="K895" i="2"/>
  <c r="K896" i="2"/>
  <c r="K897" i="2"/>
  <c r="K898" i="2"/>
  <c r="K899" i="2"/>
  <c r="K900" i="2"/>
  <c r="K901" i="2"/>
  <c r="K902" i="2"/>
  <c r="K903" i="2"/>
  <c r="K904" i="2"/>
  <c r="K905" i="2"/>
  <c r="K906" i="2"/>
  <c r="K907" i="2"/>
  <c r="K908" i="2"/>
  <c r="K909" i="2"/>
  <c r="K910" i="2"/>
  <c r="K911" i="2"/>
  <c r="K912" i="2"/>
  <c r="K913" i="2"/>
  <c r="K914" i="2"/>
  <c r="K915" i="2"/>
  <c r="K916" i="2"/>
  <c r="K917" i="2"/>
  <c r="K918" i="2"/>
  <c r="K919" i="2"/>
  <c r="K920" i="2"/>
  <c r="K921" i="2"/>
  <c r="K922" i="2"/>
  <c r="K923" i="2"/>
  <c r="K924" i="2"/>
  <c r="K925" i="2"/>
  <c r="K926" i="2"/>
  <c r="K927" i="2"/>
  <c r="K928" i="2"/>
  <c r="K929" i="2"/>
  <c r="K930" i="2"/>
  <c r="K931" i="2"/>
  <c r="K932" i="2"/>
  <c r="K933" i="2"/>
  <c r="K934" i="2"/>
  <c r="K935" i="2"/>
  <c r="K936" i="2"/>
  <c r="K937" i="2"/>
  <c r="K938" i="2"/>
  <c r="K939" i="2"/>
  <c r="K940" i="2"/>
  <c r="K941" i="2"/>
  <c r="K942" i="2"/>
  <c r="K943" i="2"/>
  <c r="K944" i="2"/>
  <c r="K945" i="2"/>
  <c r="K946" i="2"/>
  <c r="K947" i="2"/>
  <c r="K948" i="2"/>
  <c r="K949" i="2"/>
  <c r="K950" i="2"/>
  <c r="K951" i="2"/>
  <c r="K952" i="2"/>
  <c r="K953" i="2"/>
  <c r="K954" i="2"/>
  <c r="K955" i="2"/>
  <c r="K956" i="2"/>
  <c r="K957" i="2"/>
  <c r="K958" i="2"/>
  <c r="K959" i="2"/>
  <c r="K960" i="2"/>
  <c r="K961" i="2"/>
  <c r="K962" i="2"/>
  <c r="K963" i="2"/>
  <c r="K964" i="2"/>
  <c r="K965" i="2"/>
  <c r="K966" i="2"/>
  <c r="K967" i="2"/>
  <c r="K968" i="2"/>
  <c r="K969" i="2"/>
  <c r="K970" i="2"/>
  <c r="K971" i="2"/>
  <c r="K972" i="2"/>
  <c r="K973" i="2"/>
  <c r="K974" i="2"/>
  <c r="K975" i="2"/>
  <c r="K976" i="2"/>
  <c r="K977" i="2"/>
  <c r="K978" i="2"/>
  <c r="K979" i="2"/>
  <c r="K980" i="2"/>
  <c r="K981" i="2"/>
  <c r="K982" i="2"/>
  <c r="K983" i="2"/>
  <c r="K984" i="2"/>
  <c r="K985" i="2"/>
  <c r="K986" i="2"/>
  <c r="K987" i="2"/>
  <c r="K988" i="2"/>
  <c r="K989" i="2"/>
  <c r="K990" i="2"/>
  <c r="K991" i="2"/>
  <c r="K992" i="2"/>
  <c r="K993" i="2"/>
  <c r="K994" i="2"/>
  <c r="K995" i="2"/>
  <c r="K996" i="2"/>
  <c r="K997" i="2"/>
  <c r="K998" i="2"/>
  <c r="K999" i="2"/>
  <c r="K1000" i="2"/>
  <c r="K1001" i="2"/>
  <c r="K1002" i="2"/>
  <c r="K1003" i="2"/>
  <c r="K1004" i="2"/>
  <c r="K1005" i="2"/>
  <c r="K1006" i="2"/>
  <c r="K1007" i="2"/>
  <c r="K1008" i="2"/>
  <c r="K1009" i="2"/>
  <c r="K1010" i="2"/>
  <c r="K1011" i="2"/>
  <c r="K1012" i="2"/>
  <c r="K1013" i="2"/>
  <c r="K1014" i="2"/>
  <c r="K1015" i="2"/>
  <c r="K1016" i="2"/>
  <c r="K1017" i="2"/>
  <c r="K1018" i="2"/>
  <c r="K1019" i="2"/>
  <c r="K1020" i="2"/>
  <c r="K1021" i="2"/>
  <c r="K1022" i="2"/>
  <c r="K1023" i="2"/>
  <c r="K1024" i="2"/>
  <c r="K1025" i="2"/>
  <c r="K1026" i="2"/>
  <c r="K1027" i="2"/>
  <c r="K1028" i="2"/>
  <c r="K1029" i="2"/>
  <c r="K1030" i="2"/>
  <c r="K1031" i="2"/>
  <c r="K1032" i="2"/>
  <c r="K1033" i="2"/>
  <c r="K1034" i="2"/>
  <c r="K1035" i="2"/>
  <c r="K1036" i="2"/>
  <c r="K1037" i="2"/>
  <c r="K1038" i="2"/>
  <c r="K1039" i="2"/>
  <c r="K1040" i="2"/>
  <c r="K1041" i="2"/>
  <c r="K1042" i="2"/>
  <c r="K1043" i="2"/>
  <c r="K1044" i="2"/>
  <c r="K1045" i="2"/>
  <c r="K1046" i="2"/>
  <c r="K1047" i="2"/>
  <c r="K1048" i="2"/>
  <c r="K1049" i="2"/>
  <c r="K1050" i="2"/>
  <c r="K1051" i="2"/>
  <c r="K1052" i="2"/>
  <c r="K1053" i="2"/>
  <c r="K1054" i="2"/>
  <c r="K1055" i="2"/>
  <c r="K1056" i="2"/>
  <c r="K1057" i="2"/>
  <c r="K1058" i="2"/>
  <c r="K1059" i="2"/>
  <c r="K1060" i="2"/>
  <c r="K1061" i="2"/>
  <c r="K1062" i="2"/>
  <c r="K1063" i="2"/>
  <c r="K1064" i="2"/>
  <c r="K1065" i="2"/>
  <c r="K1066" i="2"/>
  <c r="K1067" i="2"/>
  <c r="K1068" i="2"/>
  <c r="K1069" i="2"/>
  <c r="K1070" i="2"/>
  <c r="K1071" i="2"/>
  <c r="K1072" i="2"/>
  <c r="K1073" i="2"/>
  <c r="K1074" i="2"/>
  <c r="K1075" i="2"/>
  <c r="K1076" i="2"/>
  <c r="K1077" i="2"/>
  <c r="K1078" i="2"/>
  <c r="K1079" i="2"/>
  <c r="K1080" i="2"/>
  <c r="K1081" i="2"/>
  <c r="K1082" i="2"/>
  <c r="K1083" i="2"/>
  <c r="K1084" i="2"/>
  <c r="K1085" i="2"/>
  <c r="K1086" i="2"/>
  <c r="K1087" i="2"/>
  <c r="K1088" i="2"/>
  <c r="K1089" i="2"/>
  <c r="K1090" i="2"/>
  <c r="K1091" i="2"/>
  <c r="K1092" i="2"/>
  <c r="K1093" i="2"/>
  <c r="K1094" i="2"/>
  <c r="K1095" i="2"/>
  <c r="K1096" i="2"/>
  <c r="K1097" i="2"/>
  <c r="K1098" i="2"/>
  <c r="K1099" i="2"/>
  <c r="K1100" i="2"/>
  <c r="K1101" i="2"/>
  <c r="K1102" i="2"/>
  <c r="K1103" i="2"/>
  <c r="K1104" i="2"/>
  <c r="K1105" i="2"/>
  <c r="K1106" i="2"/>
  <c r="K1107" i="2"/>
  <c r="K1108" i="2"/>
  <c r="K1109" i="2"/>
  <c r="K1110" i="2"/>
  <c r="K1111" i="2"/>
  <c r="K1112" i="2"/>
  <c r="K1113" i="2"/>
  <c r="K1114" i="2"/>
  <c r="K1115" i="2"/>
  <c r="K1116" i="2"/>
  <c r="K1117" i="2"/>
  <c r="K1118" i="2"/>
  <c r="K1119" i="2"/>
  <c r="K1120" i="2"/>
  <c r="K1121" i="2"/>
  <c r="K1122" i="2"/>
  <c r="K1123" i="2"/>
  <c r="K1124" i="2"/>
  <c r="K1125" i="2"/>
  <c r="K1126" i="2"/>
  <c r="K1127" i="2"/>
  <c r="K1128" i="2"/>
  <c r="K1129" i="2"/>
  <c r="K1130" i="2"/>
  <c r="K1131" i="2"/>
  <c r="K1132" i="2"/>
  <c r="K1133" i="2"/>
  <c r="K1134" i="2"/>
  <c r="K1135" i="2"/>
  <c r="K1136" i="2"/>
  <c r="K1137" i="2"/>
  <c r="K1138" i="2"/>
  <c r="K1139" i="2"/>
  <c r="K1140" i="2"/>
  <c r="K1141" i="2"/>
  <c r="K1142" i="2"/>
  <c r="K1143" i="2"/>
  <c r="K1144" i="2"/>
  <c r="K1145" i="2"/>
  <c r="K1146" i="2"/>
  <c r="K1147" i="2"/>
  <c r="K1148" i="2"/>
  <c r="K1149" i="2"/>
  <c r="K1150" i="2"/>
  <c r="K1151" i="2"/>
  <c r="K1152" i="2"/>
  <c r="K1153" i="2"/>
  <c r="K1154" i="2"/>
  <c r="K1155" i="2"/>
  <c r="K1156" i="2"/>
  <c r="K1157" i="2"/>
  <c r="K1158" i="2"/>
  <c r="K1159" i="2"/>
  <c r="K1160" i="2"/>
  <c r="K1161" i="2"/>
  <c r="K1162" i="2"/>
  <c r="K1163" i="2"/>
  <c r="K1164" i="2"/>
  <c r="K1165" i="2"/>
  <c r="K1166" i="2"/>
  <c r="K1167" i="2"/>
  <c r="K1168" i="2"/>
  <c r="K1169" i="2"/>
  <c r="K1170" i="2"/>
  <c r="K1171" i="2"/>
  <c r="K1172" i="2"/>
  <c r="K1173" i="2"/>
  <c r="K1174" i="2"/>
  <c r="K1175" i="2"/>
  <c r="K1176" i="2"/>
  <c r="K1177" i="2"/>
  <c r="K1178" i="2"/>
  <c r="K1179" i="2"/>
  <c r="K1180" i="2"/>
  <c r="K1181" i="2"/>
  <c r="K1182" i="2"/>
  <c r="K1183" i="2"/>
  <c r="K1184" i="2"/>
  <c r="K1185" i="2"/>
  <c r="K1186" i="2"/>
  <c r="K1187" i="2"/>
  <c r="K1188" i="2"/>
  <c r="K1189" i="2"/>
  <c r="K1190" i="2"/>
  <c r="K1191" i="2"/>
  <c r="K1192" i="2"/>
  <c r="K1193" i="2"/>
  <c r="K1194" i="2"/>
  <c r="K1195" i="2"/>
  <c r="K1196" i="2"/>
  <c r="K1197" i="2"/>
  <c r="K1198" i="2"/>
  <c r="K1199" i="2"/>
  <c r="K1200" i="2"/>
  <c r="K1201" i="2"/>
  <c r="K1202" i="2"/>
  <c r="K1203" i="2"/>
  <c r="K1204" i="2"/>
  <c r="K1205" i="2"/>
  <c r="K1206" i="2"/>
  <c r="K1207" i="2"/>
  <c r="K1208" i="2"/>
  <c r="K1209" i="2"/>
  <c r="K1210" i="2"/>
  <c r="K1211" i="2"/>
  <c r="K1212" i="2"/>
  <c r="K1213" i="2"/>
  <c r="K1214" i="2"/>
  <c r="K1215" i="2"/>
  <c r="K1216" i="2"/>
  <c r="K1217" i="2"/>
  <c r="K1218" i="2"/>
  <c r="K1219" i="2"/>
  <c r="K1220" i="2"/>
  <c r="K1221" i="2"/>
  <c r="K1222" i="2"/>
  <c r="K1223" i="2"/>
  <c r="K1224" i="2"/>
  <c r="K1225" i="2"/>
  <c r="K1226" i="2"/>
  <c r="K1227" i="2"/>
  <c r="K1228" i="2"/>
  <c r="K1229" i="2"/>
  <c r="K1230" i="2"/>
  <c r="K1231" i="2"/>
  <c r="K1232" i="2"/>
  <c r="K1233" i="2"/>
  <c r="K1234" i="2"/>
  <c r="K1235" i="2"/>
  <c r="K1236" i="2"/>
  <c r="K1237" i="2"/>
  <c r="K1238" i="2"/>
  <c r="K1239" i="2"/>
  <c r="K1240" i="2"/>
  <c r="K1241" i="2"/>
  <c r="K1242" i="2"/>
  <c r="K1243" i="2"/>
  <c r="K1244" i="2"/>
  <c r="K1245" i="2"/>
  <c r="K1246" i="2"/>
  <c r="K1247" i="2"/>
  <c r="K1248" i="2"/>
  <c r="K1249" i="2"/>
  <c r="K1250" i="2"/>
  <c r="K1251" i="2"/>
  <c r="K1252" i="2"/>
  <c r="K1253" i="2"/>
  <c r="K1254" i="2"/>
  <c r="K1255" i="2"/>
  <c r="K1256" i="2"/>
  <c r="K1257" i="2"/>
  <c r="K1258" i="2"/>
  <c r="K1259" i="2"/>
  <c r="K1260" i="2"/>
  <c r="K1261" i="2"/>
  <c r="K1262" i="2"/>
  <c r="K1263" i="2"/>
  <c r="K1264" i="2"/>
  <c r="K1265" i="2"/>
  <c r="K1266" i="2"/>
  <c r="K1267" i="2"/>
  <c r="K1268" i="2"/>
  <c r="K1269" i="2"/>
  <c r="K1270" i="2"/>
  <c r="K1271" i="2"/>
  <c r="K1272" i="2"/>
  <c r="K1273" i="2"/>
  <c r="K1274" i="2"/>
  <c r="K1275" i="2"/>
  <c r="K1276" i="2"/>
  <c r="K1277" i="2"/>
  <c r="K1278" i="2"/>
  <c r="K1279" i="2"/>
  <c r="K1280" i="2"/>
  <c r="K1281" i="2"/>
  <c r="K1282" i="2"/>
  <c r="K1283" i="2"/>
  <c r="K1284" i="2"/>
  <c r="K1285" i="2"/>
  <c r="K1286" i="2"/>
  <c r="K1287" i="2"/>
  <c r="K1288" i="2"/>
  <c r="K1289" i="2"/>
  <c r="K1290" i="2"/>
  <c r="K1291" i="2"/>
  <c r="K1292" i="2"/>
  <c r="K1293" i="2"/>
  <c r="K1294" i="2"/>
  <c r="K1295" i="2"/>
  <c r="K1296" i="2"/>
  <c r="K1297" i="2"/>
  <c r="K1298"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167" i="2"/>
  <c r="J168" i="2"/>
  <c r="J169" i="2"/>
  <c r="J170" i="2"/>
  <c r="J171" i="2"/>
  <c r="J172" i="2"/>
  <c r="J173" i="2"/>
  <c r="J174" i="2"/>
  <c r="J175" i="2"/>
  <c r="J176" i="2"/>
  <c r="J177" i="2"/>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246" i="2"/>
  <c r="J247" i="2"/>
  <c r="J248" i="2"/>
  <c r="J249" i="2"/>
  <c r="J250" i="2"/>
  <c r="J251" i="2"/>
  <c r="J252" i="2"/>
  <c r="J253" i="2"/>
  <c r="J254" i="2"/>
  <c r="J255" i="2"/>
  <c r="J256" i="2"/>
  <c r="J257" i="2"/>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83" i="2"/>
  <c r="J284" i="2"/>
  <c r="J285" i="2"/>
  <c r="J286" i="2"/>
  <c r="J287" i="2"/>
  <c r="J288" i="2"/>
  <c r="J289" i="2"/>
  <c r="J290" i="2"/>
  <c r="J291" i="2"/>
  <c r="J292" i="2"/>
  <c r="J293" i="2"/>
  <c r="J294" i="2"/>
  <c r="J295" i="2"/>
  <c r="J296" i="2"/>
  <c r="J297" i="2"/>
  <c r="J298" i="2"/>
  <c r="J299" i="2"/>
  <c r="J300" i="2"/>
  <c r="J301" i="2"/>
  <c r="J302" i="2"/>
  <c r="J303" i="2"/>
  <c r="J304" i="2"/>
  <c r="J305" i="2"/>
  <c r="J306" i="2"/>
  <c r="J307" i="2"/>
  <c r="J308" i="2"/>
  <c r="J309" i="2"/>
  <c r="J310" i="2"/>
  <c r="J311" i="2"/>
  <c r="J312" i="2"/>
  <c r="J313" i="2"/>
  <c r="J314" i="2"/>
  <c r="J315" i="2"/>
  <c r="J316" i="2"/>
  <c r="J317" i="2"/>
  <c r="J318" i="2"/>
  <c r="J319" i="2"/>
  <c r="J320" i="2"/>
  <c r="J321" i="2"/>
  <c r="J322" i="2"/>
  <c r="J323" i="2"/>
  <c r="J324" i="2"/>
  <c r="J325" i="2"/>
  <c r="J326" i="2"/>
  <c r="J327" i="2"/>
  <c r="J328" i="2"/>
  <c r="J329" i="2"/>
  <c r="J330" i="2"/>
  <c r="J331" i="2"/>
  <c r="J332" i="2"/>
  <c r="J333" i="2"/>
  <c r="J334" i="2"/>
  <c r="J335" i="2"/>
  <c r="J336" i="2"/>
  <c r="J337" i="2"/>
  <c r="J338" i="2"/>
  <c r="J339" i="2"/>
  <c r="J340" i="2"/>
  <c r="J341" i="2"/>
  <c r="J342" i="2"/>
  <c r="J343" i="2"/>
  <c r="J344" i="2"/>
  <c r="J345" i="2"/>
  <c r="J346" i="2"/>
  <c r="J347" i="2"/>
  <c r="J348" i="2"/>
  <c r="J349" i="2"/>
  <c r="J350" i="2"/>
  <c r="J351" i="2"/>
  <c r="J352" i="2"/>
  <c r="J353" i="2"/>
  <c r="J354" i="2"/>
  <c r="J355" i="2"/>
  <c r="J356" i="2"/>
  <c r="J357" i="2"/>
  <c r="J358" i="2"/>
  <c r="J359" i="2"/>
  <c r="J360" i="2"/>
  <c r="J361" i="2"/>
  <c r="J362" i="2"/>
  <c r="J363" i="2"/>
  <c r="J364" i="2"/>
  <c r="J365" i="2"/>
  <c r="J366" i="2"/>
  <c r="J367" i="2"/>
  <c r="J368" i="2"/>
  <c r="J369" i="2"/>
  <c r="J370" i="2"/>
  <c r="J371" i="2"/>
  <c r="J372" i="2"/>
  <c r="J373" i="2"/>
  <c r="J374" i="2"/>
  <c r="J375" i="2"/>
  <c r="J376" i="2"/>
  <c r="J377" i="2"/>
  <c r="J378" i="2"/>
  <c r="J379" i="2"/>
  <c r="J380" i="2"/>
  <c r="J381" i="2"/>
  <c r="J382" i="2"/>
  <c r="J383" i="2"/>
  <c r="J384" i="2"/>
  <c r="J385" i="2"/>
  <c r="J386" i="2"/>
  <c r="J387" i="2"/>
  <c r="J388" i="2"/>
  <c r="J389" i="2"/>
  <c r="J390" i="2"/>
  <c r="J391" i="2"/>
  <c r="J392" i="2"/>
  <c r="J393" i="2"/>
  <c r="J394" i="2"/>
  <c r="J395" i="2"/>
  <c r="J396" i="2"/>
  <c r="J397" i="2"/>
  <c r="J398" i="2"/>
  <c r="J399" i="2"/>
  <c r="J400" i="2"/>
  <c r="J401" i="2"/>
  <c r="J402" i="2"/>
  <c r="J403" i="2"/>
  <c r="J404" i="2"/>
  <c r="J405" i="2"/>
  <c r="J406" i="2"/>
  <c r="J407" i="2"/>
  <c r="J408" i="2"/>
  <c r="J409" i="2"/>
  <c r="J410" i="2"/>
  <c r="J411" i="2"/>
  <c r="J412" i="2"/>
  <c r="J413" i="2"/>
  <c r="J414" i="2"/>
  <c r="J415" i="2"/>
  <c r="J416" i="2"/>
  <c r="J417" i="2"/>
  <c r="J418" i="2"/>
  <c r="J419" i="2"/>
  <c r="J420" i="2"/>
  <c r="J421" i="2"/>
  <c r="J422" i="2"/>
  <c r="J423" i="2"/>
  <c r="J424" i="2"/>
  <c r="J425" i="2"/>
  <c r="J426" i="2"/>
  <c r="J427" i="2"/>
  <c r="J428" i="2"/>
  <c r="J429" i="2"/>
  <c r="J430" i="2"/>
  <c r="J431" i="2"/>
  <c r="J432" i="2"/>
  <c r="J433" i="2"/>
  <c r="J434" i="2"/>
  <c r="J435" i="2"/>
  <c r="J436" i="2"/>
  <c r="J437" i="2"/>
  <c r="J438" i="2"/>
  <c r="J439" i="2"/>
  <c r="J440" i="2"/>
  <c r="J441" i="2"/>
  <c r="J442" i="2"/>
  <c r="J443" i="2"/>
  <c r="J444" i="2"/>
  <c r="J445" i="2"/>
  <c r="J446" i="2"/>
  <c r="J447" i="2"/>
  <c r="J448" i="2"/>
  <c r="J449" i="2"/>
  <c r="J450" i="2"/>
  <c r="J451" i="2"/>
  <c r="J452" i="2"/>
  <c r="J453" i="2"/>
  <c r="J454" i="2"/>
  <c r="J455" i="2"/>
  <c r="J456" i="2"/>
  <c r="J457" i="2"/>
  <c r="J458" i="2"/>
  <c r="J459" i="2"/>
  <c r="J460" i="2"/>
  <c r="J461" i="2"/>
  <c r="J462" i="2"/>
  <c r="J463" i="2"/>
  <c r="J464" i="2"/>
  <c r="J465" i="2"/>
  <c r="J466" i="2"/>
  <c r="J467" i="2"/>
  <c r="J468" i="2"/>
  <c r="J469" i="2"/>
  <c r="J470" i="2"/>
  <c r="J471" i="2"/>
  <c r="J472" i="2"/>
  <c r="J473" i="2"/>
  <c r="J474" i="2"/>
  <c r="J475" i="2"/>
  <c r="J476" i="2"/>
  <c r="J477" i="2"/>
  <c r="J478" i="2"/>
  <c r="J479" i="2"/>
  <c r="J480" i="2"/>
  <c r="J481" i="2"/>
  <c r="J482" i="2"/>
  <c r="J483" i="2"/>
  <c r="J484" i="2"/>
  <c r="J485" i="2"/>
  <c r="J486" i="2"/>
  <c r="J487" i="2"/>
  <c r="J488" i="2"/>
  <c r="J489" i="2"/>
  <c r="J490" i="2"/>
  <c r="J491" i="2"/>
  <c r="J492" i="2"/>
  <c r="J493" i="2"/>
  <c r="J494" i="2"/>
  <c r="J495" i="2"/>
  <c r="J496" i="2"/>
  <c r="J497" i="2"/>
  <c r="J498" i="2"/>
  <c r="J499" i="2"/>
  <c r="J500" i="2"/>
  <c r="J501" i="2"/>
  <c r="J502" i="2"/>
  <c r="J503" i="2"/>
  <c r="J504" i="2"/>
  <c r="J505" i="2"/>
  <c r="J506" i="2"/>
  <c r="J507" i="2"/>
  <c r="J508" i="2"/>
  <c r="J509" i="2"/>
  <c r="J510" i="2"/>
  <c r="J511" i="2"/>
  <c r="J512" i="2"/>
  <c r="J513" i="2"/>
  <c r="J514" i="2"/>
  <c r="J515" i="2"/>
  <c r="J516" i="2"/>
  <c r="J517" i="2"/>
  <c r="J518" i="2"/>
  <c r="J519" i="2"/>
  <c r="J520" i="2"/>
  <c r="J521" i="2"/>
  <c r="J522" i="2"/>
  <c r="J523" i="2"/>
  <c r="J524" i="2"/>
  <c r="J525" i="2"/>
  <c r="J526" i="2"/>
  <c r="J527" i="2"/>
  <c r="J528" i="2"/>
  <c r="J529" i="2"/>
  <c r="J530" i="2"/>
  <c r="J531" i="2"/>
  <c r="J532" i="2"/>
  <c r="J533" i="2"/>
  <c r="J534" i="2"/>
  <c r="J535" i="2"/>
  <c r="J536" i="2"/>
  <c r="J537" i="2"/>
  <c r="J538" i="2"/>
  <c r="J539" i="2"/>
  <c r="J540" i="2"/>
  <c r="J541" i="2"/>
  <c r="J542" i="2"/>
  <c r="J543" i="2"/>
  <c r="J544" i="2"/>
  <c r="J545" i="2"/>
  <c r="J546" i="2"/>
  <c r="J547" i="2"/>
  <c r="J548" i="2"/>
  <c r="J549" i="2"/>
  <c r="J550" i="2"/>
  <c r="J551" i="2"/>
  <c r="J552" i="2"/>
  <c r="J553" i="2"/>
  <c r="J554" i="2"/>
  <c r="J555" i="2"/>
  <c r="J556" i="2"/>
  <c r="J557" i="2"/>
  <c r="J558" i="2"/>
  <c r="J559" i="2"/>
  <c r="J560" i="2"/>
  <c r="J561" i="2"/>
  <c r="J562" i="2"/>
  <c r="J563" i="2"/>
  <c r="J564" i="2"/>
  <c r="J565" i="2"/>
  <c r="J566" i="2"/>
  <c r="J567" i="2"/>
  <c r="J568" i="2"/>
  <c r="J569" i="2"/>
  <c r="J570" i="2"/>
  <c r="J571" i="2"/>
  <c r="J572" i="2"/>
  <c r="J573" i="2"/>
  <c r="J574" i="2"/>
  <c r="J575" i="2"/>
  <c r="J576" i="2"/>
  <c r="J577" i="2"/>
  <c r="J578" i="2"/>
  <c r="J579" i="2"/>
  <c r="J580" i="2"/>
  <c r="J581" i="2"/>
  <c r="J582" i="2"/>
  <c r="J583" i="2"/>
  <c r="J584" i="2"/>
  <c r="J585" i="2"/>
  <c r="J586" i="2"/>
  <c r="J587" i="2"/>
  <c r="J588" i="2"/>
  <c r="J589" i="2"/>
  <c r="J590" i="2"/>
  <c r="J591" i="2"/>
  <c r="J592" i="2"/>
  <c r="J593" i="2"/>
  <c r="J594" i="2"/>
  <c r="J595" i="2"/>
  <c r="J596" i="2"/>
  <c r="J597" i="2"/>
  <c r="J598" i="2"/>
  <c r="J599" i="2"/>
  <c r="J600" i="2"/>
  <c r="J601" i="2"/>
  <c r="J602" i="2"/>
  <c r="J603" i="2"/>
  <c r="J604" i="2"/>
  <c r="J605" i="2"/>
  <c r="J606" i="2"/>
  <c r="J607" i="2"/>
  <c r="J608" i="2"/>
  <c r="J609" i="2"/>
  <c r="J610" i="2"/>
  <c r="J611" i="2"/>
  <c r="J612" i="2"/>
  <c r="J613" i="2"/>
  <c r="J614" i="2"/>
  <c r="J615" i="2"/>
  <c r="J616" i="2"/>
  <c r="J617" i="2"/>
  <c r="J618" i="2"/>
  <c r="J619" i="2"/>
  <c r="J620" i="2"/>
  <c r="J621" i="2"/>
  <c r="J622" i="2"/>
  <c r="J623" i="2"/>
  <c r="J624" i="2"/>
  <c r="J625" i="2"/>
  <c r="J626" i="2"/>
  <c r="J627" i="2"/>
  <c r="J628" i="2"/>
  <c r="J629" i="2"/>
  <c r="J630" i="2"/>
  <c r="J631" i="2"/>
  <c r="J632" i="2"/>
  <c r="J633" i="2"/>
  <c r="J634" i="2"/>
  <c r="J635" i="2"/>
  <c r="J636" i="2"/>
  <c r="J637" i="2"/>
  <c r="J638" i="2"/>
  <c r="J639" i="2"/>
  <c r="J640" i="2"/>
  <c r="J641" i="2"/>
  <c r="J642" i="2"/>
  <c r="J643" i="2"/>
  <c r="J644" i="2"/>
  <c r="J645" i="2"/>
  <c r="J646" i="2"/>
  <c r="J647" i="2"/>
  <c r="J648" i="2"/>
  <c r="J649" i="2"/>
  <c r="J650" i="2"/>
  <c r="J651" i="2"/>
  <c r="J652" i="2"/>
  <c r="J653" i="2"/>
  <c r="J654" i="2"/>
  <c r="J655" i="2"/>
  <c r="J656" i="2"/>
  <c r="J657" i="2"/>
  <c r="J658" i="2"/>
  <c r="J659" i="2"/>
  <c r="J660" i="2"/>
  <c r="J661" i="2"/>
  <c r="J662" i="2"/>
  <c r="J663" i="2"/>
  <c r="J664" i="2"/>
  <c r="J665" i="2"/>
  <c r="J666" i="2"/>
  <c r="J667" i="2"/>
  <c r="J668" i="2"/>
  <c r="J669" i="2"/>
  <c r="J670" i="2"/>
  <c r="J671" i="2"/>
  <c r="J672" i="2"/>
  <c r="J673" i="2"/>
  <c r="J674" i="2"/>
  <c r="J675" i="2"/>
  <c r="J676" i="2"/>
  <c r="J677" i="2"/>
  <c r="J678" i="2"/>
  <c r="J679" i="2"/>
  <c r="J680" i="2"/>
  <c r="J681" i="2"/>
  <c r="J682" i="2"/>
  <c r="J683" i="2"/>
  <c r="J684" i="2"/>
  <c r="J685" i="2"/>
  <c r="J686" i="2"/>
  <c r="J687" i="2"/>
  <c r="J688" i="2"/>
  <c r="J689" i="2"/>
  <c r="J690" i="2"/>
  <c r="J691" i="2"/>
  <c r="J692" i="2"/>
  <c r="J693" i="2"/>
  <c r="J694" i="2"/>
  <c r="J695" i="2"/>
  <c r="J696" i="2"/>
  <c r="J697" i="2"/>
  <c r="J698" i="2"/>
  <c r="J699" i="2"/>
  <c r="J700" i="2"/>
  <c r="J701" i="2"/>
  <c r="J702" i="2"/>
  <c r="J703" i="2"/>
  <c r="J704" i="2"/>
  <c r="J705" i="2"/>
  <c r="J706" i="2"/>
  <c r="J707" i="2"/>
  <c r="J708" i="2"/>
  <c r="J709" i="2"/>
  <c r="J710" i="2"/>
  <c r="J711" i="2"/>
  <c r="J712" i="2"/>
  <c r="J713" i="2"/>
  <c r="J714" i="2"/>
  <c r="J715" i="2"/>
  <c r="J716" i="2"/>
  <c r="J717" i="2"/>
  <c r="J718" i="2"/>
  <c r="J719" i="2"/>
  <c r="J720" i="2"/>
  <c r="J721" i="2"/>
  <c r="J722" i="2"/>
  <c r="J723" i="2"/>
  <c r="J724" i="2"/>
  <c r="J725" i="2"/>
  <c r="J726" i="2"/>
  <c r="J727" i="2"/>
  <c r="J728" i="2"/>
  <c r="J729" i="2"/>
  <c r="J730" i="2"/>
  <c r="J731" i="2"/>
  <c r="J732" i="2"/>
  <c r="J733" i="2"/>
  <c r="J734" i="2"/>
  <c r="J735" i="2"/>
  <c r="J736" i="2"/>
  <c r="J737" i="2"/>
  <c r="J738" i="2"/>
  <c r="J739" i="2"/>
  <c r="J740" i="2"/>
  <c r="J741" i="2"/>
  <c r="J742" i="2"/>
  <c r="J743" i="2"/>
  <c r="J744" i="2"/>
  <c r="J745" i="2"/>
  <c r="J746" i="2"/>
  <c r="J747" i="2"/>
  <c r="J748" i="2"/>
  <c r="J749" i="2"/>
  <c r="J750" i="2"/>
  <c r="J751" i="2"/>
  <c r="J752" i="2"/>
  <c r="J753" i="2"/>
  <c r="J754" i="2"/>
  <c r="J755" i="2"/>
  <c r="J756" i="2"/>
  <c r="J757" i="2"/>
  <c r="J758" i="2"/>
  <c r="J759" i="2"/>
  <c r="J760" i="2"/>
  <c r="J761" i="2"/>
  <c r="J762" i="2"/>
  <c r="J763" i="2"/>
  <c r="J764" i="2"/>
  <c r="J765" i="2"/>
  <c r="J766" i="2"/>
  <c r="J767" i="2"/>
  <c r="J768" i="2"/>
  <c r="J769" i="2"/>
  <c r="J770" i="2"/>
  <c r="J771" i="2"/>
  <c r="J772" i="2"/>
  <c r="J773" i="2"/>
  <c r="J774" i="2"/>
  <c r="J775" i="2"/>
  <c r="J776" i="2"/>
  <c r="J777" i="2"/>
  <c r="J778" i="2"/>
  <c r="J779" i="2"/>
  <c r="J780" i="2"/>
  <c r="J781" i="2"/>
  <c r="J782" i="2"/>
  <c r="J783" i="2"/>
  <c r="J784" i="2"/>
  <c r="J785" i="2"/>
  <c r="J786" i="2"/>
  <c r="J787" i="2"/>
  <c r="J788" i="2"/>
  <c r="J789" i="2"/>
  <c r="J790" i="2"/>
  <c r="J791" i="2"/>
  <c r="J792" i="2"/>
  <c r="J793" i="2"/>
  <c r="J794" i="2"/>
  <c r="J795" i="2"/>
  <c r="J796" i="2"/>
  <c r="J797" i="2"/>
  <c r="J798" i="2"/>
  <c r="J799" i="2"/>
  <c r="J800" i="2"/>
  <c r="J801" i="2"/>
  <c r="J802" i="2"/>
  <c r="J803" i="2"/>
  <c r="J804" i="2"/>
  <c r="J805" i="2"/>
  <c r="J806" i="2"/>
  <c r="J807" i="2"/>
  <c r="J808" i="2"/>
  <c r="J809" i="2"/>
  <c r="J810" i="2"/>
  <c r="J811" i="2"/>
  <c r="J812" i="2"/>
  <c r="J813" i="2"/>
  <c r="J814" i="2"/>
  <c r="J815" i="2"/>
  <c r="J816" i="2"/>
  <c r="J817" i="2"/>
  <c r="J818" i="2"/>
  <c r="J819" i="2"/>
  <c r="J820" i="2"/>
  <c r="J821" i="2"/>
  <c r="J822" i="2"/>
  <c r="J823" i="2"/>
  <c r="J824" i="2"/>
  <c r="J825" i="2"/>
  <c r="J826" i="2"/>
  <c r="J827" i="2"/>
  <c r="J828" i="2"/>
  <c r="J829" i="2"/>
  <c r="J830" i="2"/>
  <c r="J831" i="2"/>
  <c r="J832" i="2"/>
  <c r="J833" i="2"/>
  <c r="J834" i="2"/>
  <c r="J835" i="2"/>
  <c r="J836" i="2"/>
  <c r="J837" i="2"/>
  <c r="J838" i="2"/>
  <c r="J839" i="2"/>
  <c r="J840" i="2"/>
  <c r="J841" i="2"/>
  <c r="J842" i="2"/>
  <c r="J843" i="2"/>
  <c r="J844" i="2"/>
  <c r="J845" i="2"/>
  <c r="J846" i="2"/>
  <c r="J847" i="2"/>
  <c r="J848" i="2"/>
  <c r="J849" i="2"/>
  <c r="J850" i="2"/>
  <c r="J851" i="2"/>
  <c r="J852" i="2"/>
  <c r="J853" i="2"/>
  <c r="J854" i="2"/>
  <c r="J855" i="2"/>
  <c r="J856" i="2"/>
  <c r="J857" i="2"/>
  <c r="J858" i="2"/>
  <c r="J859" i="2"/>
  <c r="J860" i="2"/>
  <c r="J861" i="2"/>
  <c r="J862" i="2"/>
  <c r="J863" i="2"/>
  <c r="J864" i="2"/>
  <c r="J865" i="2"/>
  <c r="J866" i="2"/>
  <c r="J867" i="2"/>
  <c r="J868" i="2"/>
  <c r="J869" i="2"/>
  <c r="J870" i="2"/>
  <c r="J871" i="2"/>
  <c r="J872" i="2"/>
  <c r="J873" i="2"/>
  <c r="J874" i="2"/>
  <c r="J875" i="2"/>
  <c r="J876" i="2"/>
  <c r="J877" i="2"/>
  <c r="J878" i="2"/>
  <c r="J879" i="2"/>
  <c r="J880" i="2"/>
  <c r="J881" i="2"/>
  <c r="J882" i="2"/>
  <c r="J883" i="2"/>
  <c r="J884" i="2"/>
  <c r="J885" i="2"/>
  <c r="J886" i="2"/>
  <c r="J887" i="2"/>
  <c r="J888" i="2"/>
  <c r="J889" i="2"/>
  <c r="J890" i="2"/>
  <c r="J891" i="2"/>
  <c r="J892" i="2"/>
  <c r="J893" i="2"/>
  <c r="J894" i="2"/>
  <c r="J895" i="2"/>
  <c r="J896" i="2"/>
  <c r="J897" i="2"/>
  <c r="J898" i="2"/>
  <c r="J899" i="2"/>
  <c r="J900" i="2"/>
  <c r="J901" i="2"/>
  <c r="J902" i="2"/>
  <c r="J903" i="2"/>
  <c r="J904" i="2"/>
  <c r="J905" i="2"/>
  <c r="J906" i="2"/>
  <c r="J907" i="2"/>
  <c r="J908" i="2"/>
  <c r="J909" i="2"/>
  <c r="J910" i="2"/>
  <c r="J911" i="2"/>
  <c r="J912" i="2"/>
  <c r="J913" i="2"/>
  <c r="J914" i="2"/>
  <c r="J915" i="2"/>
  <c r="J916" i="2"/>
  <c r="J917" i="2"/>
  <c r="J918" i="2"/>
  <c r="J919" i="2"/>
  <c r="J920" i="2"/>
  <c r="J921" i="2"/>
  <c r="J922" i="2"/>
  <c r="J923" i="2"/>
  <c r="J924" i="2"/>
  <c r="J925" i="2"/>
  <c r="J926" i="2"/>
  <c r="J927" i="2"/>
  <c r="J928" i="2"/>
  <c r="J929" i="2"/>
  <c r="J930" i="2"/>
  <c r="J931" i="2"/>
  <c r="J932" i="2"/>
  <c r="J933" i="2"/>
  <c r="J934" i="2"/>
  <c r="J935" i="2"/>
  <c r="J936" i="2"/>
  <c r="J937" i="2"/>
  <c r="J938" i="2"/>
  <c r="J939" i="2"/>
  <c r="J940" i="2"/>
  <c r="J941" i="2"/>
  <c r="J942" i="2"/>
  <c r="J943" i="2"/>
  <c r="J944" i="2"/>
  <c r="J945" i="2"/>
  <c r="J946" i="2"/>
  <c r="J947" i="2"/>
  <c r="J948" i="2"/>
  <c r="J949" i="2"/>
  <c r="J950" i="2"/>
  <c r="J951" i="2"/>
  <c r="J952" i="2"/>
  <c r="J953" i="2"/>
  <c r="J954" i="2"/>
  <c r="J955" i="2"/>
  <c r="J956" i="2"/>
  <c r="J957" i="2"/>
  <c r="J958" i="2"/>
  <c r="J959" i="2"/>
  <c r="J960" i="2"/>
  <c r="J961" i="2"/>
  <c r="J962" i="2"/>
  <c r="J963" i="2"/>
  <c r="J964" i="2"/>
  <c r="J965" i="2"/>
  <c r="J966" i="2"/>
  <c r="J967" i="2"/>
  <c r="J968" i="2"/>
  <c r="J969" i="2"/>
  <c r="J970" i="2"/>
  <c r="J971" i="2"/>
  <c r="J972" i="2"/>
  <c r="J973" i="2"/>
  <c r="J974" i="2"/>
  <c r="J975" i="2"/>
  <c r="J976" i="2"/>
  <c r="J977" i="2"/>
  <c r="J978" i="2"/>
  <c r="J979" i="2"/>
  <c r="J980" i="2"/>
  <c r="J981" i="2"/>
  <c r="J982" i="2"/>
  <c r="J983" i="2"/>
  <c r="J984" i="2"/>
  <c r="J985" i="2"/>
  <c r="J986" i="2"/>
  <c r="J987" i="2"/>
  <c r="J988" i="2"/>
  <c r="J989" i="2"/>
  <c r="J990" i="2"/>
  <c r="J991" i="2"/>
  <c r="J992" i="2"/>
  <c r="J993" i="2"/>
  <c r="J994" i="2"/>
  <c r="J995" i="2"/>
  <c r="J996" i="2"/>
  <c r="J997" i="2"/>
  <c r="J998" i="2"/>
  <c r="J999" i="2"/>
  <c r="J1000" i="2"/>
  <c r="J1001" i="2"/>
  <c r="J1002" i="2"/>
  <c r="J1003" i="2"/>
  <c r="J1004" i="2"/>
  <c r="J1005" i="2"/>
  <c r="J1006" i="2"/>
  <c r="J1007" i="2"/>
  <c r="J1008" i="2"/>
  <c r="J1009" i="2"/>
  <c r="J1010" i="2"/>
  <c r="J1011" i="2"/>
  <c r="J1012" i="2"/>
  <c r="J1013" i="2"/>
  <c r="J1014" i="2"/>
  <c r="J1015" i="2"/>
  <c r="J1016" i="2"/>
  <c r="J1017" i="2"/>
  <c r="J1018" i="2"/>
  <c r="J1019" i="2"/>
  <c r="J1020" i="2"/>
  <c r="J1021" i="2"/>
  <c r="J1022" i="2"/>
  <c r="J1023" i="2"/>
  <c r="J1024" i="2"/>
  <c r="J1025" i="2"/>
  <c r="J1026" i="2"/>
  <c r="J1027" i="2"/>
  <c r="J1028" i="2"/>
  <c r="J1029" i="2"/>
  <c r="J1030" i="2"/>
  <c r="J1031" i="2"/>
  <c r="J1032" i="2"/>
  <c r="J1033" i="2"/>
  <c r="J1034" i="2"/>
  <c r="J1035" i="2"/>
  <c r="J1036" i="2"/>
  <c r="J1037" i="2"/>
  <c r="J1038" i="2"/>
  <c r="J1039" i="2"/>
  <c r="J1040" i="2"/>
  <c r="J1041" i="2"/>
  <c r="J1042" i="2"/>
  <c r="J1043" i="2"/>
  <c r="J1044" i="2"/>
  <c r="J1045" i="2"/>
  <c r="J1046" i="2"/>
  <c r="J1047" i="2"/>
  <c r="J1048" i="2"/>
  <c r="J1049" i="2"/>
  <c r="J1050" i="2"/>
  <c r="J1051" i="2"/>
  <c r="J1052" i="2"/>
  <c r="J1053" i="2"/>
  <c r="J1054" i="2"/>
  <c r="J1055" i="2"/>
  <c r="J1056" i="2"/>
  <c r="J1057" i="2"/>
  <c r="J1058" i="2"/>
  <c r="J1059" i="2"/>
  <c r="J1060" i="2"/>
  <c r="J1061" i="2"/>
  <c r="J1062" i="2"/>
  <c r="J1063" i="2"/>
  <c r="J1064" i="2"/>
  <c r="J1065" i="2"/>
  <c r="J1066" i="2"/>
  <c r="J1067" i="2"/>
  <c r="J1068" i="2"/>
  <c r="J1069" i="2"/>
  <c r="J1070" i="2"/>
  <c r="J1071" i="2"/>
  <c r="J1072" i="2"/>
  <c r="J1073" i="2"/>
  <c r="J1074" i="2"/>
  <c r="J1075" i="2"/>
  <c r="J1076" i="2"/>
  <c r="J1077" i="2"/>
  <c r="J1078" i="2"/>
  <c r="J1079" i="2"/>
  <c r="J1080" i="2"/>
  <c r="J1081" i="2"/>
  <c r="J1082" i="2"/>
  <c r="J1083" i="2"/>
  <c r="J1084" i="2"/>
  <c r="J1085" i="2"/>
  <c r="J1086" i="2"/>
  <c r="J1087" i="2"/>
  <c r="J1088" i="2"/>
  <c r="J1089" i="2"/>
  <c r="J1090" i="2"/>
  <c r="J1091" i="2"/>
  <c r="J1092" i="2"/>
  <c r="J1093" i="2"/>
  <c r="J1094" i="2"/>
  <c r="J1095" i="2"/>
  <c r="J1096" i="2"/>
  <c r="J1097" i="2"/>
  <c r="J1098" i="2"/>
  <c r="J1099" i="2"/>
  <c r="J1100" i="2"/>
  <c r="J1101" i="2"/>
  <c r="J1102" i="2"/>
  <c r="J1103" i="2"/>
  <c r="J1104" i="2"/>
  <c r="J1105" i="2"/>
  <c r="J1106" i="2"/>
  <c r="J1107" i="2"/>
  <c r="J1108" i="2"/>
  <c r="J1109" i="2"/>
  <c r="J1110" i="2"/>
  <c r="J1111" i="2"/>
  <c r="J1112" i="2"/>
  <c r="J1113" i="2"/>
  <c r="J1114" i="2"/>
  <c r="J1115" i="2"/>
  <c r="J1116" i="2"/>
  <c r="J1117" i="2"/>
  <c r="J1118" i="2"/>
  <c r="J1119" i="2"/>
  <c r="J1120" i="2"/>
  <c r="J1121" i="2"/>
  <c r="J1122" i="2"/>
  <c r="J1123" i="2"/>
  <c r="J1124" i="2"/>
  <c r="J1125" i="2"/>
  <c r="J1126" i="2"/>
  <c r="J1127" i="2"/>
  <c r="J1128" i="2"/>
  <c r="J1129" i="2"/>
  <c r="J1130" i="2"/>
  <c r="J1131" i="2"/>
  <c r="J1132" i="2"/>
  <c r="J1133" i="2"/>
  <c r="J1134" i="2"/>
  <c r="J1135" i="2"/>
  <c r="J1136" i="2"/>
  <c r="J1137" i="2"/>
  <c r="J1138" i="2"/>
  <c r="J1139" i="2"/>
  <c r="J1140" i="2"/>
  <c r="J1141" i="2"/>
  <c r="J1142" i="2"/>
  <c r="J1143" i="2"/>
  <c r="J1144" i="2"/>
  <c r="J1145" i="2"/>
  <c r="J1146" i="2"/>
  <c r="J1147" i="2"/>
  <c r="J1148" i="2"/>
  <c r="J1149" i="2"/>
  <c r="J1150" i="2"/>
  <c r="J1151" i="2"/>
  <c r="J1152" i="2"/>
  <c r="J1153" i="2"/>
  <c r="J1154" i="2"/>
  <c r="J1155" i="2"/>
  <c r="J1156" i="2"/>
  <c r="J1157" i="2"/>
  <c r="J1158" i="2"/>
  <c r="J1159" i="2"/>
  <c r="J1160" i="2"/>
  <c r="J1161" i="2"/>
  <c r="J1162" i="2"/>
  <c r="J1163" i="2"/>
  <c r="J1164" i="2"/>
  <c r="J1165" i="2"/>
  <c r="J1166" i="2"/>
  <c r="J1167" i="2"/>
  <c r="J1168" i="2"/>
  <c r="J1169" i="2"/>
  <c r="J1170" i="2"/>
  <c r="J1171" i="2"/>
  <c r="J1172" i="2"/>
  <c r="J1173" i="2"/>
  <c r="J1174" i="2"/>
  <c r="J1175" i="2"/>
  <c r="J1176" i="2"/>
  <c r="J1177" i="2"/>
  <c r="J1178" i="2"/>
  <c r="J1179" i="2"/>
  <c r="J1180" i="2"/>
  <c r="J1181" i="2"/>
  <c r="J1182" i="2"/>
  <c r="J1183" i="2"/>
  <c r="J1184" i="2"/>
  <c r="J1185" i="2"/>
  <c r="J1186" i="2"/>
  <c r="J1187" i="2"/>
  <c r="J1188" i="2"/>
  <c r="J1189" i="2"/>
  <c r="J1190" i="2"/>
  <c r="J1191" i="2"/>
  <c r="J1192" i="2"/>
  <c r="J1193" i="2"/>
  <c r="J1194" i="2"/>
  <c r="J1195" i="2"/>
  <c r="J1196" i="2"/>
  <c r="J1197" i="2"/>
  <c r="J1198" i="2"/>
  <c r="J1199" i="2"/>
  <c r="J1200" i="2"/>
  <c r="J1201" i="2"/>
  <c r="J1202" i="2"/>
  <c r="J1203" i="2"/>
  <c r="J1204" i="2"/>
  <c r="J1205" i="2"/>
  <c r="J1206" i="2"/>
  <c r="J1207" i="2"/>
  <c r="J1208" i="2"/>
  <c r="J1209" i="2"/>
  <c r="J1210" i="2"/>
  <c r="J1211" i="2"/>
  <c r="J1212" i="2"/>
  <c r="J1213" i="2"/>
  <c r="J1214" i="2"/>
  <c r="J1215" i="2"/>
  <c r="J1216" i="2"/>
  <c r="J1217" i="2"/>
  <c r="J1218" i="2"/>
  <c r="J1219" i="2"/>
  <c r="J1220" i="2"/>
  <c r="J1221" i="2"/>
  <c r="J1222" i="2"/>
  <c r="J1223" i="2"/>
  <c r="J1224" i="2"/>
  <c r="J1225" i="2"/>
  <c r="J1226" i="2"/>
  <c r="J1227" i="2"/>
  <c r="J1228" i="2"/>
  <c r="J1229" i="2"/>
  <c r="J1230" i="2"/>
  <c r="J1231" i="2"/>
  <c r="J1232" i="2"/>
  <c r="J1233" i="2"/>
  <c r="J1234" i="2"/>
  <c r="J1235" i="2"/>
  <c r="J1236" i="2"/>
  <c r="J1237" i="2"/>
  <c r="J1238" i="2"/>
  <c r="J1239" i="2"/>
  <c r="J1240" i="2"/>
  <c r="J1241" i="2"/>
  <c r="J1242" i="2"/>
  <c r="J1243" i="2"/>
  <c r="J1244" i="2"/>
  <c r="J1245" i="2"/>
  <c r="J1246" i="2"/>
  <c r="J1247" i="2"/>
  <c r="J1248" i="2"/>
  <c r="J1249" i="2"/>
  <c r="J1250" i="2"/>
  <c r="J1251" i="2"/>
  <c r="J1252" i="2"/>
  <c r="J1253" i="2"/>
  <c r="J1254" i="2"/>
  <c r="J1255" i="2"/>
  <c r="J1256" i="2"/>
  <c r="J1257" i="2"/>
  <c r="J1258" i="2"/>
  <c r="J1259" i="2"/>
  <c r="J1260" i="2"/>
  <c r="J1261" i="2"/>
  <c r="J1262" i="2"/>
  <c r="J1263" i="2"/>
  <c r="J1264" i="2"/>
  <c r="J1265" i="2"/>
  <c r="J1266" i="2"/>
  <c r="J1267" i="2"/>
  <c r="J1268" i="2"/>
  <c r="J1269" i="2"/>
  <c r="J1270" i="2"/>
  <c r="J1271" i="2"/>
  <c r="J1272" i="2"/>
  <c r="J1273" i="2"/>
  <c r="J1274" i="2"/>
  <c r="J1275" i="2"/>
  <c r="J1276" i="2"/>
  <c r="J1277" i="2"/>
  <c r="J1278" i="2"/>
  <c r="J1279" i="2"/>
  <c r="J1280" i="2"/>
  <c r="J1281" i="2"/>
  <c r="J1282" i="2"/>
  <c r="J1283" i="2"/>
  <c r="J1284" i="2"/>
  <c r="J1285" i="2"/>
  <c r="J1286" i="2"/>
  <c r="J1287" i="2"/>
  <c r="J1288" i="2"/>
  <c r="J1289" i="2"/>
  <c r="J1290" i="2"/>
  <c r="J1291" i="2"/>
  <c r="J1292" i="2"/>
  <c r="J1293" i="2"/>
  <c r="J1294" i="2"/>
  <c r="J1295" i="2"/>
  <c r="J1296" i="2"/>
  <c r="J1297" i="2"/>
  <c r="J1298"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I244" i="2"/>
  <c r="I245" i="2"/>
  <c r="I246" i="2"/>
  <c r="I247" i="2"/>
  <c r="I248" i="2"/>
  <c r="I249" i="2"/>
  <c r="I250" i="2"/>
  <c r="I251" i="2"/>
  <c r="I252" i="2"/>
  <c r="I253" i="2"/>
  <c r="I254" i="2"/>
  <c r="I255" i="2"/>
  <c r="I256" i="2"/>
  <c r="I257" i="2"/>
  <c r="I258" i="2"/>
  <c r="I259" i="2"/>
  <c r="I260" i="2"/>
  <c r="I261" i="2"/>
  <c r="I262" i="2"/>
  <c r="I263" i="2"/>
  <c r="I264" i="2"/>
  <c r="I265" i="2"/>
  <c r="I266" i="2"/>
  <c r="I267" i="2"/>
  <c r="I268" i="2"/>
  <c r="I269" i="2"/>
  <c r="I270" i="2"/>
  <c r="I271" i="2"/>
  <c r="I272" i="2"/>
  <c r="I273" i="2"/>
  <c r="I274" i="2"/>
  <c r="I275" i="2"/>
  <c r="I276" i="2"/>
  <c r="I277" i="2"/>
  <c r="I278" i="2"/>
  <c r="I279" i="2"/>
  <c r="I280" i="2"/>
  <c r="I281" i="2"/>
  <c r="I282" i="2"/>
  <c r="I283" i="2"/>
  <c r="I284" i="2"/>
  <c r="I285" i="2"/>
  <c r="I286" i="2"/>
  <c r="I287" i="2"/>
  <c r="I288" i="2"/>
  <c r="I289" i="2"/>
  <c r="I290" i="2"/>
  <c r="I291" i="2"/>
  <c r="I292" i="2"/>
  <c r="I293" i="2"/>
  <c r="I294" i="2"/>
  <c r="I295" i="2"/>
  <c r="I296" i="2"/>
  <c r="I297" i="2"/>
  <c r="I298" i="2"/>
  <c r="I299" i="2"/>
  <c r="I300" i="2"/>
  <c r="I301" i="2"/>
  <c r="I302" i="2"/>
  <c r="I303" i="2"/>
  <c r="I304" i="2"/>
  <c r="I305" i="2"/>
  <c r="I306" i="2"/>
  <c r="I307" i="2"/>
  <c r="I308" i="2"/>
  <c r="I309" i="2"/>
  <c r="I310" i="2"/>
  <c r="I311" i="2"/>
  <c r="I312" i="2"/>
  <c r="I313" i="2"/>
  <c r="I314" i="2"/>
  <c r="I315" i="2"/>
  <c r="I316" i="2"/>
  <c r="I317" i="2"/>
  <c r="I318" i="2"/>
  <c r="I319" i="2"/>
  <c r="I320" i="2"/>
  <c r="I321" i="2"/>
  <c r="I322" i="2"/>
  <c r="I323" i="2"/>
  <c r="I324" i="2"/>
  <c r="I325" i="2"/>
  <c r="I326" i="2"/>
  <c r="I327" i="2"/>
  <c r="I328" i="2"/>
  <c r="I329" i="2"/>
  <c r="I330" i="2"/>
  <c r="I331" i="2"/>
  <c r="I332" i="2"/>
  <c r="I333" i="2"/>
  <c r="I334" i="2"/>
  <c r="I335" i="2"/>
  <c r="I336" i="2"/>
  <c r="I337" i="2"/>
  <c r="I338" i="2"/>
  <c r="I339" i="2"/>
  <c r="I340" i="2"/>
  <c r="I341" i="2"/>
  <c r="I342" i="2"/>
  <c r="I343" i="2"/>
  <c r="I344" i="2"/>
  <c r="I345" i="2"/>
  <c r="I346" i="2"/>
  <c r="I347" i="2"/>
  <c r="I348" i="2"/>
  <c r="I349" i="2"/>
  <c r="I350" i="2"/>
  <c r="I351" i="2"/>
  <c r="I352" i="2"/>
  <c r="I353" i="2"/>
  <c r="I354" i="2"/>
  <c r="I355" i="2"/>
  <c r="I356" i="2"/>
  <c r="I357" i="2"/>
  <c r="I358" i="2"/>
  <c r="I359" i="2"/>
  <c r="I360" i="2"/>
  <c r="I361" i="2"/>
  <c r="I362" i="2"/>
  <c r="I363" i="2"/>
  <c r="I364" i="2"/>
  <c r="I365" i="2"/>
  <c r="I366" i="2"/>
  <c r="I367" i="2"/>
  <c r="I368" i="2"/>
  <c r="I369" i="2"/>
  <c r="I370" i="2"/>
  <c r="I371" i="2"/>
  <c r="I372" i="2"/>
  <c r="I373" i="2"/>
  <c r="I374" i="2"/>
  <c r="I375" i="2"/>
  <c r="I376" i="2"/>
  <c r="I377" i="2"/>
  <c r="I378" i="2"/>
  <c r="I379" i="2"/>
  <c r="I380" i="2"/>
  <c r="I381" i="2"/>
  <c r="I382" i="2"/>
  <c r="I383" i="2"/>
  <c r="I384" i="2"/>
  <c r="I385" i="2"/>
  <c r="I386" i="2"/>
  <c r="I387" i="2"/>
  <c r="I388" i="2"/>
  <c r="I389" i="2"/>
  <c r="I390" i="2"/>
  <c r="I391" i="2"/>
  <c r="I392" i="2"/>
  <c r="I393" i="2"/>
  <c r="I394" i="2"/>
  <c r="I395" i="2"/>
  <c r="I396" i="2"/>
  <c r="I397" i="2"/>
  <c r="I398" i="2"/>
  <c r="I399" i="2"/>
  <c r="I400" i="2"/>
  <c r="I401" i="2"/>
  <c r="I402" i="2"/>
  <c r="I403" i="2"/>
  <c r="I404" i="2"/>
  <c r="I405" i="2"/>
  <c r="I406" i="2"/>
  <c r="I407" i="2"/>
  <c r="I408" i="2"/>
  <c r="I409" i="2"/>
  <c r="I410" i="2"/>
  <c r="I411" i="2"/>
  <c r="I412" i="2"/>
  <c r="I413" i="2"/>
  <c r="I414" i="2"/>
  <c r="I415" i="2"/>
  <c r="I416" i="2"/>
  <c r="I417" i="2"/>
  <c r="I418" i="2"/>
  <c r="I419" i="2"/>
  <c r="I420" i="2"/>
  <c r="I421" i="2"/>
  <c r="I422" i="2"/>
  <c r="I423" i="2"/>
  <c r="I424" i="2"/>
  <c r="I425" i="2"/>
  <c r="I426" i="2"/>
  <c r="I427" i="2"/>
  <c r="I428" i="2"/>
  <c r="I429" i="2"/>
  <c r="I430" i="2"/>
  <c r="I431" i="2"/>
  <c r="I432" i="2"/>
  <c r="I433" i="2"/>
  <c r="I434" i="2"/>
  <c r="I435" i="2"/>
  <c r="I436" i="2"/>
  <c r="I437" i="2"/>
  <c r="I438" i="2"/>
  <c r="I439" i="2"/>
  <c r="I440" i="2"/>
  <c r="I441" i="2"/>
  <c r="I442" i="2"/>
  <c r="I443" i="2"/>
  <c r="I444" i="2"/>
  <c r="I445" i="2"/>
  <c r="I446" i="2"/>
  <c r="I447" i="2"/>
  <c r="I448" i="2"/>
  <c r="I449" i="2"/>
  <c r="I450" i="2"/>
  <c r="I451" i="2"/>
  <c r="I452" i="2"/>
  <c r="I453" i="2"/>
  <c r="I454" i="2"/>
  <c r="I455" i="2"/>
  <c r="I456" i="2"/>
  <c r="I457" i="2"/>
  <c r="I458" i="2"/>
  <c r="I459" i="2"/>
  <c r="I460" i="2"/>
  <c r="I461" i="2"/>
  <c r="I462" i="2"/>
  <c r="I463" i="2"/>
  <c r="I464" i="2"/>
  <c r="I465" i="2"/>
  <c r="I466" i="2"/>
  <c r="I467" i="2"/>
  <c r="I468" i="2"/>
  <c r="I469" i="2"/>
  <c r="I470" i="2"/>
  <c r="I471" i="2"/>
  <c r="I472" i="2"/>
  <c r="I473" i="2"/>
  <c r="I474" i="2"/>
  <c r="I475" i="2"/>
  <c r="I476" i="2"/>
  <c r="I477" i="2"/>
  <c r="I478" i="2"/>
  <c r="I479" i="2"/>
  <c r="I480" i="2"/>
  <c r="I481" i="2"/>
  <c r="I482" i="2"/>
  <c r="I483" i="2"/>
  <c r="I484" i="2"/>
  <c r="I485" i="2"/>
  <c r="I486" i="2"/>
  <c r="I487" i="2"/>
  <c r="I488" i="2"/>
  <c r="I489" i="2"/>
  <c r="I490" i="2"/>
  <c r="I491" i="2"/>
  <c r="I492" i="2"/>
  <c r="I493" i="2"/>
  <c r="I494" i="2"/>
  <c r="I495" i="2"/>
  <c r="I496" i="2"/>
  <c r="I497" i="2"/>
  <c r="I498" i="2"/>
  <c r="I499" i="2"/>
  <c r="I500" i="2"/>
  <c r="I501" i="2"/>
  <c r="I502" i="2"/>
  <c r="I503" i="2"/>
  <c r="I504" i="2"/>
  <c r="I505" i="2"/>
  <c r="I506" i="2"/>
  <c r="I507" i="2"/>
  <c r="I508" i="2"/>
  <c r="I509" i="2"/>
  <c r="I510" i="2"/>
  <c r="I511" i="2"/>
  <c r="I512" i="2"/>
  <c r="I513" i="2"/>
  <c r="I514" i="2"/>
  <c r="I515" i="2"/>
  <c r="I516" i="2"/>
  <c r="I517" i="2"/>
  <c r="I518" i="2"/>
  <c r="I519" i="2"/>
  <c r="I520" i="2"/>
  <c r="I521" i="2"/>
  <c r="I522" i="2"/>
  <c r="I523" i="2"/>
  <c r="I524" i="2"/>
  <c r="I525" i="2"/>
  <c r="I526" i="2"/>
  <c r="I527" i="2"/>
  <c r="I528" i="2"/>
  <c r="I529" i="2"/>
  <c r="I530" i="2"/>
  <c r="I531" i="2"/>
  <c r="I532" i="2"/>
  <c r="I533" i="2"/>
  <c r="I534" i="2"/>
  <c r="I535" i="2"/>
  <c r="I536" i="2"/>
  <c r="I537" i="2"/>
  <c r="I538" i="2"/>
  <c r="I539" i="2"/>
  <c r="I540" i="2"/>
  <c r="I541" i="2"/>
  <c r="I542" i="2"/>
  <c r="I543" i="2"/>
  <c r="I544" i="2"/>
  <c r="I545" i="2"/>
  <c r="I546" i="2"/>
  <c r="I547" i="2"/>
  <c r="I548" i="2"/>
  <c r="I549" i="2"/>
  <c r="I550" i="2"/>
  <c r="I551" i="2"/>
  <c r="I552" i="2"/>
  <c r="I553" i="2"/>
  <c r="I554" i="2"/>
  <c r="I555" i="2"/>
  <c r="I556" i="2"/>
  <c r="I557" i="2"/>
  <c r="I558" i="2"/>
  <c r="I559" i="2"/>
  <c r="I560" i="2"/>
  <c r="I561" i="2"/>
  <c r="I562" i="2"/>
  <c r="I563" i="2"/>
  <c r="I564" i="2"/>
  <c r="I565" i="2"/>
  <c r="I566" i="2"/>
  <c r="I567" i="2"/>
  <c r="I568" i="2"/>
  <c r="I569" i="2"/>
  <c r="I570" i="2"/>
  <c r="I571" i="2"/>
  <c r="I572" i="2"/>
  <c r="I573" i="2"/>
  <c r="I574" i="2"/>
  <c r="I575" i="2"/>
  <c r="I576" i="2"/>
  <c r="I577" i="2"/>
  <c r="I578" i="2"/>
  <c r="I579" i="2"/>
  <c r="I580" i="2"/>
  <c r="I581" i="2"/>
  <c r="I582" i="2"/>
  <c r="I583" i="2"/>
  <c r="I584" i="2"/>
  <c r="I585" i="2"/>
  <c r="I586" i="2"/>
  <c r="I587" i="2"/>
  <c r="I588" i="2"/>
  <c r="I589" i="2"/>
  <c r="I590" i="2"/>
  <c r="I591" i="2"/>
  <c r="I592" i="2"/>
  <c r="I593" i="2"/>
  <c r="I594" i="2"/>
  <c r="I595" i="2"/>
  <c r="I596" i="2"/>
  <c r="I597" i="2"/>
  <c r="I598" i="2"/>
  <c r="I599" i="2"/>
  <c r="I600" i="2"/>
  <c r="I601" i="2"/>
  <c r="I602" i="2"/>
  <c r="I603" i="2"/>
  <c r="I604" i="2"/>
  <c r="I605" i="2"/>
  <c r="I606" i="2"/>
  <c r="I607" i="2"/>
  <c r="I608" i="2"/>
  <c r="I609" i="2"/>
  <c r="I610" i="2"/>
  <c r="I611" i="2"/>
  <c r="I612" i="2"/>
  <c r="I613" i="2"/>
  <c r="I614" i="2"/>
  <c r="I615" i="2"/>
  <c r="I616" i="2"/>
  <c r="I617" i="2"/>
  <c r="I618" i="2"/>
  <c r="I619" i="2"/>
  <c r="I620" i="2"/>
  <c r="I621" i="2"/>
  <c r="I622" i="2"/>
  <c r="I623" i="2"/>
  <c r="I624" i="2"/>
  <c r="I625" i="2"/>
  <c r="I626" i="2"/>
  <c r="I627" i="2"/>
  <c r="I628" i="2"/>
  <c r="I629" i="2"/>
  <c r="I630" i="2"/>
  <c r="I631" i="2"/>
  <c r="I632" i="2"/>
  <c r="I633" i="2"/>
  <c r="I634" i="2"/>
  <c r="I635" i="2"/>
  <c r="I636" i="2"/>
  <c r="I637" i="2"/>
  <c r="I638" i="2"/>
  <c r="I639" i="2"/>
  <c r="I640" i="2"/>
  <c r="I641" i="2"/>
  <c r="I642" i="2"/>
  <c r="I643" i="2"/>
  <c r="I644" i="2"/>
  <c r="I645" i="2"/>
  <c r="I646" i="2"/>
  <c r="I647" i="2"/>
  <c r="I648" i="2"/>
  <c r="I649" i="2"/>
  <c r="I650" i="2"/>
  <c r="I651" i="2"/>
  <c r="I652" i="2"/>
  <c r="I653" i="2"/>
  <c r="I654" i="2"/>
  <c r="I655" i="2"/>
  <c r="I656" i="2"/>
  <c r="I657" i="2"/>
  <c r="I658" i="2"/>
  <c r="I659" i="2"/>
  <c r="I660" i="2"/>
  <c r="I661" i="2"/>
  <c r="I662" i="2"/>
  <c r="I663" i="2"/>
  <c r="I664" i="2"/>
  <c r="I665" i="2"/>
  <c r="I666" i="2"/>
  <c r="I667" i="2"/>
  <c r="I668" i="2"/>
  <c r="I669" i="2"/>
  <c r="I670" i="2"/>
  <c r="I671" i="2"/>
  <c r="I672" i="2"/>
  <c r="I673" i="2"/>
  <c r="I674" i="2"/>
  <c r="I675" i="2"/>
  <c r="I676" i="2"/>
  <c r="I677" i="2"/>
  <c r="I678" i="2"/>
  <c r="I679" i="2"/>
  <c r="I680" i="2"/>
  <c r="I681" i="2"/>
  <c r="I682" i="2"/>
  <c r="I683" i="2"/>
  <c r="I684" i="2"/>
  <c r="I685" i="2"/>
  <c r="I686" i="2"/>
  <c r="I687" i="2"/>
  <c r="I688" i="2"/>
  <c r="I689" i="2"/>
  <c r="I690" i="2"/>
  <c r="I691" i="2"/>
  <c r="I692" i="2"/>
  <c r="I693" i="2"/>
  <c r="I694" i="2"/>
  <c r="I695" i="2"/>
  <c r="I696" i="2"/>
  <c r="I697" i="2"/>
  <c r="I698" i="2"/>
  <c r="I699" i="2"/>
  <c r="I700" i="2"/>
  <c r="I701" i="2"/>
  <c r="I702" i="2"/>
  <c r="I703" i="2"/>
  <c r="I704" i="2"/>
  <c r="I705" i="2"/>
  <c r="I706" i="2"/>
  <c r="I707" i="2"/>
  <c r="I708" i="2"/>
  <c r="I709" i="2"/>
  <c r="I710" i="2"/>
  <c r="I711" i="2"/>
  <c r="I712" i="2"/>
  <c r="I713" i="2"/>
  <c r="I714" i="2"/>
  <c r="I715" i="2"/>
  <c r="I716" i="2"/>
  <c r="I717" i="2"/>
  <c r="I718" i="2"/>
  <c r="I719" i="2"/>
  <c r="I720" i="2"/>
  <c r="I721" i="2"/>
  <c r="I722" i="2"/>
  <c r="I723" i="2"/>
  <c r="I724" i="2"/>
  <c r="I725" i="2"/>
  <c r="I726" i="2"/>
  <c r="I727" i="2"/>
  <c r="I728" i="2"/>
  <c r="I729" i="2"/>
  <c r="I730" i="2"/>
  <c r="I731" i="2"/>
  <c r="I732" i="2"/>
  <c r="I733" i="2"/>
  <c r="I734" i="2"/>
  <c r="I735" i="2"/>
  <c r="I736" i="2"/>
  <c r="I737" i="2"/>
  <c r="I738" i="2"/>
  <c r="I739" i="2"/>
  <c r="I740" i="2"/>
  <c r="I741" i="2"/>
  <c r="I742" i="2"/>
  <c r="I743" i="2"/>
  <c r="I744" i="2"/>
  <c r="I745" i="2"/>
  <c r="I746" i="2"/>
  <c r="I747" i="2"/>
  <c r="I748" i="2"/>
  <c r="I749" i="2"/>
  <c r="I750" i="2"/>
  <c r="I751" i="2"/>
  <c r="I752" i="2"/>
  <c r="I753" i="2"/>
  <c r="I754" i="2"/>
  <c r="I755" i="2"/>
  <c r="I756" i="2"/>
  <c r="I757" i="2"/>
  <c r="I758" i="2"/>
  <c r="I759" i="2"/>
  <c r="I760" i="2"/>
  <c r="I761" i="2"/>
  <c r="I762" i="2"/>
  <c r="I763" i="2"/>
  <c r="I764" i="2"/>
  <c r="I765" i="2"/>
  <c r="I766" i="2"/>
  <c r="I767" i="2"/>
  <c r="I768" i="2"/>
  <c r="I769" i="2"/>
  <c r="I770" i="2"/>
  <c r="I771" i="2"/>
  <c r="I772" i="2"/>
  <c r="I773" i="2"/>
  <c r="I774" i="2"/>
  <c r="I775" i="2"/>
  <c r="I776" i="2"/>
  <c r="I777" i="2"/>
  <c r="I778" i="2"/>
  <c r="I779" i="2"/>
  <c r="I780" i="2"/>
  <c r="I781" i="2"/>
  <c r="I782" i="2"/>
  <c r="I783" i="2"/>
  <c r="I784" i="2"/>
  <c r="I785" i="2"/>
  <c r="I786" i="2"/>
  <c r="I787" i="2"/>
  <c r="I788" i="2"/>
  <c r="I789" i="2"/>
  <c r="I790" i="2"/>
  <c r="I791" i="2"/>
  <c r="I792" i="2"/>
  <c r="I793" i="2"/>
  <c r="I794" i="2"/>
  <c r="I795" i="2"/>
  <c r="I796" i="2"/>
  <c r="I797" i="2"/>
  <c r="I798" i="2"/>
  <c r="I799" i="2"/>
  <c r="I800" i="2"/>
  <c r="I801" i="2"/>
  <c r="I802" i="2"/>
  <c r="I803" i="2"/>
  <c r="I804" i="2"/>
  <c r="I805" i="2"/>
  <c r="I806" i="2"/>
  <c r="I807" i="2"/>
  <c r="I808" i="2"/>
  <c r="I809" i="2"/>
  <c r="I810" i="2"/>
  <c r="I811" i="2"/>
  <c r="I812" i="2"/>
  <c r="I813" i="2"/>
  <c r="I814" i="2"/>
  <c r="I815" i="2"/>
  <c r="I816" i="2"/>
  <c r="I817" i="2"/>
  <c r="I818" i="2"/>
  <c r="I819" i="2"/>
  <c r="I820" i="2"/>
  <c r="I821" i="2"/>
  <c r="I822" i="2"/>
  <c r="I823" i="2"/>
  <c r="I824" i="2"/>
  <c r="I825" i="2"/>
  <c r="I826" i="2"/>
  <c r="I827" i="2"/>
  <c r="I828" i="2"/>
  <c r="I829" i="2"/>
  <c r="I830" i="2"/>
  <c r="I831" i="2"/>
  <c r="I832" i="2"/>
  <c r="I833" i="2"/>
  <c r="I834" i="2"/>
  <c r="I835" i="2"/>
  <c r="I836" i="2"/>
  <c r="I837" i="2"/>
  <c r="I838" i="2"/>
  <c r="I839" i="2"/>
  <c r="I840" i="2"/>
  <c r="I841" i="2"/>
  <c r="I842" i="2"/>
  <c r="I843" i="2"/>
  <c r="I844" i="2"/>
  <c r="I845" i="2"/>
  <c r="I846" i="2"/>
  <c r="I847" i="2"/>
  <c r="I848" i="2"/>
  <c r="I849" i="2"/>
  <c r="I850" i="2"/>
  <c r="I851" i="2"/>
  <c r="I852" i="2"/>
  <c r="I853" i="2"/>
  <c r="I854" i="2"/>
  <c r="I855" i="2"/>
  <c r="I856" i="2"/>
  <c r="I857" i="2"/>
  <c r="I858" i="2"/>
  <c r="I859" i="2"/>
  <c r="I860" i="2"/>
  <c r="I861" i="2"/>
  <c r="I862" i="2"/>
  <c r="I863" i="2"/>
  <c r="I864" i="2"/>
  <c r="I865" i="2"/>
  <c r="I866" i="2"/>
  <c r="I867" i="2"/>
  <c r="I868" i="2"/>
  <c r="I869" i="2"/>
  <c r="I870" i="2"/>
  <c r="I871" i="2"/>
  <c r="I872" i="2"/>
  <c r="I873" i="2"/>
  <c r="I874" i="2"/>
  <c r="I875" i="2"/>
  <c r="I876" i="2"/>
  <c r="I877" i="2"/>
  <c r="I878" i="2"/>
  <c r="I879" i="2"/>
  <c r="I880" i="2"/>
  <c r="I881" i="2"/>
  <c r="I882" i="2"/>
  <c r="I883" i="2"/>
  <c r="I884" i="2"/>
  <c r="I885" i="2"/>
  <c r="I886" i="2"/>
  <c r="I887" i="2"/>
  <c r="I888" i="2"/>
  <c r="I889" i="2"/>
  <c r="I890" i="2"/>
  <c r="I891" i="2"/>
  <c r="I892" i="2"/>
  <c r="I893" i="2"/>
  <c r="I894" i="2"/>
  <c r="I895" i="2"/>
  <c r="I896" i="2"/>
  <c r="I897" i="2"/>
  <c r="I898" i="2"/>
  <c r="I899" i="2"/>
  <c r="I900" i="2"/>
  <c r="I901" i="2"/>
  <c r="I902" i="2"/>
  <c r="I903" i="2"/>
  <c r="I904" i="2"/>
  <c r="I905" i="2"/>
  <c r="I906" i="2"/>
  <c r="I907" i="2"/>
  <c r="I908" i="2"/>
  <c r="I909" i="2"/>
  <c r="I910" i="2"/>
  <c r="I911" i="2"/>
  <c r="I912" i="2"/>
  <c r="I913" i="2"/>
  <c r="I914" i="2"/>
  <c r="I915" i="2"/>
  <c r="I916" i="2"/>
  <c r="I917" i="2"/>
  <c r="I918" i="2"/>
  <c r="I919" i="2"/>
  <c r="I920" i="2"/>
  <c r="I921" i="2"/>
  <c r="I922" i="2"/>
  <c r="I923" i="2"/>
  <c r="I924" i="2"/>
  <c r="I925" i="2"/>
  <c r="I926" i="2"/>
  <c r="I927" i="2"/>
  <c r="I928" i="2"/>
  <c r="I929" i="2"/>
  <c r="I930" i="2"/>
  <c r="I931" i="2"/>
  <c r="I932" i="2"/>
  <c r="I933" i="2"/>
  <c r="I934" i="2"/>
  <c r="I935" i="2"/>
  <c r="I936" i="2"/>
  <c r="I937" i="2"/>
  <c r="I938" i="2"/>
  <c r="I939" i="2"/>
  <c r="I940" i="2"/>
  <c r="I941" i="2"/>
  <c r="I942" i="2"/>
  <c r="I943" i="2"/>
  <c r="I944" i="2"/>
  <c r="I945" i="2"/>
  <c r="I946" i="2"/>
  <c r="I947" i="2"/>
  <c r="I948" i="2"/>
  <c r="I949" i="2"/>
  <c r="I950" i="2"/>
  <c r="I951" i="2"/>
  <c r="I952" i="2"/>
  <c r="I953" i="2"/>
  <c r="I954" i="2"/>
  <c r="I955" i="2"/>
  <c r="I956" i="2"/>
  <c r="I957" i="2"/>
  <c r="I958" i="2"/>
  <c r="I959" i="2"/>
  <c r="I960" i="2"/>
  <c r="I961" i="2"/>
  <c r="I962" i="2"/>
  <c r="I963" i="2"/>
  <c r="I964" i="2"/>
  <c r="I965" i="2"/>
  <c r="I966" i="2"/>
  <c r="I967" i="2"/>
  <c r="I968" i="2"/>
  <c r="I969" i="2"/>
  <c r="I970" i="2"/>
  <c r="I971" i="2"/>
  <c r="I972" i="2"/>
  <c r="I973" i="2"/>
  <c r="I974" i="2"/>
  <c r="I975" i="2"/>
  <c r="I976" i="2"/>
  <c r="I977" i="2"/>
  <c r="I978" i="2"/>
  <c r="I979" i="2"/>
  <c r="I980" i="2"/>
  <c r="I981" i="2"/>
  <c r="I982" i="2"/>
  <c r="I983" i="2"/>
  <c r="I984" i="2"/>
  <c r="I985" i="2"/>
  <c r="I986" i="2"/>
  <c r="I987" i="2"/>
  <c r="I988" i="2"/>
  <c r="I989" i="2"/>
  <c r="I990" i="2"/>
  <c r="I991" i="2"/>
  <c r="I992" i="2"/>
  <c r="I993" i="2"/>
  <c r="I994" i="2"/>
  <c r="I995" i="2"/>
  <c r="I996" i="2"/>
  <c r="I997" i="2"/>
  <c r="I998" i="2"/>
  <c r="I999" i="2"/>
  <c r="I1000" i="2"/>
  <c r="I1001" i="2"/>
  <c r="I1002" i="2"/>
  <c r="I1003" i="2"/>
  <c r="I1004" i="2"/>
  <c r="I1005" i="2"/>
  <c r="I1006" i="2"/>
  <c r="I1007" i="2"/>
  <c r="I1008" i="2"/>
  <c r="I1009" i="2"/>
  <c r="I1010" i="2"/>
  <c r="I1011" i="2"/>
  <c r="I1012" i="2"/>
  <c r="I1013" i="2"/>
  <c r="I1014" i="2"/>
  <c r="I1015" i="2"/>
  <c r="I1016" i="2"/>
  <c r="I1017" i="2"/>
  <c r="I1018" i="2"/>
  <c r="I1019" i="2"/>
  <c r="I1020" i="2"/>
  <c r="I1021" i="2"/>
  <c r="I1022" i="2"/>
  <c r="I1023" i="2"/>
  <c r="I1024" i="2"/>
  <c r="I1025" i="2"/>
  <c r="I1026" i="2"/>
  <c r="I1027" i="2"/>
  <c r="I1028" i="2"/>
  <c r="I1029" i="2"/>
  <c r="I1030" i="2"/>
  <c r="I1031" i="2"/>
  <c r="I1032" i="2"/>
  <c r="I1033" i="2"/>
  <c r="I1034" i="2"/>
  <c r="I1035" i="2"/>
  <c r="I1036" i="2"/>
  <c r="I1037" i="2"/>
  <c r="I1038" i="2"/>
  <c r="I1039" i="2"/>
  <c r="I1040" i="2"/>
  <c r="I1041" i="2"/>
  <c r="I1042" i="2"/>
  <c r="I1043" i="2"/>
  <c r="I1044" i="2"/>
  <c r="I1045" i="2"/>
  <c r="I1046" i="2"/>
  <c r="I1047" i="2"/>
  <c r="I1048" i="2"/>
  <c r="I1049" i="2"/>
  <c r="I1050" i="2"/>
  <c r="I1051" i="2"/>
  <c r="I1052" i="2"/>
  <c r="I1053" i="2"/>
  <c r="I1054" i="2"/>
  <c r="I1055" i="2"/>
  <c r="I1056" i="2"/>
  <c r="I1057" i="2"/>
  <c r="I1058" i="2"/>
  <c r="I1059" i="2"/>
  <c r="I1060" i="2"/>
  <c r="I1061" i="2"/>
  <c r="I1062" i="2"/>
  <c r="I1063" i="2"/>
  <c r="I1064" i="2"/>
  <c r="I1065" i="2"/>
  <c r="I1066" i="2"/>
  <c r="I1067" i="2"/>
  <c r="I1068" i="2"/>
  <c r="I1069" i="2"/>
  <c r="I1070" i="2"/>
  <c r="I1071" i="2"/>
  <c r="I1072" i="2"/>
  <c r="I1073" i="2"/>
  <c r="I1074" i="2"/>
  <c r="I1075" i="2"/>
  <c r="I1076" i="2"/>
  <c r="I1077" i="2"/>
  <c r="I1078" i="2"/>
  <c r="I1079" i="2"/>
  <c r="I1080" i="2"/>
  <c r="I1081" i="2"/>
  <c r="I1082" i="2"/>
  <c r="I1083" i="2"/>
  <c r="I1084" i="2"/>
  <c r="I1085" i="2"/>
  <c r="I1086" i="2"/>
  <c r="I1087" i="2"/>
  <c r="I1088" i="2"/>
  <c r="I1089" i="2"/>
  <c r="I1090" i="2"/>
  <c r="I1091" i="2"/>
  <c r="I1092" i="2"/>
  <c r="I1093" i="2"/>
  <c r="I1094" i="2"/>
  <c r="I1095" i="2"/>
  <c r="I1096" i="2"/>
  <c r="I1097" i="2"/>
  <c r="I1098" i="2"/>
  <c r="I1099" i="2"/>
  <c r="I1100" i="2"/>
  <c r="I1101" i="2"/>
  <c r="I1102" i="2"/>
  <c r="I1103" i="2"/>
  <c r="I1104" i="2"/>
  <c r="I1105" i="2"/>
  <c r="I1106" i="2"/>
  <c r="I1107" i="2"/>
  <c r="I1108" i="2"/>
  <c r="I1109" i="2"/>
  <c r="I1110" i="2"/>
  <c r="I1111" i="2"/>
  <c r="I1112" i="2"/>
  <c r="I1113" i="2"/>
  <c r="I1114" i="2"/>
  <c r="I1115" i="2"/>
  <c r="I1116" i="2"/>
  <c r="I1117" i="2"/>
  <c r="I1118" i="2"/>
  <c r="I1119" i="2"/>
  <c r="I1120" i="2"/>
  <c r="I1121" i="2"/>
  <c r="I1122" i="2"/>
  <c r="I1123" i="2"/>
  <c r="I1124" i="2"/>
  <c r="I1125" i="2"/>
  <c r="I1126" i="2"/>
  <c r="I1127" i="2"/>
  <c r="I1128" i="2"/>
  <c r="I1129" i="2"/>
  <c r="I1130" i="2"/>
  <c r="I1131" i="2"/>
  <c r="I1132" i="2"/>
  <c r="I1133" i="2"/>
  <c r="I1134" i="2"/>
  <c r="I1135" i="2"/>
  <c r="I1136" i="2"/>
  <c r="I1137" i="2"/>
  <c r="I1138" i="2"/>
  <c r="I1139" i="2"/>
  <c r="I1140" i="2"/>
  <c r="I1141" i="2"/>
  <c r="I1142" i="2"/>
  <c r="I1143" i="2"/>
  <c r="I1144" i="2"/>
  <c r="I1145" i="2"/>
  <c r="I1146" i="2"/>
  <c r="I1147" i="2"/>
  <c r="I1148" i="2"/>
  <c r="I1149" i="2"/>
  <c r="I1150" i="2"/>
  <c r="I1151" i="2"/>
  <c r="I1152" i="2"/>
  <c r="I1153" i="2"/>
  <c r="I1154" i="2"/>
  <c r="I1155" i="2"/>
  <c r="I1156" i="2"/>
  <c r="I1157" i="2"/>
  <c r="I1158" i="2"/>
  <c r="I1159" i="2"/>
  <c r="I1160" i="2"/>
  <c r="I1161" i="2"/>
  <c r="I1162" i="2"/>
  <c r="I1163" i="2"/>
  <c r="I1164" i="2"/>
  <c r="I1165" i="2"/>
  <c r="I1166" i="2"/>
  <c r="I1167" i="2"/>
  <c r="I1168" i="2"/>
  <c r="I1169" i="2"/>
  <c r="I1170" i="2"/>
  <c r="I1171" i="2"/>
  <c r="I1172" i="2"/>
  <c r="I1173" i="2"/>
  <c r="I1174" i="2"/>
  <c r="I1175" i="2"/>
  <c r="I1176" i="2"/>
  <c r="I1177" i="2"/>
  <c r="I1178" i="2"/>
  <c r="I1179" i="2"/>
  <c r="I1180" i="2"/>
  <c r="I1181" i="2"/>
  <c r="I1182" i="2"/>
  <c r="I1183" i="2"/>
  <c r="I1184" i="2"/>
  <c r="I1185" i="2"/>
  <c r="I1186" i="2"/>
  <c r="I1187" i="2"/>
  <c r="I1188" i="2"/>
  <c r="I1189" i="2"/>
  <c r="I1190" i="2"/>
  <c r="I1191" i="2"/>
  <c r="I1192" i="2"/>
  <c r="I1193" i="2"/>
  <c r="I1194" i="2"/>
  <c r="I1195" i="2"/>
  <c r="I1196" i="2"/>
  <c r="I1197" i="2"/>
  <c r="I1198" i="2"/>
  <c r="I1199" i="2"/>
  <c r="I1200" i="2"/>
  <c r="I1201" i="2"/>
  <c r="I1202" i="2"/>
  <c r="I1203" i="2"/>
  <c r="I1204" i="2"/>
  <c r="I1205" i="2"/>
  <c r="I1206" i="2"/>
  <c r="I1207" i="2"/>
  <c r="I1208" i="2"/>
  <c r="I1209" i="2"/>
  <c r="I1210" i="2"/>
  <c r="I1211" i="2"/>
  <c r="I1212" i="2"/>
  <c r="I1213" i="2"/>
  <c r="I1214" i="2"/>
  <c r="I1215" i="2"/>
  <c r="I1216" i="2"/>
  <c r="I1217" i="2"/>
  <c r="I1218" i="2"/>
  <c r="I1219" i="2"/>
  <c r="I1220" i="2"/>
  <c r="I1221" i="2"/>
  <c r="I1222" i="2"/>
  <c r="I1223" i="2"/>
  <c r="I1224" i="2"/>
  <c r="I1225" i="2"/>
  <c r="I1226" i="2"/>
  <c r="I1227" i="2"/>
  <c r="I1228" i="2"/>
  <c r="I1229" i="2"/>
  <c r="I1230" i="2"/>
  <c r="I1231" i="2"/>
  <c r="I1232" i="2"/>
  <c r="I1233" i="2"/>
  <c r="I1234" i="2"/>
  <c r="I1235" i="2"/>
  <c r="I1236" i="2"/>
  <c r="I1237" i="2"/>
  <c r="I1238" i="2"/>
  <c r="I1239" i="2"/>
  <c r="I1240" i="2"/>
  <c r="I1241" i="2"/>
  <c r="I1242" i="2"/>
  <c r="I1243" i="2"/>
  <c r="I1244" i="2"/>
  <c r="I1245" i="2"/>
  <c r="I1246" i="2"/>
  <c r="I1247" i="2"/>
  <c r="I1248" i="2"/>
  <c r="I1249" i="2"/>
  <c r="I1250" i="2"/>
  <c r="I1251" i="2"/>
  <c r="I1252" i="2"/>
  <c r="I1253" i="2"/>
  <c r="I1254" i="2"/>
  <c r="I1255" i="2"/>
  <c r="I1256" i="2"/>
  <c r="I1257" i="2"/>
  <c r="I1258" i="2"/>
  <c r="I1259" i="2"/>
  <c r="I1260" i="2"/>
  <c r="I1261" i="2"/>
  <c r="I1262" i="2"/>
  <c r="I1263" i="2"/>
  <c r="I1264" i="2"/>
  <c r="I1265" i="2"/>
  <c r="I1266" i="2"/>
  <c r="I1267" i="2"/>
  <c r="I1268" i="2"/>
  <c r="I1269" i="2"/>
  <c r="I1270" i="2"/>
  <c r="I1271" i="2"/>
  <c r="I1272" i="2"/>
  <c r="I1273" i="2"/>
  <c r="I1274" i="2"/>
  <c r="I1275" i="2"/>
  <c r="I1276" i="2"/>
  <c r="I1277" i="2"/>
  <c r="I1278" i="2"/>
  <c r="I1279" i="2"/>
  <c r="I1280" i="2"/>
  <c r="I1281" i="2"/>
  <c r="I1282" i="2"/>
  <c r="I1283" i="2"/>
  <c r="I1284" i="2"/>
  <c r="I1285" i="2"/>
  <c r="I1286" i="2"/>
  <c r="I1287" i="2"/>
  <c r="I1288" i="2"/>
  <c r="I1289" i="2"/>
  <c r="I1290" i="2"/>
  <c r="I1291" i="2"/>
  <c r="I1292" i="2"/>
  <c r="I1293" i="2"/>
  <c r="I1294" i="2"/>
  <c r="I1295" i="2"/>
  <c r="I1296" i="2"/>
  <c r="I1297" i="2"/>
  <c r="I1298"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7" i="2"/>
  <c r="H318" i="2"/>
  <c r="H319" i="2"/>
  <c r="H320" i="2"/>
  <c r="H321" i="2"/>
  <c r="H322" i="2"/>
  <c r="H323"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1" i="2"/>
  <c r="H362" i="2"/>
  <c r="H363" i="2"/>
  <c r="H364" i="2"/>
  <c r="H365" i="2"/>
  <c r="H366" i="2"/>
  <c r="H367" i="2"/>
  <c r="H368" i="2"/>
  <c r="H369" i="2"/>
  <c r="H370" i="2"/>
  <c r="H371" i="2"/>
  <c r="H372" i="2"/>
  <c r="H373" i="2"/>
  <c r="H374" i="2"/>
  <c r="H375"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4" i="2"/>
  <c r="H405" i="2"/>
  <c r="H406" i="2"/>
  <c r="H407" i="2"/>
  <c r="H408" i="2"/>
  <c r="H409" i="2"/>
  <c r="H410" i="2"/>
  <c r="H411" i="2"/>
  <c r="H412" i="2"/>
  <c r="H413" i="2"/>
  <c r="H414" i="2"/>
  <c r="H415" i="2"/>
  <c r="H416" i="2"/>
  <c r="H417" i="2"/>
  <c r="H418" i="2"/>
  <c r="H419" i="2"/>
  <c r="H420" i="2"/>
  <c r="H421" i="2"/>
  <c r="H422" i="2"/>
  <c r="H423" i="2"/>
  <c r="H424" i="2"/>
  <c r="H425" i="2"/>
  <c r="H426" i="2"/>
  <c r="H427" i="2"/>
  <c r="H428" i="2"/>
  <c r="H429" i="2"/>
  <c r="H430" i="2"/>
  <c r="H431" i="2"/>
  <c r="H432" i="2"/>
  <c r="H433" i="2"/>
  <c r="H434" i="2"/>
  <c r="H435" i="2"/>
  <c r="H436" i="2"/>
  <c r="H437" i="2"/>
  <c r="H438" i="2"/>
  <c r="H439" i="2"/>
  <c r="H440" i="2"/>
  <c r="H441" i="2"/>
  <c r="H442" i="2"/>
  <c r="H443" i="2"/>
  <c r="H444" i="2"/>
  <c r="H445" i="2"/>
  <c r="H446" i="2"/>
  <c r="H447" i="2"/>
  <c r="H448" i="2"/>
  <c r="H449" i="2"/>
  <c r="H450" i="2"/>
  <c r="H451" i="2"/>
  <c r="H452" i="2"/>
  <c r="H453" i="2"/>
  <c r="H454" i="2"/>
  <c r="H455" i="2"/>
  <c r="H456" i="2"/>
  <c r="H457" i="2"/>
  <c r="H458" i="2"/>
  <c r="H459" i="2"/>
  <c r="H460" i="2"/>
  <c r="H461" i="2"/>
  <c r="H462"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7" i="2"/>
  <c r="H718"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3" i="2"/>
  <c r="H784" i="2"/>
  <c r="H785" i="2"/>
  <c r="H786" i="2"/>
  <c r="H787" i="2"/>
  <c r="H788" i="2"/>
  <c r="H789" i="2"/>
  <c r="H790" i="2"/>
  <c r="H791" i="2"/>
  <c r="H792" i="2"/>
  <c r="H793" i="2"/>
  <c r="H794" i="2"/>
  <c r="H795" i="2"/>
  <c r="H796" i="2"/>
  <c r="H797" i="2"/>
  <c r="H798" i="2"/>
  <c r="H799" i="2"/>
  <c r="H800" i="2"/>
  <c r="H801" i="2"/>
  <c r="H802" i="2"/>
  <c r="H803" i="2"/>
  <c r="H804" i="2"/>
  <c r="H805" i="2"/>
  <c r="H806" i="2"/>
  <c r="H807" i="2"/>
  <c r="H808" i="2"/>
  <c r="H809" i="2"/>
  <c r="H810" i="2"/>
  <c r="H811" i="2"/>
  <c r="H812" i="2"/>
  <c r="H813" i="2"/>
  <c r="H814" i="2"/>
  <c r="H815" i="2"/>
  <c r="H816" i="2"/>
  <c r="H817" i="2"/>
  <c r="H818" i="2"/>
  <c r="H819" i="2"/>
  <c r="H820" i="2"/>
  <c r="H821" i="2"/>
  <c r="H822" i="2"/>
  <c r="H823" i="2"/>
  <c r="H824" i="2"/>
  <c r="H825" i="2"/>
  <c r="H826" i="2"/>
  <c r="H827" i="2"/>
  <c r="H828" i="2"/>
  <c r="H829" i="2"/>
  <c r="H830" i="2"/>
  <c r="H831" i="2"/>
  <c r="H832" i="2"/>
  <c r="H833" i="2"/>
  <c r="H834" i="2"/>
  <c r="H835" i="2"/>
  <c r="H836" i="2"/>
  <c r="H837" i="2"/>
  <c r="H838" i="2"/>
  <c r="H839" i="2"/>
  <c r="H840" i="2"/>
  <c r="H841" i="2"/>
  <c r="H842" i="2"/>
  <c r="H843" i="2"/>
  <c r="H844" i="2"/>
  <c r="H845" i="2"/>
  <c r="H846" i="2"/>
  <c r="H847" i="2"/>
  <c r="H848" i="2"/>
  <c r="H849" i="2"/>
  <c r="H850"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4" i="2"/>
  <c r="H915"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3" i="2"/>
  <c r="H974" i="2"/>
  <c r="H975" i="2"/>
  <c r="H976" i="2"/>
  <c r="H977" i="2"/>
  <c r="H978" i="2"/>
  <c r="H979" i="2"/>
  <c r="H980" i="2"/>
  <c r="H981" i="2"/>
  <c r="H982" i="2"/>
  <c r="H983" i="2"/>
  <c r="H984" i="2"/>
  <c r="H985" i="2"/>
  <c r="H986" i="2"/>
  <c r="H987" i="2"/>
  <c r="H988" i="2"/>
  <c r="H989" i="2"/>
  <c r="H990" i="2"/>
  <c r="H991" i="2"/>
  <c r="H992" i="2"/>
  <c r="H993" i="2"/>
  <c r="H994" i="2"/>
  <c r="H995" i="2"/>
  <c r="H996" i="2"/>
  <c r="H997" i="2"/>
  <c r="H998" i="2"/>
  <c r="H999" i="2"/>
  <c r="H1000" i="2"/>
  <c r="H1001" i="2"/>
  <c r="H1002" i="2"/>
  <c r="H1003" i="2"/>
  <c r="H1004" i="2"/>
  <c r="H1005" i="2"/>
  <c r="H1006" i="2"/>
  <c r="H1007" i="2"/>
  <c r="H1008" i="2"/>
  <c r="H1009" i="2"/>
  <c r="H1010" i="2"/>
  <c r="H1011" i="2"/>
  <c r="H1012" i="2"/>
  <c r="H1013" i="2"/>
  <c r="H1014" i="2"/>
  <c r="H1015" i="2"/>
  <c r="H1016" i="2"/>
  <c r="H1017" i="2"/>
  <c r="H1018" i="2"/>
  <c r="H1019" i="2"/>
  <c r="H1020" i="2"/>
  <c r="H1021" i="2"/>
  <c r="H1022" i="2"/>
  <c r="H1023" i="2"/>
  <c r="H1024" i="2"/>
  <c r="H1025" i="2"/>
  <c r="H1026" i="2"/>
  <c r="H1027" i="2"/>
  <c r="H1028" i="2"/>
  <c r="H1029" i="2"/>
  <c r="H1030" i="2"/>
  <c r="H1031" i="2"/>
  <c r="H1032" i="2"/>
  <c r="H1033" i="2"/>
  <c r="H1034" i="2"/>
  <c r="H1035" i="2"/>
  <c r="H1036" i="2"/>
  <c r="H1037" i="2"/>
  <c r="H1038" i="2"/>
  <c r="H1039" i="2"/>
  <c r="H1040" i="2"/>
  <c r="H1041" i="2"/>
  <c r="H1042" i="2"/>
  <c r="H1043" i="2"/>
  <c r="H1044" i="2"/>
  <c r="H1045" i="2"/>
  <c r="H1046" i="2"/>
  <c r="H1047" i="2"/>
  <c r="H1048" i="2"/>
  <c r="H1049" i="2"/>
  <c r="H1050" i="2"/>
  <c r="H1051" i="2"/>
  <c r="H1052" i="2"/>
  <c r="H1053" i="2"/>
  <c r="H1054" i="2"/>
  <c r="H1055" i="2"/>
  <c r="H1056" i="2"/>
  <c r="H1057" i="2"/>
  <c r="H1058" i="2"/>
  <c r="H1059" i="2"/>
  <c r="H1060" i="2"/>
  <c r="H1061" i="2"/>
  <c r="H1062" i="2"/>
  <c r="H1063" i="2"/>
  <c r="H1064" i="2"/>
  <c r="H1065" i="2"/>
  <c r="H1066" i="2"/>
  <c r="H1067" i="2"/>
  <c r="H1068" i="2"/>
  <c r="H1069" i="2"/>
  <c r="H1070" i="2"/>
  <c r="H1071" i="2"/>
  <c r="H1072" i="2"/>
  <c r="H1073" i="2"/>
  <c r="H1074" i="2"/>
  <c r="H1075" i="2"/>
  <c r="H1076" i="2"/>
  <c r="H1077" i="2"/>
  <c r="H1078" i="2"/>
  <c r="H1079" i="2"/>
  <c r="H1080" i="2"/>
  <c r="H1081" i="2"/>
  <c r="H1082" i="2"/>
  <c r="H1083" i="2"/>
  <c r="H1084" i="2"/>
  <c r="H1085" i="2"/>
  <c r="H1086" i="2"/>
  <c r="H1087" i="2"/>
  <c r="H1088" i="2"/>
  <c r="H1089" i="2"/>
  <c r="H1090" i="2"/>
  <c r="H1091" i="2"/>
  <c r="H1092" i="2"/>
  <c r="H1093" i="2"/>
  <c r="H1094" i="2"/>
  <c r="H1095" i="2"/>
  <c r="H1096" i="2"/>
  <c r="H1097" i="2"/>
  <c r="H1098" i="2"/>
  <c r="H1099" i="2"/>
  <c r="H1100" i="2"/>
  <c r="H1101" i="2"/>
  <c r="H1102" i="2"/>
  <c r="H1103" i="2"/>
  <c r="H1104" i="2"/>
  <c r="H1105" i="2"/>
  <c r="H1106" i="2"/>
  <c r="H1107" i="2"/>
  <c r="H1108" i="2"/>
  <c r="H1109" i="2"/>
  <c r="H1110" i="2"/>
  <c r="H1111" i="2"/>
  <c r="H1112" i="2"/>
  <c r="H1113" i="2"/>
  <c r="H1114" i="2"/>
  <c r="H1115" i="2"/>
  <c r="H1116" i="2"/>
  <c r="H1117" i="2"/>
  <c r="H1118" i="2"/>
  <c r="H1119" i="2"/>
  <c r="H1120" i="2"/>
  <c r="H1121" i="2"/>
  <c r="H1122" i="2"/>
  <c r="H1123" i="2"/>
  <c r="H1124" i="2"/>
  <c r="H1125" i="2"/>
  <c r="H1126" i="2"/>
  <c r="H1127" i="2"/>
  <c r="H1128" i="2"/>
  <c r="H1129" i="2"/>
  <c r="H1130" i="2"/>
  <c r="H1131" i="2"/>
  <c r="H1132" i="2"/>
  <c r="H1133" i="2"/>
  <c r="H1134" i="2"/>
  <c r="H1135" i="2"/>
  <c r="H1136" i="2"/>
  <c r="H1137" i="2"/>
  <c r="H1138" i="2"/>
  <c r="H1139" i="2"/>
  <c r="H1140" i="2"/>
  <c r="H1141" i="2"/>
  <c r="H1142" i="2"/>
  <c r="H1143" i="2"/>
  <c r="H1144" i="2"/>
  <c r="H1145" i="2"/>
  <c r="H1146" i="2"/>
  <c r="H1147" i="2"/>
  <c r="H1148" i="2"/>
  <c r="H1149" i="2"/>
  <c r="H1150" i="2"/>
  <c r="H1151" i="2"/>
  <c r="H1152" i="2"/>
  <c r="H1153" i="2"/>
  <c r="H1154" i="2"/>
  <c r="H1155" i="2"/>
  <c r="H1156" i="2"/>
  <c r="H1157" i="2"/>
  <c r="H1158" i="2"/>
  <c r="H1159" i="2"/>
  <c r="H1160" i="2"/>
  <c r="H1161" i="2"/>
  <c r="H1162" i="2"/>
  <c r="H1163" i="2"/>
  <c r="H1164" i="2"/>
  <c r="H1165" i="2"/>
  <c r="H1166" i="2"/>
  <c r="H1167" i="2"/>
  <c r="H1168" i="2"/>
  <c r="H1169" i="2"/>
  <c r="H1170" i="2"/>
  <c r="H1171" i="2"/>
  <c r="H1172" i="2"/>
  <c r="H1173" i="2"/>
  <c r="H1174" i="2"/>
  <c r="H1175" i="2"/>
  <c r="H1176" i="2"/>
  <c r="H1177" i="2"/>
  <c r="H1178" i="2"/>
  <c r="H1179" i="2"/>
  <c r="H1180" i="2"/>
  <c r="H1181" i="2"/>
  <c r="H1182" i="2"/>
  <c r="H1183" i="2"/>
  <c r="H1184" i="2"/>
  <c r="H1185" i="2"/>
  <c r="H1186" i="2"/>
  <c r="H1187" i="2"/>
  <c r="H1188" i="2"/>
  <c r="H1189" i="2"/>
  <c r="H1190" i="2"/>
  <c r="H1191" i="2"/>
  <c r="H1192" i="2"/>
  <c r="H1193" i="2"/>
  <c r="H1194" i="2"/>
  <c r="H1195" i="2"/>
  <c r="H1196" i="2"/>
  <c r="H1197" i="2"/>
  <c r="H1198" i="2"/>
  <c r="H1199" i="2"/>
  <c r="H1200" i="2"/>
  <c r="H1201" i="2"/>
  <c r="H1202" i="2"/>
  <c r="H1203" i="2"/>
  <c r="H1204" i="2"/>
  <c r="H1205" i="2"/>
  <c r="H1206" i="2"/>
  <c r="H1207" i="2"/>
  <c r="H1208" i="2"/>
  <c r="H1209" i="2"/>
  <c r="H1210" i="2"/>
  <c r="H1211" i="2"/>
  <c r="H1212" i="2"/>
  <c r="H1213" i="2"/>
  <c r="H1214" i="2"/>
  <c r="H1215" i="2"/>
  <c r="H1216" i="2"/>
  <c r="H1217" i="2"/>
  <c r="H1218" i="2"/>
  <c r="H1219" i="2"/>
  <c r="H1220" i="2"/>
  <c r="H1221" i="2"/>
  <c r="H1222" i="2"/>
  <c r="H1223" i="2"/>
  <c r="H1224" i="2"/>
  <c r="H1225" i="2"/>
  <c r="H1226" i="2"/>
  <c r="H1227" i="2"/>
  <c r="H1228" i="2"/>
  <c r="H1229" i="2"/>
  <c r="H1230" i="2"/>
  <c r="H1231" i="2"/>
  <c r="H1232" i="2"/>
  <c r="H1233" i="2"/>
  <c r="H1234" i="2"/>
  <c r="H1235" i="2"/>
  <c r="H1236" i="2"/>
  <c r="H1237" i="2"/>
  <c r="H1238" i="2"/>
  <c r="H1239" i="2"/>
  <c r="H1240" i="2"/>
  <c r="H1241" i="2"/>
  <c r="H1242" i="2"/>
  <c r="H1243" i="2"/>
  <c r="H1244" i="2"/>
  <c r="H1245" i="2"/>
  <c r="H1246" i="2"/>
  <c r="H1247" i="2"/>
  <c r="H1248" i="2"/>
  <c r="H1249" i="2"/>
  <c r="H1250" i="2"/>
  <c r="H1251" i="2"/>
  <c r="H1252" i="2"/>
  <c r="H1253" i="2"/>
  <c r="H1254" i="2"/>
  <c r="H1255" i="2"/>
  <c r="H1256" i="2"/>
  <c r="H1257" i="2"/>
  <c r="H1258" i="2"/>
  <c r="H1259" i="2"/>
  <c r="H1260" i="2"/>
  <c r="H1261" i="2"/>
  <c r="H1262" i="2"/>
  <c r="H1263" i="2"/>
  <c r="H1264" i="2"/>
  <c r="H1265" i="2"/>
  <c r="H1266" i="2"/>
  <c r="H1267" i="2"/>
  <c r="H1268" i="2"/>
  <c r="H1269" i="2"/>
  <c r="H1270" i="2"/>
  <c r="H1271" i="2"/>
  <c r="H1272" i="2"/>
  <c r="H1273" i="2"/>
  <c r="H1274" i="2"/>
  <c r="H1275" i="2"/>
  <c r="H1276" i="2"/>
  <c r="H1277" i="2"/>
  <c r="H1278" i="2"/>
  <c r="H1279" i="2"/>
  <c r="H1280" i="2"/>
  <c r="H1281" i="2"/>
  <c r="H1282" i="2"/>
  <c r="H1283" i="2"/>
  <c r="H1284" i="2"/>
  <c r="H1285" i="2"/>
  <c r="H1286" i="2"/>
  <c r="H1287" i="2"/>
  <c r="H1288" i="2"/>
  <c r="H1289" i="2"/>
  <c r="H1290" i="2"/>
  <c r="H1291" i="2"/>
  <c r="H1292" i="2"/>
  <c r="H1293" i="2"/>
  <c r="H1294" i="2"/>
  <c r="H1295" i="2"/>
  <c r="H1296" i="2"/>
  <c r="H1297" i="2"/>
  <c r="H1298" i="2"/>
  <c r="H1299" i="2"/>
  <c r="H1300" i="2"/>
  <c r="H1301" i="2"/>
  <c r="H1302" i="2"/>
  <c r="H1303" i="2"/>
  <c r="H1304" i="2"/>
  <c r="H1305" i="2"/>
  <c r="H1306" i="2"/>
  <c r="H1307" i="2"/>
  <c r="H1308" i="2"/>
  <c r="H1309" i="2"/>
  <c r="H1310" i="2"/>
  <c r="H1311" i="2"/>
  <c r="H1312" i="2"/>
  <c r="H1313" i="2"/>
  <c r="H1314" i="2"/>
  <c r="H1315" i="2"/>
  <c r="H1316"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313" i="2"/>
  <c r="G314" i="2"/>
  <c r="G315" i="2"/>
  <c r="G316" i="2"/>
  <c r="G317" i="2"/>
  <c r="G318" i="2"/>
  <c r="G319" i="2"/>
  <c r="G320" i="2"/>
  <c r="G321" i="2"/>
  <c r="G322" i="2"/>
  <c r="G323" i="2"/>
  <c r="G324" i="2"/>
  <c r="G325" i="2"/>
  <c r="G326" i="2"/>
  <c r="G327" i="2"/>
  <c r="G328" i="2"/>
  <c r="G329" i="2"/>
  <c r="G330" i="2"/>
  <c r="G331" i="2"/>
  <c r="G332" i="2"/>
  <c r="G333" i="2"/>
  <c r="G334" i="2"/>
  <c r="G335" i="2"/>
  <c r="G336" i="2"/>
  <c r="G337" i="2"/>
  <c r="G338" i="2"/>
  <c r="G339" i="2"/>
  <c r="G340" i="2"/>
  <c r="G341" i="2"/>
  <c r="G342" i="2"/>
  <c r="G343" i="2"/>
  <c r="G344" i="2"/>
  <c r="G345" i="2"/>
  <c r="G346" i="2"/>
  <c r="G347" i="2"/>
  <c r="G348" i="2"/>
  <c r="G349" i="2"/>
  <c r="G350" i="2"/>
  <c r="G351" i="2"/>
  <c r="G352" i="2"/>
  <c r="G353" i="2"/>
  <c r="G354" i="2"/>
  <c r="G355" i="2"/>
  <c r="G356" i="2"/>
  <c r="G357" i="2"/>
  <c r="G358" i="2"/>
  <c r="G359" i="2"/>
  <c r="G360" i="2"/>
  <c r="G361" i="2"/>
  <c r="G362" i="2"/>
  <c r="G363" i="2"/>
  <c r="G364" i="2"/>
  <c r="G365" i="2"/>
  <c r="G366" i="2"/>
  <c r="G367" i="2"/>
  <c r="G368" i="2"/>
  <c r="G369" i="2"/>
  <c r="G370" i="2"/>
  <c r="G371" i="2"/>
  <c r="G372" i="2"/>
  <c r="G373" i="2"/>
  <c r="G374" i="2"/>
  <c r="G375" i="2"/>
  <c r="G376" i="2"/>
  <c r="G377" i="2"/>
  <c r="G378" i="2"/>
  <c r="G379" i="2"/>
  <c r="G380" i="2"/>
  <c r="G381" i="2"/>
  <c r="G382" i="2"/>
  <c r="G383" i="2"/>
  <c r="G384" i="2"/>
  <c r="G385" i="2"/>
  <c r="G386" i="2"/>
  <c r="G387" i="2"/>
  <c r="G388" i="2"/>
  <c r="G389" i="2"/>
  <c r="G390" i="2"/>
  <c r="G391" i="2"/>
  <c r="G392" i="2"/>
  <c r="G393"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0" i="2"/>
  <c r="G431" i="2"/>
  <c r="G432" i="2"/>
  <c r="G433" i="2"/>
  <c r="G434" i="2"/>
  <c r="G435" i="2"/>
  <c r="G436" i="2"/>
  <c r="G437" i="2"/>
  <c r="G438" i="2"/>
  <c r="G439" i="2"/>
  <c r="G440" i="2"/>
  <c r="G441" i="2"/>
  <c r="G442" i="2"/>
  <c r="G443" i="2"/>
  <c r="G444" i="2"/>
  <c r="G445" i="2"/>
  <c r="G446" i="2"/>
  <c r="G447" i="2"/>
  <c r="G448" i="2"/>
  <c r="G449" i="2"/>
  <c r="G450" i="2"/>
  <c r="G451" i="2"/>
  <c r="G452" i="2"/>
  <c r="G453" i="2"/>
  <c r="G454" i="2"/>
  <c r="G455" i="2"/>
  <c r="G456" i="2"/>
  <c r="G457" i="2"/>
  <c r="G458" i="2"/>
  <c r="G459" i="2"/>
  <c r="G460" i="2"/>
  <c r="G461" i="2"/>
  <c r="G462" i="2"/>
  <c r="G463" i="2"/>
  <c r="G464" i="2"/>
  <c r="G465" i="2"/>
  <c r="G466" i="2"/>
  <c r="G467" i="2"/>
  <c r="G468" i="2"/>
  <c r="G469" i="2"/>
  <c r="G470" i="2"/>
  <c r="G471" i="2"/>
  <c r="G472" i="2"/>
  <c r="G473" i="2"/>
  <c r="G474" i="2"/>
  <c r="G475" i="2"/>
  <c r="G476" i="2"/>
  <c r="G477" i="2"/>
  <c r="G478" i="2"/>
  <c r="G479" i="2"/>
  <c r="G480" i="2"/>
  <c r="G481" i="2"/>
  <c r="G482" i="2"/>
  <c r="G483" i="2"/>
  <c r="G484" i="2"/>
  <c r="G485" i="2"/>
  <c r="G486" i="2"/>
  <c r="G487" i="2"/>
  <c r="G488" i="2"/>
  <c r="G489" i="2"/>
  <c r="G490" i="2"/>
  <c r="G491" i="2"/>
  <c r="G492" i="2"/>
  <c r="G493" i="2"/>
  <c r="G494" i="2"/>
  <c r="G495" i="2"/>
  <c r="G496" i="2"/>
  <c r="G497" i="2"/>
  <c r="G498" i="2"/>
  <c r="G499" i="2"/>
  <c r="G500" i="2"/>
  <c r="G501" i="2"/>
  <c r="G502" i="2"/>
  <c r="G503" i="2"/>
  <c r="G504" i="2"/>
  <c r="G505" i="2"/>
  <c r="G506" i="2"/>
  <c r="G507" i="2"/>
  <c r="G508" i="2"/>
  <c r="G509" i="2"/>
  <c r="G510" i="2"/>
  <c r="G511" i="2"/>
  <c r="G512" i="2"/>
  <c r="G513" i="2"/>
  <c r="G514" i="2"/>
  <c r="G515" i="2"/>
  <c r="G516" i="2"/>
  <c r="G517" i="2"/>
  <c r="G518" i="2"/>
  <c r="G519" i="2"/>
  <c r="G520" i="2"/>
  <c r="G521" i="2"/>
  <c r="G522" i="2"/>
  <c r="G523" i="2"/>
  <c r="G524" i="2"/>
  <c r="G525" i="2"/>
  <c r="G526" i="2"/>
  <c r="G527" i="2"/>
  <c r="G528" i="2"/>
  <c r="G529" i="2"/>
  <c r="G530" i="2"/>
  <c r="G531" i="2"/>
  <c r="G532" i="2"/>
  <c r="G533" i="2"/>
  <c r="G534" i="2"/>
  <c r="G535" i="2"/>
  <c r="G536" i="2"/>
  <c r="G537" i="2"/>
  <c r="G538" i="2"/>
  <c r="G539" i="2"/>
  <c r="G540" i="2"/>
  <c r="G541" i="2"/>
  <c r="G542" i="2"/>
  <c r="G543" i="2"/>
  <c r="G544" i="2"/>
  <c r="G545" i="2"/>
  <c r="G546" i="2"/>
  <c r="G547" i="2"/>
  <c r="G548" i="2"/>
  <c r="G549" i="2"/>
  <c r="G550" i="2"/>
  <c r="G551" i="2"/>
  <c r="G552" i="2"/>
  <c r="G553" i="2"/>
  <c r="G554" i="2"/>
  <c r="G555" i="2"/>
  <c r="G556" i="2"/>
  <c r="G557" i="2"/>
  <c r="G558" i="2"/>
  <c r="G559" i="2"/>
  <c r="G560" i="2"/>
  <c r="G561" i="2"/>
  <c r="G562" i="2"/>
  <c r="G563" i="2"/>
  <c r="G564" i="2"/>
  <c r="G565" i="2"/>
  <c r="G566" i="2"/>
  <c r="G567" i="2"/>
  <c r="G568" i="2"/>
  <c r="G569" i="2"/>
  <c r="G570" i="2"/>
  <c r="G571" i="2"/>
  <c r="G572" i="2"/>
  <c r="G573" i="2"/>
  <c r="G574" i="2"/>
  <c r="G575" i="2"/>
  <c r="G576" i="2"/>
  <c r="G577" i="2"/>
  <c r="G578" i="2"/>
  <c r="G579" i="2"/>
  <c r="G580" i="2"/>
  <c r="G581" i="2"/>
  <c r="G582" i="2"/>
  <c r="G583" i="2"/>
  <c r="G584" i="2"/>
  <c r="G585" i="2"/>
  <c r="G586" i="2"/>
  <c r="G587" i="2"/>
  <c r="G588" i="2"/>
  <c r="G589" i="2"/>
  <c r="G590" i="2"/>
  <c r="G591" i="2"/>
  <c r="G592" i="2"/>
  <c r="G593" i="2"/>
  <c r="G594" i="2"/>
  <c r="G595" i="2"/>
  <c r="G596" i="2"/>
  <c r="G597" i="2"/>
  <c r="G598" i="2"/>
  <c r="G599" i="2"/>
  <c r="G600" i="2"/>
  <c r="G601" i="2"/>
  <c r="G602" i="2"/>
  <c r="G603" i="2"/>
  <c r="G604" i="2"/>
  <c r="G605" i="2"/>
  <c r="G606" i="2"/>
  <c r="G607" i="2"/>
  <c r="G608" i="2"/>
  <c r="G609" i="2"/>
  <c r="G610" i="2"/>
  <c r="G611" i="2"/>
  <c r="G612" i="2"/>
  <c r="G613" i="2"/>
  <c r="G614" i="2"/>
  <c r="G615" i="2"/>
  <c r="G616" i="2"/>
  <c r="G617" i="2"/>
  <c r="G618" i="2"/>
  <c r="G619" i="2"/>
  <c r="G620" i="2"/>
  <c r="G621" i="2"/>
  <c r="G622" i="2"/>
  <c r="G623" i="2"/>
  <c r="G624" i="2"/>
  <c r="G625" i="2"/>
  <c r="G626" i="2"/>
  <c r="G627" i="2"/>
  <c r="G628" i="2"/>
  <c r="G629" i="2"/>
  <c r="G630" i="2"/>
  <c r="G631" i="2"/>
  <c r="G632" i="2"/>
  <c r="G633" i="2"/>
  <c r="G634" i="2"/>
  <c r="G635" i="2"/>
  <c r="G636" i="2"/>
  <c r="G637" i="2"/>
  <c r="G638" i="2"/>
  <c r="G639" i="2"/>
  <c r="G640" i="2"/>
  <c r="G641" i="2"/>
  <c r="G642" i="2"/>
  <c r="G643" i="2"/>
  <c r="G644" i="2"/>
  <c r="G645" i="2"/>
  <c r="G646" i="2"/>
  <c r="G647" i="2"/>
  <c r="G648" i="2"/>
  <c r="G649" i="2"/>
  <c r="G650" i="2"/>
  <c r="G651" i="2"/>
  <c r="G652" i="2"/>
  <c r="G653" i="2"/>
  <c r="G654" i="2"/>
  <c r="G655" i="2"/>
  <c r="G656" i="2"/>
  <c r="G657" i="2"/>
  <c r="G658" i="2"/>
  <c r="G659" i="2"/>
  <c r="G660" i="2"/>
  <c r="G661" i="2"/>
  <c r="G662" i="2"/>
  <c r="G663" i="2"/>
  <c r="G664" i="2"/>
  <c r="G665" i="2"/>
  <c r="G666" i="2"/>
  <c r="G667" i="2"/>
  <c r="G668" i="2"/>
  <c r="G669" i="2"/>
  <c r="G670" i="2"/>
  <c r="G671" i="2"/>
  <c r="G672" i="2"/>
  <c r="G673" i="2"/>
  <c r="G674" i="2"/>
  <c r="G675" i="2"/>
  <c r="G676" i="2"/>
  <c r="G677" i="2"/>
  <c r="G678" i="2"/>
  <c r="G679" i="2"/>
  <c r="G680" i="2"/>
  <c r="G681" i="2"/>
  <c r="G682" i="2"/>
  <c r="G683" i="2"/>
  <c r="G684" i="2"/>
  <c r="G685" i="2"/>
  <c r="G686" i="2"/>
  <c r="G687" i="2"/>
  <c r="G688" i="2"/>
  <c r="G689" i="2"/>
  <c r="G690" i="2"/>
  <c r="G691" i="2"/>
  <c r="G692" i="2"/>
  <c r="G693" i="2"/>
  <c r="G694" i="2"/>
  <c r="G695" i="2"/>
  <c r="G696" i="2"/>
  <c r="G697" i="2"/>
  <c r="G698" i="2"/>
  <c r="G699" i="2"/>
  <c r="G700" i="2"/>
  <c r="G701" i="2"/>
  <c r="G702" i="2"/>
  <c r="G703" i="2"/>
  <c r="G704" i="2"/>
  <c r="G705" i="2"/>
  <c r="G706" i="2"/>
  <c r="G707" i="2"/>
  <c r="G708" i="2"/>
  <c r="G709" i="2"/>
  <c r="G710" i="2"/>
  <c r="G711" i="2"/>
  <c r="G712" i="2"/>
  <c r="G713" i="2"/>
  <c r="G714" i="2"/>
  <c r="G715" i="2"/>
  <c r="G716" i="2"/>
  <c r="G717" i="2"/>
  <c r="G718" i="2"/>
  <c r="G719" i="2"/>
  <c r="G720" i="2"/>
  <c r="G721" i="2"/>
  <c r="G722" i="2"/>
  <c r="G723" i="2"/>
  <c r="G724" i="2"/>
  <c r="G725" i="2"/>
  <c r="G726" i="2"/>
  <c r="G727" i="2"/>
  <c r="G728" i="2"/>
  <c r="G729" i="2"/>
  <c r="G730" i="2"/>
  <c r="G731" i="2"/>
  <c r="G732" i="2"/>
  <c r="G733" i="2"/>
  <c r="G734" i="2"/>
  <c r="G735" i="2"/>
  <c r="G736" i="2"/>
  <c r="G737" i="2"/>
  <c r="G738" i="2"/>
  <c r="G739" i="2"/>
  <c r="G740" i="2"/>
  <c r="G741" i="2"/>
  <c r="G742" i="2"/>
  <c r="G743" i="2"/>
  <c r="G744" i="2"/>
  <c r="G745" i="2"/>
  <c r="G746" i="2"/>
  <c r="G747" i="2"/>
  <c r="G748" i="2"/>
  <c r="G749" i="2"/>
  <c r="G750" i="2"/>
  <c r="G751" i="2"/>
  <c r="G752" i="2"/>
  <c r="G753" i="2"/>
  <c r="G754" i="2"/>
  <c r="G755" i="2"/>
  <c r="G756" i="2"/>
  <c r="G757" i="2"/>
  <c r="G758" i="2"/>
  <c r="G759" i="2"/>
  <c r="G760" i="2"/>
  <c r="G761" i="2"/>
  <c r="G762" i="2"/>
  <c r="G763" i="2"/>
  <c r="G764" i="2"/>
  <c r="G765" i="2"/>
  <c r="G766" i="2"/>
  <c r="G767" i="2"/>
  <c r="G768" i="2"/>
  <c r="G769" i="2"/>
  <c r="G770" i="2"/>
  <c r="G771" i="2"/>
  <c r="G772" i="2"/>
  <c r="G773" i="2"/>
  <c r="G774" i="2"/>
  <c r="G775" i="2"/>
  <c r="G776" i="2"/>
  <c r="G777" i="2"/>
  <c r="G778" i="2"/>
  <c r="G779" i="2"/>
  <c r="G780" i="2"/>
  <c r="G781" i="2"/>
  <c r="G782" i="2"/>
  <c r="G783" i="2"/>
  <c r="G784" i="2"/>
  <c r="G785" i="2"/>
  <c r="G786" i="2"/>
  <c r="G787" i="2"/>
  <c r="G788" i="2"/>
  <c r="G789" i="2"/>
  <c r="G790" i="2"/>
  <c r="G791" i="2"/>
  <c r="G792" i="2"/>
  <c r="G793" i="2"/>
  <c r="G794" i="2"/>
  <c r="G795" i="2"/>
  <c r="G796" i="2"/>
  <c r="G797" i="2"/>
  <c r="G798" i="2"/>
  <c r="G799" i="2"/>
  <c r="G800" i="2"/>
  <c r="G801" i="2"/>
  <c r="G802" i="2"/>
  <c r="G803" i="2"/>
  <c r="G804" i="2"/>
  <c r="G805" i="2"/>
  <c r="G806" i="2"/>
  <c r="G807" i="2"/>
  <c r="G808" i="2"/>
  <c r="G809" i="2"/>
  <c r="G810" i="2"/>
  <c r="G811" i="2"/>
  <c r="G812" i="2"/>
  <c r="G813" i="2"/>
  <c r="G814" i="2"/>
  <c r="G815" i="2"/>
  <c r="G816" i="2"/>
  <c r="G817" i="2"/>
  <c r="G818" i="2"/>
  <c r="G819" i="2"/>
  <c r="G820" i="2"/>
  <c r="G821" i="2"/>
  <c r="G822" i="2"/>
  <c r="G823" i="2"/>
  <c r="G824" i="2"/>
  <c r="G825" i="2"/>
  <c r="G826" i="2"/>
  <c r="G827" i="2"/>
  <c r="G828" i="2"/>
  <c r="G829" i="2"/>
  <c r="G830" i="2"/>
  <c r="G831" i="2"/>
  <c r="G832" i="2"/>
  <c r="G833" i="2"/>
  <c r="G834" i="2"/>
  <c r="G835" i="2"/>
  <c r="G836" i="2"/>
  <c r="G837" i="2"/>
  <c r="G838" i="2"/>
  <c r="G839" i="2"/>
  <c r="G840" i="2"/>
  <c r="G841" i="2"/>
  <c r="G842" i="2"/>
  <c r="G843" i="2"/>
  <c r="G844" i="2"/>
  <c r="G845" i="2"/>
  <c r="G846" i="2"/>
  <c r="G847" i="2"/>
  <c r="G848" i="2"/>
  <c r="G849" i="2"/>
  <c r="G850" i="2"/>
  <c r="G851" i="2"/>
  <c r="G852" i="2"/>
  <c r="G853" i="2"/>
  <c r="G854" i="2"/>
  <c r="G855" i="2"/>
  <c r="G856" i="2"/>
  <c r="G857" i="2"/>
  <c r="G858" i="2"/>
  <c r="G859" i="2"/>
  <c r="G860" i="2"/>
  <c r="G861" i="2"/>
  <c r="G862" i="2"/>
  <c r="G863" i="2"/>
  <c r="G864" i="2"/>
  <c r="G865" i="2"/>
  <c r="G866" i="2"/>
  <c r="G867" i="2"/>
  <c r="G868" i="2"/>
  <c r="G869" i="2"/>
  <c r="G870" i="2"/>
  <c r="G871" i="2"/>
  <c r="G872" i="2"/>
  <c r="G873" i="2"/>
  <c r="G874" i="2"/>
  <c r="G875" i="2"/>
  <c r="G876" i="2"/>
  <c r="G877" i="2"/>
  <c r="G878" i="2"/>
  <c r="G879" i="2"/>
  <c r="G880" i="2"/>
  <c r="G881" i="2"/>
  <c r="G882" i="2"/>
  <c r="G883" i="2"/>
  <c r="G884" i="2"/>
  <c r="G885" i="2"/>
  <c r="G886" i="2"/>
  <c r="G887" i="2"/>
  <c r="G888" i="2"/>
  <c r="G889" i="2"/>
  <c r="G890" i="2"/>
  <c r="G891" i="2"/>
  <c r="G892" i="2"/>
  <c r="G893" i="2"/>
  <c r="G894" i="2"/>
  <c r="G895" i="2"/>
  <c r="G896" i="2"/>
  <c r="G897" i="2"/>
  <c r="G898" i="2"/>
  <c r="G899" i="2"/>
  <c r="G900" i="2"/>
  <c r="G901" i="2"/>
  <c r="G902" i="2"/>
  <c r="G903" i="2"/>
  <c r="G904" i="2"/>
  <c r="G905" i="2"/>
  <c r="G906" i="2"/>
  <c r="G907" i="2"/>
  <c r="G908" i="2"/>
  <c r="G909" i="2"/>
  <c r="G910" i="2"/>
  <c r="G911" i="2"/>
  <c r="G912" i="2"/>
  <c r="G913" i="2"/>
  <c r="G914" i="2"/>
  <c r="G915" i="2"/>
  <c r="G916" i="2"/>
  <c r="G917" i="2"/>
  <c r="G918" i="2"/>
  <c r="G919" i="2"/>
  <c r="G920" i="2"/>
  <c r="G921" i="2"/>
  <c r="G922" i="2"/>
  <c r="G923" i="2"/>
  <c r="G924" i="2"/>
  <c r="G925" i="2"/>
  <c r="G926" i="2"/>
  <c r="G927" i="2"/>
  <c r="G928" i="2"/>
  <c r="G929" i="2"/>
  <c r="G930" i="2"/>
  <c r="G931" i="2"/>
  <c r="G932" i="2"/>
  <c r="G933" i="2"/>
  <c r="G934" i="2"/>
  <c r="G935" i="2"/>
  <c r="G936" i="2"/>
  <c r="G937" i="2"/>
  <c r="G938" i="2"/>
  <c r="G939" i="2"/>
  <c r="G940" i="2"/>
  <c r="G941" i="2"/>
  <c r="G942" i="2"/>
  <c r="G943" i="2"/>
  <c r="G944" i="2"/>
  <c r="G945" i="2"/>
  <c r="G946" i="2"/>
  <c r="G947" i="2"/>
  <c r="G948" i="2"/>
  <c r="G949" i="2"/>
  <c r="G950" i="2"/>
  <c r="G951" i="2"/>
  <c r="G952" i="2"/>
  <c r="G953" i="2"/>
  <c r="G954" i="2"/>
  <c r="G955" i="2"/>
  <c r="G956" i="2"/>
  <c r="G957" i="2"/>
  <c r="G958" i="2"/>
  <c r="G959" i="2"/>
  <c r="G960" i="2"/>
  <c r="G961" i="2"/>
  <c r="G962" i="2"/>
  <c r="G963" i="2"/>
  <c r="G964" i="2"/>
  <c r="G965" i="2"/>
  <c r="G966" i="2"/>
  <c r="G967" i="2"/>
  <c r="G968" i="2"/>
  <c r="G969" i="2"/>
  <c r="G970" i="2"/>
  <c r="G971" i="2"/>
  <c r="G972" i="2"/>
  <c r="G973" i="2"/>
  <c r="G974" i="2"/>
  <c r="G975" i="2"/>
  <c r="G976" i="2"/>
  <c r="G977" i="2"/>
  <c r="G978" i="2"/>
  <c r="G979" i="2"/>
  <c r="G980" i="2"/>
  <c r="G981" i="2"/>
  <c r="G982" i="2"/>
  <c r="G983" i="2"/>
  <c r="G984" i="2"/>
  <c r="G985" i="2"/>
  <c r="G986" i="2"/>
  <c r="G987" i="2"/>
  <c r="G988" i="2"/>
  <c r="G989" i="2"/>
  <c r="G990" i="2"/>
  <c r="G991" i="2"/>
  <c r="G992" i="2"/>
  <c r="G993" i="2"/>
  <c r="G994" i="2"/>
  <c r="G995" i="2"/>
  <c r="G996" i="2"/>
  <c r="G997" i="2"/>
  <c r="G998" i="2"/>
  <c r="G999" i="2"/>
  <c r="G1000" i="2"/>
  <c r="G1001" i="2"/>
  <c r="G1002" i="2"/>
  <c r="G1003" i="2"/>
  <c r="G1004" i="2"/>
  <c r="G1005" i="2"/>
  <c r="G1006" i="2"/>
  <c r="G1007" i="2"/>
  <c r="G1008" i="2"/>
  <c r="G1009" i="2"/>
  <c r="G1010" i="2"/>
  <c r="G1011" i="2"/>
  <c r="G1012" i="2"/>
  <c r="G1013" i="2"/>
  <c r="G1014" i="2"/>
  <c r="G1015" i="2"/>
  <c r="G1016" i="2"/>
  <c r="G1017" i="2"/>
  <c r="G1018" i="2"/>
  <c r="G1019" i="2"/>
  <c r="G1020" i="2"/>
  <c r="G1021" i="2"/>
  <c r="G1022" i="2"/>
  <c r="G1023" i="2"/>
  <c r="G1024" i="2"/>
  <c r="G1025" i="2"/>
  <c r="G1026" i="2"/>
  <c r="G1027" i="2"/>
  <c r="G1028" i="2"/>
  <c r="G1029" i="2"/>
  <c r="G1030" i="2"/>
  <c r="G1031" i="2"/>
  <c r="G1032" i="2"/>
  <c r="G1033" i="2"/>
  <c r="G1034" i="2"/>
  <c r="G1035" i="2"/>
  <c r="G1036" i="2"/>
  <c r="G1037" i="2"/>
  <c r="G1038" i="2"/>
  <c r="G1039" i="2"/>
  <c r="G1040" i="2"/>
  <c r="G1041" i="2"/>
  <c r="G1042" i="2"/>
  <c r="G1043" i="2"/>
  <c r="G1044" i="2"/>
  <c r="G1045" i="2"/>
  <c r="G1046" i="2"/>
  <c r="G1047" i="2"/>
  <c r="G1048" i="2"/>
  <c r="G1049" i="2"/>
  <c r="G1050" i="2"/>
  <c r="G1051" i="2"/>
  <c r="G1052" i="2"/>
  <c r="G1053" i="2"/>
  <c r="G1054" i="2"/>
  <c r="G1055" i="2"/>
  <c r="G1056" i="2"/>
  <c r="G1057" i="2"/>
  <c r="G1058" i="2"/>
  <c r="G1059" i="2"/>
  <c r="G1060" i="2"/>
  <c r="G1061" i="2"/>
  <c r="G1062" i="2"/>
  <c r="G1063" i="2"/>
  <c r="G1064" i="2"/>
  <c r="G1065" i="2"/>
  <c r="G1066" i="2"/>
  <c r="G1067" i="2"/>
  <c r="G1068" i="2"/>
  <c r="G1069" i="2"/>
  <c r="G1070" i="2"/>
  <c r="G1071" i="2"/>
  <c r="G1072" i="2"/>
  <c r="G1073" i="2"/>
  <c r="G1074" i="2"/>
  <c r="G1075" i="2"/>
  <c r="G1076" i="2"/>
  <c r="G1077" i="2"/>
  <c r="G1078" i="2"/>
  <c r="G1079" i="2"/>
  <c r="G1080" i="2"/>
  <c r="G1081" i="2"/>
  <c r="G1082" i="2"/>
  <c r="G1083" i="2"/>
  <c r="G1084" i="2"/>
  <c r="G1085" i="2"/>
  <c r="G1086" i="2"/>
  <c r="G1087" i="2"/>
  <c r="G1088" i="2"/>
  <c r="G1089" i="2"/>
  <c r="G1090" i="2"/>
  <c r="G1091" i="2"/>
  <c r="G1092" i="2"/>
  <c r="G1093" i="2"/>
  <c r="G1094" i="2"/>
  <c r="G1095" i="2"/>
  <c r="G1096" i="2"/>
  <c r="G1097" i="2"/>
  <c r="G1098" i="2"/>
  <c r="G1099" i="2"/>
  <c r="G1100" i="2"/>
  <c r="G1101" i="2"/>
  <c r="G1102" i="2"/>
  <c r="G1103" i="2"/>
  <c r="G1104" i="2"/>
  <c r="G1105" i="2"/>
  <c r="G1106" i="2"/>
  <c r="G1107" i="2"/>
  <c r="G1108" i="2"/>
  <c r="G1109" i="2"/>
  <c r="G1110" i="2"/>
  <c r="G1111" i="2"/>
  <c r="G1112" i="2"/>
  <c r="G1113" i="2"/>
  <c r="G1114" i="2"/>
  <c r="G1115" i="2"/>
  <c r="G1116" i="2"/>
  <c r="G1117" i="2"/>
  <c r="G1118" i="2"/>
  <c r="G1119" i="2"/>
  <c r="G1120" i="2"/>
  <c r="G1121" i="2"/>
  <c r="G1122" i="2"/>
  <c r="G1123" i="2"/>
  <c r="G1124" i="2"/>
  <c r="G1125" i="2"/>
  <c r="G1126" i="2"/>
  <c r="G1127" i="2"/>
  <c r="G1128" i="2"/>
  <c r="G1129" i="2"/>
  <c r="G1130" i="2"/>
  <c r="G1131" i="2"/>
  <c r="G1132" i="2"/>
  <c r="G1133" i="2"/>
  <c r="G1134" i="2"/>
  <c r="G1135" i="2"/>
  <c r="G1136" i="2"/>
  <c r="G1137" i="2"/>
  <c r="G1138" i="2"/>
  <c r="G1139" i="2"/>
  <c r="G1140" i="2"/>
  <c r="G1141" i="2"/>
  <c r="G1142" i="2"/>
  <c r="G1143" i="2"/>
  <c r="G1144" i="2"/>
  <c r="G1145" i="2"/>
  <c r="G1146" i="2"/>
  <c r="G1147" i="2"/>
  <c r="G1148" i="2"/>
  <c r="G1149" i="2"/>
  <c r="G1150" i="2"/>
  <c r="G1151" i="2"/>
  <c r="G1152" i="2"/>
  <c r="G1153" i="2"/>
  <c r="G1154" i="2"/>
  <c r="G1155" i="2"/>
  <c r="G1156" i="2"/>
  <c r="G1157" i="2"/>
  <c r="G1158" i="2"/>
  <c r="G1159" i="2"/>
  <c r="G1160" i="2"/>
  <c r="G1161" i="2"/>
  <c r="G1162" i="2"/>
  <c r="G1163" i="2"/>
  <c r="G1164" i="2"/>
  <c r="G1165" i="2"/>
  <c r="G1166" i="2"/>
  <c r="G1167" i="2"/>
  <c r="G1168" i="2"/>
  <c r="G1169" i="2"/>
  <c r="G1170" i="2"/>
  <c r="G1171" i="2"/>
  <c r="G1172" i="2"/>
  <c r="G1173" i="2"/>
  <c r="G1174" i="2"/>
  <c r="G1175" i="2"/>
  <c r="G1176" i="2"/>
  <c r="G1177" i="2"/>
  <c r="G1178" i="2"/>
  <c r="G1179" i="2"/>
  <c r="G1180" i="2"/>
  <c r="G1181" i="2"/>
  <c r="G1182" i="2"/>
  <c r="G1183" i="2"/>
  <c r="G1184" i="2"/>
  <c r="G1185" i="2"/>
  <c r="G1186" i="2"/>
  <c r="G1187" i="2"/>
  <c r="G1188" i="2"/>
  <c r="G1189" i="2"/>
  <c r="G1190" i="2"/>
  <c r="G1191" i="2"/>
  <c r="G1192" i="2"/>
  <c r="G1193" i="2"/>
  <c r="G1194" i="2"/>
  <c r="G1195" i="2"/>
  <c r="G1196" i="2"/>
  <c r="G1197" i="2"/>
  <c r="G1198" i="2"/>
  <c r="G1199" i="2"/>
  <c r="G1200" i="2"/>
  <c r="G1201" i="2"/>
  <c r="G1202" i="2"/>
  <c r="G1203" i="2"/>
  <c r="G1204" i="2"/>
  <c r="G1205" i="2"/>
  <c r="G1206" i="2"/>
  <c r="G1207" i="2"/>
  <c r="G1208" i="2"/>
  <c r="G1209" i="2"/>
  <c r="G1210" i="2"/>
  <c r="G1211" i="2"/>
  <c r="G1212" i="2"/>
  <c r="G1213" i="2"/>
  <c r="G1214" i="2"/>
  <c r="G1215" i="2"/>
  <c r="G1216" i="2"/>
  <c r="G1217" i="2"/>
  <c r="G1218" i="2"/>
  <c r="G1219" i="2"/>
  <c r="G1220" i="2"/>
  <c r="G1221" i="2"/>
  <c r="G1222" i="2"/>
  <c r="G1223" i="2"/>
  <c r="G1224" i="2"/>
  <c r="G1225" i="2"/>
  <c r="G1226" i="2"/>
  <c r="G1227" i="2"/>
  <c r="G1228" i="2"/>
  <c r="G1229" i="2"/>
  <c r="G1230" i="2"/>
  <c r="G1231" i="2"/>
  <c r="G1232" i="2"/>
  <c r="G1233" i="2"/>
  <c r="G1234" i="2"/>
  <c r="G1235" i="2"/>
  <c r="G1236" i="2"/>
  <c r="G1237" i="2"/>
  <c r="G1238" i="2"/>
  <c r="G1239" i="2"/>
  <c r="G1240" i="2"/>
  <c r="G1241" i="2"/>
  <c r="G1242" i="2"/>
  <c r="G1243" i="2"/>
  <c r="G1244" i="2"/>
  <c r="G1245" i="2"/>
  <c r="G1246" i="2"/>
  <c r="G1247" i="2"/>
  <c r="G1248" i="2"/>
  <c r="G1249" i="2"/>
  <c r="G1250" i="2"/>
  <c r="G1251" i="2"/>
  <c r="G1252" i="2"/>
  <c r="G1253" i="2"/>
  <c r="G1254" i="2"/>
  <c r="G1255" i="2"/>
  <c r="G1256" i="2"/>
  <c r="G1257" i="2"/>
  <c r="G1258" i="2"/>
  <c r="G1259" i="2"/>
  <c r="G1260" i="2"/>
  <c r="G1261" i="2"/>
  <c r="G1262" i="2"/>
  <c r="G1263" i="2"/>
  <c r="G1264" i="2"/>
  <c r="G1265" i="2"/>
  <c r="G1266" i="2"/>
  <c r="G1267" i="2"/>
  <c r="G1268" i="2"/>
  <c r="G1269" i="2"/>
  <c r="G1270" i="2"/>
  <c r="G1271" i="2"/>
  <c r="G1272" i="2"/>
  <c r="G1273" i="2"/>
  <c r="G1274" i="2"/>
  <c r="G1275" i="2"/>
  <c r="G1276" i="2"/>
  <c r="G1277" i="2"/>
  <c r="G1278" i="2"/>
  <c r="G1279" i="2"/>
  <c r="G1280" i="2"/>
  <c r="G1281" i="2"/>
  <c r="G1282" i="2"/>
  <c r="G1283" i="2"/>
  <c r="G1284" i="2"/>
  <c r="G1285" i="2"/>
  <c r="G1286" i="2"/>
  <c r="G1287" i="2"/>
  <c r="G1288" i="2"/>
  <c r="G1289" i="2"/>
  <c r="G1290" i="2"/>
  <c r="G1291" i="2"/>
  <c r="G1292" i="2"/>
  <c r="G1293" i="2"/>
  <c r="G1294" i="2"/>
  <c r="G1295" i="2"/>
  <c r="G1296" i="2"/>
  <c r="G1297" i="2"/>
  <c r="G1298" i="2"/>
  <c r="G1299" i="2"/>
  <c r="G1300" i="2"/>
  <c r="G1301" i="2"/>
  <c r="G1302" i="2"/>
  <c r="G1303" i="2"/>
  <c r="G1304" i="2"/>
  <c r="G1305" i="2"/>
  <c r="G1306" i="2"/>
  <c r="G1307" i="2"/>
  <c r="G1308" i="2"/>
  <c r="G1309" i="2"/>
  <c r="G1310" i="2"/>
  <c r="G1311" i="2"/>
  <c r="G1312" i="2"/>
  <c r="G1313" i="2"/>
  <c r="G1314" i="2"/>
  <c r="G1315" i="2"/>
  <c r="G1316" i="2"/>
  <c r="AE1319" i="2"/>
  <c r="AE1320" i="2"/>
  <c r="AE1321" i="2"/>
  <c r="AE1322" i="2"/>
  <c r="AE1323" i="2"/>
  <c r="AE1324" i="2"/>
  <c r="AE1325" i="2"/>
  <c r="AE1326" i="2"/>
  <c r="AE1327" i="2"/>
  <c r="AE1328" i="2"/>
  <c r="AE1329" i="2"/>
  <c r="AE1330" i="2"/>
  <c r="AE1331" i="2"/>
  <c r="AE1332" i="2"/>
  <c r="AE1333" i="2"/>
  <c r="AE1334" i="2"/>
  <c r="AE1335" i="2"/>
  <c r="AE1336" i="2"/>
  <c r="AE1337" i="2"/>
  <c r="AE1338" i="2"/>
  <c r="AE1339" i="2"/>
  <c r="AE1340" i="2"/>
  <c r="AE1341" i="2"/>
  <c r="AE1342" i="2"/>
  <c r="AE1343" i="2"/>
  <c r="AE1344" i="2"/>
  <c r="AE1345" i="2"/>
  <c r="AE1346" i="2"/>
  <c r="AE1347" i="2"/>
  <c r="AE1348" i="2"/>
  <c r="AE1349" i="2"/>
  <c r="AE1350" i="2"/>
  <c r="AE1351" i="2"/>
  <c r="AE1352" i="2"/>
  <c r="AE1353" i="2"/>
  <c r="AE1354" i="2"/>
  <c r="AE1355" i="2"/>
  <c r="AE1356" i="2"/>
  <c r="AE1357" i="2"/>
  <c r="AE1358" i="2"/>
  <c r="AE1359" i="2"/>
  <c r="AE1360" i="2"/>
  <c r="AE1361" i="2"/>
  <c r="AE1362" i="2"/>
  <c r="AE1363" i="2"/>
  <c r="AE1364" i="2"/>
  <c r="AE1365" i="2"/>
  <c r="AE1366" i="2"/>
  <c r="AE1367" i="2"/>
  <c r="AE1368" i="2"/>
  <c r="AE1369" i="2"/>
  <c r="AE1370" i="2"/>
  <c r="AE1371" i="2"/>
  <c r="AE1372" i="2"/>
  <c r="AE1373" i="2"/>
  <c r="AE1374" i="2"/>
  <c r="AE1375" i="2"/>
  <c r="AE1376" i="2"/>
  <c r="AE1377" i="2"/>
  <c r="AE1378" i="2"/>
  <c r="AE1379" i="2"/>
  <c r="AE1380" i="2"/>
  <c r="AE1381" i="2"/>
  <c r="AE1382" i="2"/>
  <c r="AE1383" i="2"/>
  <c r="AE1384" i="2"/>
  <c r="AE1385" i="2"/>
  <c r="AE1386" i="2"/>
  <c r="AE1387" i="2"/>
  <c r="AE1388" i="2"/>
  <c r="AE1389" i="2"/>
  <c r="AE1390" i="2"/>
  <c r="AE1391" i="2"/>
  <c r="AE1392" i="2"/>
  <c r="AE1393" i="2"/>
  <c r="AE1394" i="2"/>
  <c r="AE1395" i="2"/>
  <c r="AE1396" i="2"/>
  <c r="AE1397" i="2"/>
  <c r="AE1398" i="2"/>
  <c r="AE1399" i="2"/>
  <c r="AE1400" i="2"/>
  <c r="AE1401" i="2"/>
  <c r="AE1402" i="2"/>
  <c r="AE1403" i="2"/>
  <c r="AE1404" i="2"/>
  <c r="AE1405" i="2"/>
  <c r="AE1406" i="2"/>
  <c r="AE1407" i="2"/>
  <c r="AE1408" i="2"/>
  <c r="AE1409" i="2"/>
  <c r="AE1410" i="2"/>
  <c r="AE1411" i="2"/>
  <c r="AE1412" i="2"/>
  <c r="AE1413" i="2"/>
  <c r="AE1414" i="2"/>
  <c r="AE1415" i="2"/>
  <c r="AE1416" i="2"/>
  <c r="AE1417" i="2"/>
  <c r="AE1418" i="2"/>
  <c r="AE1419" i="2"/>
  <c r="AE1420" i="2"/>
  <c r="AE1421" i="2"/>
  <c r="AE1422" i="2"/>
  <c r="AE1423" i="2"/>
  <c r="AE1424" i="2"/>
  <c r="AE1425" i="2"/>
  <c r="AE1426" i="2"/>
  <c r="AE1427" i="2"/>
  <c r="AE1428" i="2"/>
  <c r="AE1429" i="2"/>
  <c r="AE1430" i="2"/>
  <c r="AE1431" i="2"/>
  <c r="AE1432" i="2"/>
  <c r="AE1433" i="2"/>
  <c r="AE1434" i="2"/>
  <c r="AE1435" i="2"/>
  <c r="AE1436" i="2"/>
  <c r="AE1437" i="2"/>
  <c r="AE1438" i="2"/>
  <c r="AE1439" i="2"/>
  <c r="AE1440" i="2"/>
  <c r="AE1441" i="2"/>
  <c r="AE1442" i="2"/>
  <c r="AE1443" i="2"/>
  <c r="AE1444" i="2"/>
  <c r="AE1445" i="2"/>
  <c r="AE1446" i="2"/>
  <c r="AE1447" i="2"/>
  <c r="AE1448" i="2"/>
  <c r="AE1449" i="2"/>
  <c r="AE1450" i="2"/>
  <c r="AE1451" i="2"/>
  <c r="AE1452" i="2"/>
  <c r="AE1453" i="2"/>
  <c r="AE1454" i="2"/>
  <c r="AE1455" i="2"/>
  <c r="AE1456" i="2"/>
  <c r="AE1457" i="2"/>
  <c r="AE1458" i="2"/>
  <c r="AE1459" i="2"/>
  <c r="AE1460" i="2"/>
  <c r="AE1461" i="2"/>
  <c r="AE1462" i="2"/>
  <c r="AE1463" i="2"/>
  <c r="AE1464" i="2"/>
  <c r="AE1465" i="2"/>
  <c r="AE1466" i="2"/>
  <c r="AE1467" i="2"/>
  <c r="AE1468" i="2"/>
  <c r="AE1469" i="2"/>
  <c r="AE1470" i="2"/>
  <c r="AE1471" i="2"/>
  <c r="AE1472" i="2"/>
  <c r="AE1473" i="2"/>
  <c r="AE1474" i="2"/>
  <c r="AE1475" i="2"/>
  <c r="AE1476" i="2"/>
  <c r="AE1477" i="2"/>
  <c r="AE1478" i="2"/>
  <c r="AE1479" i="2"/>
  <c r="AE1480" i="2"/>
  <c r="AE1481" i="2"/>
  <c r="AE1482" i="2"/>
  <c r="AE1483" i="2"/>
  <c r="AE1484" i="2"/>
  <c r="AE1485" i="2"/>
  <c r="AE1486" i="2"/>
  <c r="AE1487" i="2"/>
  <c r="AE1488" i="2"/>
  <c r="AE1489" i="2"/>
  <c r="AE1490" i="2"/>
  <c r="AE1491" i="2"/>
  <c r="AE1492" i="2"/>
  <c r="AE1493" i="2"/>
  <c r="AE1494" i="2"/>
  <c r="AE1495" i="2"/>
  <c r="AE1496" i="2"/>
  <c r="AE1497" i="2"/>
  <c r="AE1498" i="2"/>
  <c r="AE1499" i="2"/>
  <c r="AE1500" i="2"/>
  <c r="AE1501" i="2"/>
  <c r="AE1502" i="2"/>
  <c r="AE1503" i="2"/>
  <c r="AE1504" i="2"/>
  <c r="AE1505" i="2"/>
  <c r="AE1506" i="2"/>
  <c r="AE1507" i="2"/>
  <c r="AE1508" i="2"/>
  <c r="AE1509" i="2"/>
  <c r="AE1510" i="2"/>
  <c r="AE1511" i="2"/>
  <c r="AE1512" i="2"/>
  <c r="AE1513" i="2"/>
  <c r="AE1514" i="2"/>
  <c r="AE1515" i="2"/>
  <c r="AE1516" i="2"/>
  <c r="AE1517" i="2"/>
  <c r="AE1518" i="2"/>
  <c r="AE1519" i="2"/>
  <c r="AE1520" i="2"/>
  <c r="AE1521" i="2"/>
  <c r="AE1522" i="2"/>
  <c r="AE1523" i="2"/>
  <c r="AE1524" i="2"/>
  <c r="AE1525" i="2"/>
  <c r="AE1526" i="2"/>
  <c r="AE1527" i="2"/>
  <c r="AE1528" i="2"/>
  <c r="AE1529" i="2"/>
  <c r="AE1530" i="2"/>
  <c r="AE1531" i="2"/>
  <c r="AE1532" i="2"/>
  <c r="AE1533" i="2"/>
  <c r="AE1534" i="2"/>
  <c r="AE1535" i="2"/>
  <c r="AE1536" i="2"/>
  <c r="AE1537" i="2"/>
  <c r="AE1538" i="2"/>
  <c r="AE1539" i="2"/>
  <c r="AE1540" i="2"/>
  <c r="AE1541" i="2"/>
  <c r="AE1542" i="2"/>
  <c r="AE1543" i="2"/>
  <c r="AE1544" i="2"/>
  <c r="AE1545" i="2"/>
  <c r="AE1546" i="2"/>
  <c r="AE1547" i="2"/>
  <c r="AE1548" i="2"/>
  <c r="AE1549" i="2"/>
  <c r="AE1550" i="2"/>
  <c r="AE1551" i="2"/>
  <c r="AE1552" i="2"/>
  <c r="AE1553" i="2"/>
  <c r="AE1554" i="2"/>
  <c r="AE1555" i="2"/>
  <c r="AE1556" i="2"/>
  <c r="AE1557" i="2"/>
  <c r="AE1558" i="2"/>
  <c r="AE1559" i="2"/>
  <c r="AE1560" i="2"/>
  <c r="AE1561" i="2"/>
  <c r="AE1562" i="2"/>
  <c r="AE1563" i="2"/>
  <c r="AE1564" i="2"/>
  <c r="AE1565" i="2"/>
  <c r="AE1566" i="2"/>
  <c r="AE1567" i="2"/>
  <c r="AE1568" i="2"/>
  <c r="AE1569" i="2"/>
  <c r="AE1570" i="2"/>
  <c r="AE1571" i="2"/>
  <c r="AE1572" i="2"/>
  <c r="AE1573" i="2"/>
  <c r="AE1574" i="2"/>
  <c r="AE1575" i="2"/>
  <c r="AE1576" i="2"/>
  <c r="AE1577" i="2"/>
  <c r="AE1578" i="2"/>
  <c r="AE1579" i="2"/>
  <c r="AE1580" i="2"/>
  <c r="AE1581" i="2"/>
  <c r="AE1582" i="2"/>
  <c r="AE1583" i="2"/>
  <c r="AE1584" i="2"/>
  <c r="AE1585" i="2"/>
  <c r="AE1586" i="2"/>
  <c r="AE1587" i="2"/>
  <c r="AE1588" i="2"/>
  <c r="AE1589" i="2"/>
  <c r="AE1590" i="2"/>
  <c r="AE1591" i="2"/>
  <c r="AE1592" i="2"/>
  <c r="AE1593" i="2"/>
  <c r="AE1594" i="2"/>
  <c r="AE1595" i="2"/>
  <c r="AE1596" i="2"/>
  <c r="AE1597" i="2"/>
  <c r="AE1598" i="2"/>
  <c r="AE1599" i="2"/>
  <c r="AE1600" i="2"/>
  <c r="AE1601" i="2"/>
  <c r="AE1602" i="2"/>
  <c r="AE1603" i="2"/>
  <c r="AE1604" i="2"/>
  <c r="AE1605" i="2"/>
  <c r="AE1606" i="2"/>
  <c r="AE1607" i="2"/>
  <c r="AE1608" i="2"/>
  <c r="AE1609" i="2"/>
  <c r="AE1610" i="2"/>
  <c r="AE1611" i="2"/>
  <c r="AE1612" i="2"/>
  <c r="AE1613" i="2"/>
  <c r="AE1614" i="2"/>
  <c r="AE1615" i="2"/>
  <c r="AE1616" i="2"/>
  <c r="AE1617" i="2"/>
  <c r="AE1618" i="2"/>
  <c r="AE1619" i="2"/>
  <c r="AE1620" i="2"/>
  <c r="AE1621" i="2"/>
  <c r="AE1622" i="2"/>
  <c r="AE1623" i="2"/>
  <c r="AE1624" i="2"/>
  <c r="AE1625" i="2"/>
  <c r="AE1626" i="2"/>
  <c r="AE1627" i="2"/>
  <c r="AE1628" i="2"/>
  <c r="AE1629" i="2"/>
  <c r="AE1630" i="2"/>
  <c r="AE1631" i="2"/>
  <c r="AE1632" i="2"/>
  <c r="AE1633" i="2"/>
  <c r="AE1634" i="2"/>
  <c r="AE1635" i="2"/>
  <c r="AE1636" i="2"/>
  <c r="AE1637" i="2"/>
  <c r="AE1638" i="2"/>
  <c r="AE1639" i="2"/>
  <c r="AE1640" i="2"/>
  <c r="AE1641" i="2"/>
  <c r="AE1642" i="2"/>
  <c r="AE1643" i="2"/>
  <c r="AE1644" i="2"/>
  <c r="AE1645" i="2"/>
  <c r="AE1646" i="2"/>
  <c r="AE1647" i="2"/>
  <c r="AE1648" i="2"/>
  <c r="AE1649" i="2"/>
  <c r="AE1650" i="2"/>
  <c r="AE1651" i="2"/>
  <c r="AE1652" i="2"/>
  <c r="AE1653" i="2"/>
  <c r="AE1654" i="2"/>
  <c r="AE1655" i="2"/>
  <c r="AE1656" i="2"/>
  <c r="AE1657" i="2"/>
  <c r="AE1658" i="2"/>
  <c r="AE1659" i="2"/>
  <c r="AE1660" i="2"/>
  <c r="AE1661" i="2"/>
  <c r="AE1662" i="2"/>
  <c r="AE1663" i="2"/>
  <c r="AE1664" i="2"/>
  <c r="AE1665" i="2"/>
  <c r="AE1666" i="2"/>
  <c r="AE1667" i="2"/>
  <c r="AE1668" i="2"/>
  <c r="AE1669" i="2"/>
  <c r="AE1670" i="2"/>
  <c r="AE1671" i="2"/>
  <c r="AE1672" i="2"/>
  <c r="AE1673" i="2"/>
  <c r="AE1674" i="2"/>
  <c r="AE1675" i="2"/>
  <c r="AE1676" i="2"/>
  <c r="AE1677" i="2"/>
  <c r="AE1678" i="2"/>
  <c r="AE1679" i="2"/>
  <c r="AE1680" i="2"/>
  <c r="AE1681" i="2"/>
  <c r="AE1682" i="2"/>
  <c r="AE1683" i="2"/>
  <c r="AE1684" i="2"/>
  <c r="AE1685" i="2"/>
  <c r="AE1686" i="2"/>
  <c r="AE1687" i="2"/>
  <c r="AE1688" i="2"/>
  <c r="AE1689" i="2"/>
  <c r="AE1690" i="2"/>
  <c r="AE1691" i="2"/>
  <c r="AE1692" i="2"/>
  <c r="AE1693" i="2"/>
  <c r="AE1694" i="2"/>
  <c r="AE1695" i="2"/>
  <c r="AE1696" i="2"/>
  <c r="AE1697" i="2"/>
  <c r="AE1698" i="2"/>
  <c r="AE1699" i="2"/>
  <c r="AE1700" i="2"/>
  <c r="AE1701" i="2"/>
  <c r="AE1702" i="2"/>
  <c r="AE1703" i="2"/>
  <c r="AE1704" i="2"/>
  <c r="AE1705" i="2"/>
  <c r="AE1706" i="2"/>
  <c r="AE1707" i="2"/>
  <c r="AE1708" i="2"/>
  <c r="AE1709" i="2"/>
  <c r="AE1710" i="2"/>
  <c r="AE1711" i="2"/>
  <c r="AE1712" i="2"/>
  <c r="AE1713" i="2"/>
  <c r="AE1714" i="2"/>
  <c r="AE1715" i="2"/>
  <c r="AE1716" i="2"/>
  <c r="AE1717" i="2"/>
  <c r="AE1718" i="2"/>
  <c r="AE1719" i="2"/>
  <c r="AE1720" i="2"/>
  <c r="AE1721" i="2"/>
  <c r="AE1722" i="2"/>
  <c r="AE1723" i="2"/>
  <c r="AE1724" i="2"/>
  <c r="AE1725" i="2"/>
  <c r="AE1726" i="2"/>
  <c r="AE1727" i="2"/>
  <c r="AE1728" i="2"/>
  <c r="AE1729" i="2"/>
  <c r="AE1730" i="2"/>
  <c r="AE1731" i="2"/>
  <c r="AE1732" i="2"/>
  <c r="AE1733" i="2"/>
  <c r="AE1734" i="2"/>
  <c r="AE1735" i="2"/>
  <c r="AE1736" i="2"/>
  <c r="AE1737" i="2"/>
  <c r="AE1738" i="2"/>
  <c r="AE1739" i="2"/>
  <c r="AE1740" i="2"/>
  <c r="AE1741" i="2"/>
  <c r="AE1742" i="2"/>
  <c r="AE1743" i="2"/>
  <c r="AE1744" i="2"/>
  <c r="AE1745" i="2"/>
  <c r="AE1746" i="2"/>
  <c r="AE1747" i="2"/>
  <c r="AE1748" i="2"/>
  <c r="AE1749" i="2"/>
  <c r="AE1750" i="2"/>
  <c r="AE1751" i="2"/>
  <c r="AE1752" i="2"/>
  <c r="AE1753" i="2"/>
  <c r="AE1754" i="2"/>
  <c r="AE1755" i="2"/>
  <c r="AE1756" i="2"/>
  <c r="AE1757" i="2"/>
  <c r="AE1758" i="2"/>
  <c r="AE1759" i="2"/>
  <c r="AE1760" i="2"/>
  <c r="AE1761" i="2"/>
  <c r="AE1762" i="2"/>
  <c r="AE1763" i="2"/>
  <c r="AE1764" i="2"/>
  <c r="AE1765" i="2"/>
  <c r="AE1766" i="2"/>
  <c r="AE1767" i="2"/>
  <c r="AE1768" i="2"/>
  <c r="AE1769" i="2"/>
  <c r="AE1770" i="2"/>
  <c r="AE1771" i="2"/>
  <c r="AE1772" i="2"/>
  <c r="AE1773" i="2"/>
  <c r="AE1774" i="2"/>
  <c r="AE1775" i="2"/>
  <c r="AE1776" i="2"/>
  <c r="AE1777" i="2"/>
  <c r="AE1778" i="2"/>
  <c r="AE1779" i="2"/>
  <c r="AE1780" i="2"/>
  <c r="AE1781" i="2"/>
  <c r="AE1782" i="2"/>
  <c r="AE1783" i="2"/>
  <c r="AE1784" i="2"/>
  <c r="AE1785" i="2"/>
  <c r="AE1786" i="2"/>
  <c r="AE1787" i="2"/>
  <c r="AE1788" i="2"/>
  <c r="AE1789" i="2"/>
  <c r="AE1790" i="2"/>
  <c r="AE1791" i="2"/>
  <c r="AE1792" i="2"/>
  <c r="AE1793" i="2"/>
  <c r="AE1794" i="2"/>
  <c r="AE1795" i="2"/>
  <c r="AE1796" i="2"/>
  <c r="AE1797" i="2"/>
  <c r="AE1798" i="2"/>
  <c r="AE1799" i="2"/>
  <c r="AE1800" i="2"/>
  <c r="AE1801" i="2"/>
  <c r="AE1802" i="2"/>
  <c r="AE1803" i="2"/>
  <c r="AE1804" i="2"/>
  <c r="AE1805" i="2"/>
  <c r="AE1806" i="2"/>
  <c r="AE1807" i="2"/>
  <c r="AE1808" i="2"/>
  <c r="AE1809" i="2"/>
  <c r="AE1810" i="2"/>
  <c r="AE1811" i="2"/>
  <c r="AE1812" i="2"/>
  <c r="AE1813" i="2"/>
  <c r="AE1814" i="2"/>
  <c r="AE1815" i="2"/>
  <c r="AE1816" i="2"/>
  <c r="AE1817" i="2"/>
  <c r="AE1818" i="2"/>
  <c r="AE1819" i="2"/>
  <c r="AE1820" i="2"/>
  <c r="AE1821" i="2"/>
  <c r="AE1822" i="2"/>
  <c r="AE1823" i="2"/>
  <c r="AE1824" i="2"/>
  <c r="AE1825" i="2"/>
  <c r="AE1826" i="2"/>
  <c r="AE1827" i="2"/>
  <c r="AE1828" i="2"/>
  <c r="AE1829" i="2"/>
  <c r="AE1830" i="2"/>
  <c r="AE1831" i="2"/>
  <c r="AE1832" i="2"/>
  <c r="AE1833" i="2"/>
  <c r="AE1834" i="2"/>
  <c r="AE1835" i="2"/>
  <c r="AE1836" i="2"/>
  <c r="AE1837" i="2"/>
  <c r="AE1838" i="2"/>
  <c r="AE1839" i="2"/>
  <c r="AE1840" i="2"/>
  <c r="AE1841" i="2"/>
  <c r="AE1842" i="2"/>
  <c r="AE1843" i="2"/>
  <c r="AE1844" i="2"/>
  <c r="AE1845" i="2"/>
  <c r="AE1846" i="2"/>
  <c r="AE1847" i="2"/>
  <c r="AE1848" i="2"/>
  <c r="AE1849" i="2"/>
  <c r="AE1850" i="2"/>
  <c r="AE1851" i="2"/>
  <c r="AE1852" i="2"/>
  <c r="AE1853" i="2"/>
  <c r="AE1854" i="2"/>
  <c r="AE1855" i="2"/>
  <c r="AE1856" i="2"/>
  <c r="AE1857" i="2"/>
  <c r="AE1858" i="2"/>
  <c r="AE1859" i="2"/>
  <c r="AE1860" i="2"/>
  <c r="AE1861" i="2"/>
  <c r="AE1862" i="2"/>
  <c r="AE1863" i="2"/>
  <c r="AE1864" i="2"/>
  <c r="AE1865" i="2"/>
  <c r="AE1866" i="2"/>
  <c r="AE1867" i="2"/>
  <c r="AE1868" i="2"/>
  <c r="AE1869" i="2"/>
  <c r="AE1870" i="2"/>
  <c r="AE1871" i="2"/>
  <c r="AE1872" i="2"/>
  <c r="AE1873" i="2"/>
  <c r="AE1874" i="2"/>
  <c r="AE1875" i="2"/>
  <c r="AE1876" i="2"/>
  <c r="AE1877" i="2"/>
  <c r="AE1878" i="2"/>
  <c r="AE1879" i="2"/>
  <c r="AE1880" i="2"/>
  <c r="AE1881" i="2"/>
  <c r="AE1882" i="2"/>
  <c r="AE1883" i="2"/>
  <c r="AE1884" i="2"/>
  <c r="AE1885" i="2"/>
  <c r="AE1886" i="2"/>
  <c r="AE1887" i="2"/>
  <c r="AE1888" i="2"/>
  <c r="AE1889" i="2"/>
  <c r="AE1890" i="2"/>
  <c r="AE1891" i="2"/>
  <c r="AE1892" i="2"/>
  <c r="AE1893" i="2"/>
  <c r="AE1894" i="2"/>
  <c r="AE1895" i="2"/>
  <c r="AE1896" i="2"/>
  <c r="AE1897" i="2"/>
  <c r="AE1898" i="2"/>
  <c r="AE1899" i="2"/>
  <c r="AE1900" i="2"/>
  <c r="AE1901" i="2"/>
  <c r="AE1902" i="2"/>
  <c r="AE1903" i="2"/>
  <c r="AE1904" i="2"/>
  <c r="AE1905" i="2"/>
  <c r="AE1906" i="2"/>
  <c r="AE1907" i="2"/>
  <c r="AE1908" i="2"/>
  <c r="AE1909" i="2"/>
  <c r="AE1910" i="2"/>
  <c r="AE1911" i="2"/>
  <c r="AE1912" i="2"/>
  <c r="AE1913" i="2"/>
  <c r="AE1914" i="2"/>
  <c r="AE1915" i="2"/>
  <c r="AE1916" i="2"/>
  <c r="AE1917" i="2"/>
  <c r="AE1918" i="2"/>
  <c r="AE1919" i="2"/>
  <c r="AE1920" i="2"/>
  <c r="AE1921" i="2"/>
  <c r="AE1922" i="2"/>
  <c r="AE1923" i="2"/>
  <c r="AE1924" i="2"/>
  <c r="AE1925" i="2"/>
  <c r="AE1926" i="2"/>
  <c r="AE1927" i="2"/>
  <c r="AE1928" i="2"/>
  <c r="AE1929" i="2"/>
  <c r="AE1930" i="2"/>
  <c r="AE1931" i="2"/>
  <c r="AE1932" i="2"/>
  <c r="AE1933" i="2"/>
  <c r="AE1934" i="2"/>
  <c r="AE1935" i="2"/>
  <c r="AE1936" i="2"/>
  <c r="AE1937" i="2"/>
  <c r="AE1938" i="2"/>
  <c r="AE1939" i="2"/>
  <c r="AE1940" i="2"/>
  <c r="AE1941" i="2"/>
  <c r="AE1942" i="2"/>
  <c r="AE1943" i="2"/>
  <c r="AE1944" i="2"/>
  <c r="AE1945" i="2"/>
  <c r="AE1946" i="2"/>
  <c r="AE1947" i="2"/>
  <c r="AE1948" i="2"/>
  <c r="AE1949" i="2"/>
  <c r="AE1950" i="2"/>
  <c r="AE1951" i="2"/>
  <c r="AE1952" i="2"/>
  <c r="AE1953" i="2"/>
  <c r="AE1954" i="2"/>
  <c r="AE1955" i="2"/>
  <c r="AE1956" i="2"/>
  <c r="AE1957" i="2"/>
  <c r="AE1958" i="2"/>
  <c r="AE1959" i="2"/>
  <c r="AE1960" i="2"/>
  <c r="AE1961" i="2"/>
  <c r="AE1962" i="2"/>
  <c r="AE1963" i="2"/>
  <c r="AE1964" i="2"/>
  <c r="AE1965" i="2"/>
  <c r="AE1966" i="2"/>
  <c r="AE1967" i="2"/>
  <c r="AE1968" i="2"/>
  <c r="AE1969" i="2"/>
  <c r="AE1970" i="2"/>
  <c r="AE1971" i="2"/>
  <c r="AE1972" i="2"/>
  <c r="AE1973" i="2"/>
  <c r="AE1974" i="2"/>
  <c r="AE1975" i="2"/>
  <c r="AE1976" i="2"/>
  <c r="AE1977" i="2"/>
  <c r="AE1978" i="2"/>
  <c r="AE1979" i="2"/>
  <c r="AE1980" i="2"/>
  <c r="AE1981" i="2"/>
  <c r="AE1982" i="2"/>
  <c r="AE1983" i="2"/>
  <c r="AE1984" i="2"/>
  <c r="AE1985" i="2"/>
  <c r="AE1986" i="2"/>
  <c r="AE1987" i="2"/>
  <c r="AE1988" i="2"/>
  <c r="AE1989" i="2"/>
  <c r="AE1990" i="2"/>
  <c r="AE1991" i="2"/>
  <c r="AE1992" i="2"/>
  <c r="AE1993" i="2"/>
  <c r="AE1994" i="2"/>
  <c r="AE1995" i="2"/>
  <c r="AE1996" i="2"/>
  <c r="AE1997" i="2"/>
  <c r="AE1998" i="2"/>
  <c r="AE1999" i="2"/>
  <c r="AE2000" i="2"/>
  <c r="AE2001" i="2"/>
  <c r="AE2002" i="2"/>
  <c r="AE2003" i="2"/>
  <c r="AE2004" i="2"/>
  <c r="AE2005" i="2"/>
  <c r="AE2006" i="2"/>
  <c r="AE2007" i="2"/>
  <c r="AE2008" i="2"/>
  <c r="AE2009" i="2"/>
  <c r="AE2010" i="2"/>
  <c r="AE2011" i="2"/>
  <c r="AE2012" i="2"/>
  <c r="AE2013" i="2"/>
  <c r="AE2014" i="2"/>
  <c r="AE2015" i="2"/>
  <c r="AE2016" i="2"/>
  <c r="AE2017" i="2"/>
  <c r="AE2018" i="2"/>
  <c r="AE2019" i="2"/>
  <c r="AE2020" i="2"/>
  <c r="AE2021" i="2"/>
  <c r="AE2022" i="2"/>
  <c r="AE2023" i="2"/>
  <c r="AE2024" i="2"/>
  <c r="AE2025" i="2"/>
  <c r="AE2026" i="2"/>
  <c r="AE2027" i="2"/>
  <c r="AE2028" i="2"/>
  <c r="AE2029" i="2"/>
  <c r="AE2030" i="2"/>
  <c r="AE2031" i="2"/>
  <c r="AE2032" i="2"/>
  <c r="AE2033" i="2"/>
  <c r="AE2034" i="2"/>
  <c r="AE2035" i="2"/>
  <c r="AE2036" i="2"/>
  <c r="AE2037" i="2"/>
  <c r="AE2038" i="2"/>
  <c r="AE2039" i="2"/>
  <c r="AE2040" i="2"/>
  <c r="AE2041" i="2"/>
  <c r="AE2042" i="2"/>
  <c r="AE2043" i="2"/>
  <c r="AE2044" i="2"/>
  <c r="AE2045" i="2"/>
  <c r="AE2046" i="2"/>
  <c r="AE2047" i="2"/>
  <c r="AE2048" i="2"/>
  <c r="AE2049" i="2"/>
  <c r="AE2050" i="2"/>
  <c r="AE2051" i="2"/>
  <c r="AE2052" i="2"/>
  <c r="AE2053" i="2"/>
  <c r="AE2054" i="2"/>
  <c r="AE2055" i="2"/>
  <c r="AE2056" i="2"/>
  <c r="AE2057" i="2"/>
  <c r="AE2058" i="2"/>
  <c r="AE2059" i="2"/>
  <c r="AE2060" i="2"/>
  <c r="AE2061" i="2"/>
  <c r="AE2062" i="2"/>
  <c r="AE2063" i="2"/>
  <c r="AE2064" i="2"/>
  <c r="AE2065" i="2"/>
  <c r="AE2066" i="2"/>
  <c r="AE2067" i="2"/>
  <c r="AE2068" i="2"/>
  <c r="AE2069" i="2"/>
  <c r="AE2070" i="2"/>
  <c r="AE2071" i="2"/>
  <c r="AE2072" i="2"/>
  <c r="AE2073" i="2"/>
  <c r="AE2074" i="2"/>
  <c r="AE2075" i="2"/>
  <c r="AE2076" i="2"/>
  <c r="AE2077" i="2"/>
  <c r="AE2078" i="2"/>
  <c r="AE2079" i="2"/>
  <c r="AE2080" i="2"/>
  <c r="AE2081" i="2"/>
  <c r="AE2082" i="2"/>
  <c r="AE2083" i="2"/>
  <c r="AE2084" i="2"/>
  <c r="AE2085" i="2"/>
  <c r="AE2086" i="2"/>
  <c r="AE2087" i="2"/>
  <c r="AE2088" i="2"/>
  <c r="AE2089" i="2"/>
  <c r="AE2090" i="2"/>
  <c r="AE2091" i="2"/>
  <c r="AE2092" i="2"/>
  <c r="AE2093" i="2"/>
  <c r="AE2094" i="2"/>
  <c r="AE2095" i="2"/>
  <c r="AE2096" i="2"/>
  <c r="AE2097" i="2"/>
  <c r="AE2098" i="2"/>
  <c r="AE2099" i="2"/>
  <c r="AE2100" i="2"/>
  <c r="AE2101" i="2"/>
  <c r="AE2102" i="2"/>
  <c r="AE2103" i="2"/>
  <c r="AE2104" i="2"/>
  <c r="AE2105" i="2"/>
  <c r="AE2106" i="2"/>
  <c r="AE2107" i="2"/>
  <c r="AE2108" i="2"/>
  <c r="AE2109" i="2"/>
  <c r="AE2110" i="2"/>
  <c r="AE2111" i="2"/>
  <c r="AE2112" i="2"/>
  <c r="AE2113" i="2"/>
  <c r="AE2114" i="2"/>
  <c r="AE2115" i="2"/>
  <c r="AE2116" i="2"/>
  <c r="AE2117" i="2"/>
  <c r="AE2118" i="2"/>
  <c r="AE2119" i="2"/>
  <c r="AE2120" i="2"/>
  <c r="AE2121" i="2"/>
  <c r="AE2122" i="2"/>
  <c r="AE2123" i="2"/>
  <c r="AE2124" i="2"/>
  <c r="AE2125" i="2"/>
  <c r="AE2126" i="2"/>
  <c r="AE2127" i="2"/>
  <c r="AE2128" i="2"/>
  <c r="AE2129" i="2"/>
  <c r="AE2130" i="2"/>
  <c r="AE2131" i="2"/>
  <c r="AE2132" i="2"/>
  <c r="AE2133" i="2"/>
  <c r="AE2134" i="2"/>
  <c r="AE2135" i="2"/>
  <c r="AE2136" i="2"/>
  <c r="AE2137" i="2"/>
  <c r="AE2138" i="2"/>
  <c r="AE2139" i="2"/>
  <c r="AE2140" i="2"/>
  <c r="AE2141" i="2"/>
  <c r="AE2142" i="2"/>
  <c r="AE2143" i="2"/>
  <c r="AE2144" i="2"/>
  <c r="AE2145" i="2"/>
  <c r="AE2146" i="2"/>
  <c r="AE2147" i="2"/>
  <c r="AE2148" i="2"/>
  <c r="AE2149" i="2"/>
  <c r="AE2150" i="2"/>
  <c r="AE2151" i="2"/>
  <c r="AE2152" i="2"/>
  <c r="AE2153" i="2"/>
  <c r="AE2154" i="2"/>
  <c r="AE2155" i="2"/>
  <c r="AE2156" i="2"/>
  <c r="AE2157" i="2"/>
  <c r="AE2158" i="2"/>
  <c r="AE2159" i="2"/>
  <c r="AE2160" i="2"/>
  <c r="AE2161" i="2"/>
  <c r="AE2162" i="2"/>
  <c r="AE2163" i="2"/>
  <c r="AE2164" i="2"/>
  <c r="AE2165" i="2"/>
  <c r="AE2166" i="2"/>
  <c r="AE2167" i="2"/>
  <c r="AE2168" i="2"/>
  <c r="AE2169" i="2"/>
  <c r="AE2170" i="2"/>
  <c r="AE2171" i="2"/>
  <c r="AE2172" i="2"/>
  <c r="AE2173" i="2"/>
  <c r="AE2174" i="2"/>
  <c r="AE2175" i="2"/>
  <c r="AE2176" i="2"/>
  <c r="AE2177" i="2"/>
  <c r="AE2178" i="2"/>
  <c r="AE2179" i="2"/>
  <c r="AE2180" i="2"/>
  <c r="AE2181" i="2"/>
  <c r="AE2182" i="2"/>
  <c r="AE2183" i="2"/>
  <c r="AE2184" i="2"/>
  <c r="AE2185" i="2"/>
  <c r="AE2186" i="2"/>
  <c r="AE2187" i="2"/>
  <c r="AE2188" i="2"/>
  <c r="AE2189" i="2"/>
  <c r="AE2190" i="2"/>
  <c r="AE2191" i="2"/>
  <c r="AE2192" i="2"/>
  <c r="AE2193" i="2"/>
  <c r="AE2194" i="2"/>
  <c r="AE2195" i="2"/>
  <c r="AE2196" i="2"/>
  <c r="AE2197" i="2"/>
  <c r="AE2198" i="2"/>
  <c r="AE2199" i="2"/>
  <c r="AE2200" i="2"/>
  <c r="AE2201" i="2"/>
  <c r="AE2202" i="2"/>
  <c r="AE2203" i="2"/>
  <c r="AE2204" i="2"/>
  <c r="AE2205" i="2"/>
  <c r="AE2206" i="2"/>
  <c r="AE2207" i="2"/>
  <c r="AE2208" i="2"/>
  <c r="AE2209" i="2"/>
  <c r="AE2210" i="2"/>
  <c r="AE2211" i="2"/>
  <c r="AE2212" i="2"/>
  <c r="AE2213" i="2"/>
  <c r="AE2214" i="2"/>
  <c r="AE2215" i="2"/>
  <c r="AE2216" i="2"/>
  <c r="AE2217" i="2"/>
  <c r="AE2218" i="2"/>
  <c r="AE2219" i="2"/>
  <c r="AE2220" i="2"/>
  <c r="AE2221" i="2"/>
  <c r="AE2222" i="2"/>
  <c r="AE2223" i="2"/>
  <c r="AE2224" i="2"/>
  <c r="AE2225" i="2"/>
  <c r="AE2226" i="2"/>
  <c r="AE2227" i="2"/>
  <c r="AE2228" i="2"/>
  <c r="AE2229" i="2"/>
  <c r="AE2230" i="2"/>
  <c r="AE2231" i="2"/>
  <c r="AE2232" i="2"/>
  <c r="AE2233" i="2"/>
  <c r="AE2234" i="2"/>
  <c r="AE2235" i="2"/>
  <c r="AE2236" i="2"/>
  <c r="AE2237" i="2"/>
  <c r="AE2238" i="2"/>
  <c r="AE2239" i="2"/>
  <c r="AE2240" i="2"/>
  <c r="AE2241" i="2"/>
  <c r="AE2242" i="2"/>
  <c r="AE2243" i="2"/>
  <c r="AE2244" i="2"/>
  <c r="AE2245" i="2"/>
  <c r="AE2246" i="2"/>
  <c r="AE2247" i="2"/>
  <c r="AE2248" i="2"/>
  <c r="AE2249" i="2"/>
  <c r="AE2250" i="2"/>
  <c r="AE2251" i="2"/>
  <c r="AE2252" i="2"/>
  <c r="AE2253" i="2"/>
  <c r="AE2254" i="2"/>
  <c r="AE2255" i="2"/>
  <c r="AE2256" i="2"/>
  <c r="AE2257" i="2"/>
  <c r="AE2258" i="2"/>
  <c r="AE2259" i="2"/>
  <c r="AE2260" i="2"/>
  <c r="AE2261" i="2"/>
  <c r="AE2262" i="2"/>
  <c r="AE2263" i="2"/>
  <c r="AE2264" i="2"/>
  <c r="AE2265" i="2"/>
  <c r="AE2266" i="2"/>
  <c r="AE2267" i="2"/>
  <c r="AE2268" i="2"/>
  <c r="AE2269" i="2"/>
  <c r="AE2270" i="2"/>
  <c r="AE2271" i="2"/>
  <c r="AE2272" i="2"/>
  <c r="AE2273" i="2"/>
  <c r="AE2274" i="2"/>
  <c r="AE2275" i="2"/>
  <c r="AE2276" i="2"/>
  <c r="AE2277" i="2"/>
  <c r="AE2278" i="2"/>
  <c r="AE2279" i="2"/>
  <c r="AE2280" i="2"/>
  <c r="AE2281" i="2"/>
  <c r="AE2282" i="2"/>
  <c r="AE2283" i="2"/>
  <c r="AE2284" i="2"/>
  <c r="AE2285" i="2"/>
  <c r="AE2286" i="2"/>
  <c r="AE2287" i="2"/>
  <c r="AE2288" i="2"/>
  <c r="AE2289" i="2"/>
  <c r="AE2290" i="2"/>
  <c r="AE2291" i="2"/>
  <c r="AE2292" i="2"/>
  <c r="AE2293" i="2"/>
  <c r="AE2294" i="2"/>
  <c r="AE2295" i="2"/>
  <c r="AE2296" i="2"/>
  <c r="AE2297" i="2"/>
  <c r="AE2298" i="2"/>
  <c r="AE2299" i="2"/>
  <c r="AE2300" i="2"/>
  <c r="AE2301" i="2"/>
  <c r="AE2302" i="2"/>
  <c r="AE2303" i="2"/>
  <c r="AE2304" i="2"/>
  <c r="AE2305" i="2"/>
  <c r="AE2306" i="2"/>
  <c r="AE2307" i="2"/>
  <c r="AE2308" i="2"/>
  <c r="AE2309" i="2"/>
  <c r="AE2310" i="2"/>
  <c r="AE2311" i="2"/>
  <c r="AE2312" i="2"/>
  <c r="AE2313" i="2"/>
  <c r="AE2314" i="2"/>
  <c r="AE2315" i="2"/>
  <c r="AE2316" i="2"/>
  <c r="AE2317" i="2"/>
  <c r="AE2318" i="2"/>
  <c r="AE2319" i="2"/>
  <c r="AE2320" i="2"/>
  <c r="AE2321" i="2"/>
  <c r="AE2322" i="2"/>
  <c r="AE2323" i="2"/>
  <c r="AE2324" i="2"/>
  <c r="AE2325" i="2"/>
  <c r="AE2326" i="2"/>
  <c r="AE2327" i="2"/>
  <c r="AE2328" i="2"/>
  <c r="AE2329" i="2"/>
  <c r="AE2330" i="2"/>
  <c r="AE2331" i="2"/>
  <c r="AE2332" i="2"/>
  <c r="AE2333" i="2"/>
  <c r="AE2334" i="2"/>
  <c r="AE2335" i="2"/>
  <c r="AE2336" i="2"/>
  <c r="AE2337" i="2"/>
  <c r="AE2338" i="2"/>
  <c r="AE2339" i="2"/>
  <c r="AE2340" i="2"/>
  <c r="AE2341" i="2"/>
  <c r="AE2342" i="2"/>
  <c r="AE2343" i="2"/>
  <c r="AE2344" i="2"/>
  <c r="AE2345" i="2"/>
  <c r="AE2346" i="2"/>
  <c r="AE2347" i="2"/>
  <c r="AE2348" i="2"/>
  <c r="AE2349" i="2"/>
  <c r="AE2350" i="2"/>
  <c r="AE2351" i="2"/>
  <c r="AE2352" i="2"/>
  <c r="AE2353" i="2"/>
  <c r="AE2354" i="2"/>
  <c r="AE2355" i="2"/>
  <c r="AE2356" i="2"/>
  <c r="AE2357" i="2"/>
  <c r="AE2358" i="2"/>
  <c r="AE2359" i="2"/>
  <c r="AE2360" i="2"/>
  <c r="AE2361" i="2"/>
  <c r="AE2362" i="2"/>
  <c r="AE2363" i="2"/>
  <c r="AE2364" i="2"/>
  <c r="AE2365" i="2"/>
  <c r="AE2366" i="2"/>
  <c r="AE2367" i="2"/>
  <c r="AE2368" i="2"/>
  <c r="AE2369" i="2"/>
  <c r="AE2370" i="2"/>
  <c r="AE2371" i="2"/>
  <c r="AE2372" i="2"/>
  <c r="AE2373" i="2"/>
  <c r="AE2374" i="2"/>
  <c r="AE2375" i="2"/>
  <c r="AE2376" i="2"/>
  <c r="AE2377" i="2"/>
  <c r="AE2378" i="2"/>
  <c r="AE2379" i="2"/>
  <c r="AE2380" i="2"/>
  <c r="AE2381" i="2"/>
  <c r="AE2382" i="2"/>
  <c r="AE2383" i="2"/>
  <c r="AE2384" i="2"/>
  <c r="AE2385" i="2"/>
  <c r="AE2386" i="2"/>
  <c r="AE2387" i="2"/>
  <c r="AE2388" i="2"/>
  <c r="AE2389" i="2"/>
  <c r="AE2390" i="2"/>
  <c r="AE2391" i="2"/>
  <c r="AE2392" i="2"/>
  <c r="AE2393" i="2"/>
  <c r="AE2394" i="2"/>
  <c r="AE2395" i="2"/>
  <c r="AE2396" i="2"/>
  <c r="AE2397" i="2"/>
  <c r="AE2398" i="2"/>
  <c r="AE2399" i="2"/>
  <c r="AE2400" i="2"/>
  <c r="AE2401" i="2"/>
  <c r="AE2402" i="2"/>
  <c r="AE2403" i="2"/>
  <c r="AE2404" i="2"/>
  <c r="AE2405" i="2"/>
  <c r="AE2406" i="2"/>
  <c r="AE2407" i="2"/>
  <c r="AE2408" i="2"/>
  <c r="AE2409" i="2"/>
  <c r="AE2410" i="2"/>
  <c r="AE2411" i="2"/>
  <c r="AE2412" i="2"/>
  <c r="AE2413" i="2"/>
  <c r="AE2414" i="2"/>
  <c r="AE2415" i="2"/>
  <c r="AE2416" i="2"/>
  <c r="AE2417" i="2"/>
  <c r="AE2418" i="2"/>
  <c r="AE2419" i="2"/>
  <c r="AE2420" i="2"/>
  <c r="AE2421" i="2"/>
  <c r="AE2422" i="2"/>
  <c r="AE2423" i="2"/>
  <c r="AE2424" i="2"/>
  <c r="AE2425" i="2"/>
  <c r="AE2426" i="2"/>
  <c r="AE2427" i="2"/>
  <c r="AE2428" i="2"/>
  <c r="AE2429" i="2"/>
  <c r="AE2430" i="2"/>
  <c r="AE2431" i="2"/>
  <c r="AE2432" i="2"/>
  <c r="AE2433" i="2"/>
  <c r="AE2434" i="2"/>
  <c r="AE2435" i="2"/>
  <c r="AE2436" i="2"/>
  <c r="AE2437" i="2"/>
  <c r="AE2438" i="2"/>
  <c r="AE2439" i="2"/>
  <c r="AE2440" i="2"/>
  <c r="AE2441" i="2"/>
  <c r="AE2442" i="2"/>
  <c r="AE2443" i="2"/>
  <c r="AE2444" i="2"/>
  <c r="AE2445" i="2"/>
  <c r="AE2446" i="2"/>
  <c r="AE2447" i="2"/>
  <c r="AE2448" i="2"/>
  <c r="AE2449" i="2"/>
  <c r="AE2450" i="2"/>
  <c r="AE2451" i="2"/>
  <c r="AE2452" i="2"/>
  <c r="AE2453" i="2"/>
  <c r="AE2454" i="2"/>
  <c r="AE2455" i="2"/>
  <c r="AE2456" i="2"/>
  <c r="AE2457" i="2"/>
  <c r="AE2458" i="2"/>
  <c r="AE2459" i="2"/>
  <c r="AE2460" i="2"/>
  <c r="AE2461" i="2"/>
  <c r="AE2462" i="2"/>
  <c r="AE2463" i="2"/>
  <c r="AE2464" i="2"/>
  <c r="AE2465" i="2"/>
  <c r="AE2466" i="2"/>
  <c r="AE2467" i="2"/>
  <c r="AE2468" i="2"/>
  <c r="AE2469" i="2"/>
  <c r="AE2470" i="2"/>
  <c r="AE2471" i="2"/>
  <c r="AE2472" i="2"/>
  <c r="AE2473" i="2"/>
  <c r="AE2474" i="2"/>
  <c r="AE2475" i="2"/>
  <c r="AE2476" i="2"/>
  <c r="AE2477" i="2"/>
  <c r="AE2478" i="2"/>
  <c r="AE2479" i="2"/>
  <c r="AE2480" i="2"/>
  <c r="AE2481" i="2"/>
  <c r="AE2482" i="2"/>
  <c r="AE2483" i="2"/>
  <c r="AE2484" i="2"/>
  <c r="AE2485" i="2"/>
  <c r="AE2486" i="2"/>
  <c r="AE2487" i="2"/>
  <c r="AE2488" i="2"/>
  <c r="AE2489" i="2"/>
  <c r="AE2490" i="2"/>
  <c r="AE2491" i="2"/>
  <c r="AE2492" i="2"/>
  <c r="AE2493" i="2"/>
  <c r="AE2494" i="2"/>
  <c r="AE2495" i="2"/>
  <c r="AE2496" i="2"/>
  <c r="AE2497" i="2"/>
  <c r="AE2498" i="2"/>
  <c r="AE2499" i="2"/>
  <c r="AE2500" i="2"/>
  <c r="AE2501" i="2"/>
  <c r="AE2502" i="2"/>
  <c r="AE2503" i="2"/>
  <c r="AE2504" i="2"/>
  <c r="AE2505" i="2"/>
  <c r="AE2506" i="2"/>
  <c r="AE2507" i="2"/>
  <c r="AE2508" i="2"/>
  <c r="AE2509" i="2"/>
  <c r="AE2510" i="2"/>
  <c r="AE2511" i="2"/>
  <c r="AE2512" i="2"/>
  <c r="AE2513" i="2"/>
  <c r="AE2514" i="2"/>
  <c r="AE2515" i="2"/>
  <c r="AE2516" i="2"/>
  <c r="AE2517" i="2"/>
  <c r="AE2518" i="2"/>
  <c r="AE2519" i="2"/>
  <c r="AE2520" i="2"/>
  <c r="AE2521" i="2"/>
  <c r="AE2522" i="2"/>
  <c r="AE2523" i="2"/>
  <c r="AE2524" i="2"/>
  <c r="AE2525" i="2"/>
  <c r="AE2526" i="2"/>
  <c r="AE2527" i="2"/>
  <c r="AE2528" i="2"/>
  <c r="AE2529" i="2"/>
  <c r="AE2530" i="2"/>
  <c r="AE2531" i="2"/>
  <c r="AE2532" i="2"/>
  <c r="AE2533" i="2"/>
  <c r="AE2534" i="2"/>
  <c r="AE2535" i="2"/>
  <c r="AE2536" i="2"/>
  <c r="AE2537" i="2"/>
  <c r="AE2538" i="2"/>
  <c r="AE2539" i="2"/>
  <c r="AE2540" i="2"/>
  <c r="AE2541" i="2"/>
  <c r="AE2542" i="2"/>
  <c r="AE2543" i="2"/>
  <c r="AE2544" i="2"/>
  <c r="AE2545" i="2"/>
  <c r="AE2546" i="2"/>
  <c r="AE2547" i="2"/>
  <c r="AE2548" i="2"/>
  <c r="AE2549" i="2"/>
  <c r="AE2550" i="2"/>
  <c r="AE2551" i="2"/>
  <c r="AE2552" i="2"/>
  <c r="AE2553" i="2"/>
  <c r="AE2554" i="2"/>
  <c r="AE2555" i="2"/>
  <c r="AE2556" i="2"/>
  <c r="AE2557" i="2"/>
  <c r="AE2558" i="2"/>
  <c r="AE2559" i="2"/>
  <c r="AE2560" i="2"/>
  <c r="AE2561" i="2"/>
  <c r="AE2562" i="2"/>
  <c r="AE2563" i="2"/>
  <c r="AE2564" i="2"/>
  <c r="AE2565" i="2"/>
  <c r="AE2566" i="2"/>
  <c r="AE2567" i="2"/>
  <c r="AE2568" i="2"/>
  <c r="AE2569" i="2"/>
  <c r="AE2570" i="2"/>
  <c r="AE2571" i="2"/>
  <c r="AE2572" i="2"/>
  <c r="AE2573" i="2"/>
  <c r="AE2574" i="2"/>
  <c r="AE2575" i="2"/>
  <c r="AE2576" i="2"/>
  <c r="AE2577" i="2"/>
  <c r="AE2578" i="2"/>
  <c r="AE2579" i="2"/>
  <c r="AE2580" i="2"/>
  <c r="AE2581" i="2"/>
  <c r="AE2582" i="2"/>
  <c r="AE2583" i="2"/>
  <c r="AE2584" i="2"/>
  <c r="AE2585" i="2"/>
  <c r="AE2586" i="2"/>
  <c r="AE2587" i="2"/>
  <c r="AE2588" i="2"/>
  <c r="AE2589" i="2"/>
  <c r="AE2590" i="2"/>
  <c r="AE2591" i="2"/>
  <c r="AE2592" i="2"/>
  <c r="AE2593" i="2"/>
  <c r="AE2594" i="2"/>
  <c r="AE2595" i="2"/>
  <c r="AE2596" i="2"/>
  <c r="AE2597" i="2"/>
  <c r="AE2598" i="2"/>
  <c r="AE2599" i="2"/>
  <c r="AE2600" i="2"/>
  <c r="AE2601" i="2"/>
  <c r="AE2602" i="2"/>
  <c r="AE2603" i="2"/>
  <c r="AE2604" i="2"/>
  <c r="AE2605" i="2"/>
  <c r="AE2606" i="2"/>
  <c r="AE2607" i="2"/>
  <c r="AE2608" i="2"/>
  <c r="AE2609" i="2"/>
  <c r="AE2610" i="2"/>
  <c r="AE2611" i="2"/>
  <c r="AE2612" i="2"/>
  <c r="AE2613" i="2"/>
  <c r="AE2614" i="2"/>
  <c r="AE2615" i="2"/>
  <c r="AE2616" i="2"/>
  <c r="AE2617" i="2"/>
  <c r="AE2618" i="2"/>
  <c r="AE2619" i="2"/>
  <c r="AE2620" i="2"/>
  <c r="AE2621" i="2"/>
  <c r="AE2622" i="2"/>
  <c r="AE2623" i="2"/>
  <c r="AE2624" i="2"/>
  <c r="AE2625" i="2"/>
  <c r="AE2626" i="2"/>
  <c r="AE2627" i="2"/>
  <c r="AE2628" i="2"/>
  <c r="AE2629" i="2"/>
  <c r="AE2630" i="2"/>
  <c r="AE2631" i="2"/>
  <c r="AE2632" i="2"/>
  <c r="AE2633" i="2"/>
  <c r="AE2634" i="2"/>
  <c r="AE2635" i="2"/>
  <c r="AE2636" i="2"/>
  <c r="AE2637" i="2"/>
  <c r="AE2638" i="2"/>
  <c r="AE2639" i="2"/>
  <c r="AE2640" i="2"/>
  <c r="AE2641" i="2"/>
  <c r="AE2642" i="2"/>
  <c r="AE2643" i="2"/>
  <c r="AE2644" i="2"/>
  <c r="AE2645" i="2"/>
  <c r="AE2646" i="2"/>
  <c r="AE2647" i="2"/>
  <c r="AE2648" i="2"/>
  <c r="AE2649" i="2"/>
  <c r="AE2650" i="2"/>
  <c r="AE2651" i="2"/>
  <c r="AE2652" i="2"/>
  <c r="AE2653" i="2"/>
  <c r="AE2654" i="2"/>
  <c r="AE2655" i="2"/>
  <c r="AE2656" i="2"/>
  <c r="AE2657" i="2"/>
  <c r="AE2658" i="2"/>
  <c r="AE2659" i="2"/>
  <c r="AE2660" i="2"/>
  <c r="AE2661" i="2"/>
  <c r="AE2662" i="2"/>
  <c r="AE2663" i="2"/>
  <c r="AE2664" i="2"/>
  <c r="AE2665" i="2"/>
  <c r="AE2666" i="2"/>
  <c r="AE2667" i="2"/>
  <c r="AE2668" i="2"/>
  <c r="AE2669" i="2"/>
  <c r="AE2670" i="2"/>
  <c r="AE2671" i="2"/>
  <c r="AE2672" i="2"/>
  <c r="AE2673" i="2"/>
  <c r="AE2674" i="2"/>
  <c r="AE2675" i="2"/>
  <c r="AE2676" i="2"/>
  <c r="AE2677" i="2"/>
  <c r="AE2678" i="2"/>
  <c r="AE2679" i="2"/>
  <c r="AE2680" i="2"/>
  <c r="AE2681" i="2"/>
  <c r="AE2682" i="2"/>
  <c r="AE2683" i="2"/>
  <c r="AE2684" i="2"/>
  <c r="AE2685" i="2"/>
  <c r="AE2686" i="2"/>
  <c r="AE2687" i="2"/>
  <c r="AE2688" i="2"/>
  <c r="AE2689" i="2"/>
  <c r="AE2690" i="2"/>
  <c r="AE2691" i="2"/>
  <c r="AE2692" i="2"/>
  <c r="AE2693" i="2"/>
  <c r="AE2694" i="2"/>
  <c r="AE2695" i="2"/>
  <c r="AE2696" i="2"/>
  <c r="AE2697" i="2"/>
  <c r="AE2698" i="2"/>
  <c r="AE2699" i="2"/>
  <c r="AE2700" i="2"/>
  <c r="AE2701" i="2"/>
  <c r="AE2702" i="2"/>
  <c r="AE2703" i="2"/>
  <c r="AE2704" i="2"/>
  <c r="AE2705" i="2"/>
  <c r="AE2706" i="2"/>
  <c r="AE2707" i="2"/>
  <c r="AE2708" i="2"/>
  <c r="AE2709" i="2"/>
  <c r="AE2710" i="2"/>
  <c r="AE2711" i="2"/>
  <c r="AE2712" i="2"/>
  <c r="AE2713" i="2"/>
  <c r="AE2714" i="2"/>
  <c r="AE2715" i="2"/>
  <c r="AE2716" i="2"/>
  <c r="AE2717" i="2"/>
  <c r="AE2718" i="2"/>
  <c r="AE2719" i="2"/>
  <c r="AE2720" i="2"/>
  <c r="AE2721" i="2"/>
  <c r="AE2722" i="2"/>
  <c r="AE2723" i="2"/>
  <c r="AE2724" i="2"/>
  <c r="AE2725" i="2"/>
  <c r="AE2726" i="2"/>
  <c r="AE2727" i="2"/>
  <c r="AE2728" i="2"/>
  <c r="AE2729" i="2"/>
  <c r="AE2730" i="2"/>
  <c r="AE2731" i="2"/>
  <c r="AE2732" i="2"/>
  <c r="AE2733" i="2"/>
  <c r="AE2734" i="2"/>
  <c r="AE2735" i="2"/>
  <c r="AE2736" i="2"/>
  <c r="AE2737" i="2"/>
  <c r="AE2738" i="2"/>
  <c r="AE2739" i="2"/>
  <c r="AE2740" i="2"/>
  <c r="AE2741" i="2"/>
  <c r="AE2742" i="2"/>
  <c r="AE2743" i="2"/>
  <c r="AE2744" i="2"/>
  <c r="AE2745" i="2"/>
  <c r="AE2746" i="2"/>
  <c r="AE2747" i="2"/>
  <c r="AE2748" i="2"/>
  <c r="AE2749" i="2"/>
  <c r="AE2750" i="2"/>
  <c r="AE2751" i="2"/>
  <c r="AE2752" i="2"/>
  <c r="AE2753" i="2"/>
  <c r="AE2754" i="2"/>
  <c r="AE2755" i="2"/>
  <c r="AE2756" i="2"/>
  <c r="AE2757" i="2"/>
  <c r="AE2758" i="2"/>
  <c r="AE2759" i="2"/>
  <c r="AE2760" i="2"/>
  <c r="AE2761" i="2"/>
  <c r="AE2762" i="2"/>
  <c r="AE2763" i="2"/>
  <c r="AE2764" i="2"/>
  <c r="AE2765" i="2"/>
  <c r="AE2766" i="2"/>
  <c r="AE2767" i="2"/>
  <c r="AE2768" i="2"/>
  <c r="AE2769" i="2"/>
  <c r="AE2770" i="2"/>
  <c r="AE2771" i="2"/>
  <c r="AE2772" i="2"/>
  <c r="AE2773" i="2"/>
  <c r="AE2774" i="2"/>
  <c r="AE2775" i="2"/>
  <c r="AE2776" i="2"/>
  <c r="AE2777" i="2"/>
  <c r="AE2778" i="2"/>
  <c r="AE2779" i="2"/>
  <c r="AE2780" i="2"/>
  <c r="AE2781" i="2"/>
  <c r="AE2782" i="2"/>
  <c r="AE2783" i="2"/>
  <c r="AE2784" i="2"/>
  <c r="AE2785" i="2"/>
  <c r="AE2786" i="2"/>
  <c r="AE2787" i="2"/>
  <c r="AE2788" i="2"/>
  <c r="AE2789" i="2"/>
  <c r="AE2790" i="2"/>
  <c r="AE2791" i="2"/>
  <c r="AE2792" i="2"/>
  <c r="AE2793" i="2"/>
  <c r="AE2794" i="2"/>
  <c r="AE2795" i="2"/>
  <c r="AE2796" i="2"/>
  <c r="AE2797" i="2"/>
  <c r="AE2798" i="2"/>
  <c r="AE2799" i="2"/>
  <c r="AE2800" i="2"/>
  <c r="AE2801" i="2"/>
  <c r="AE2802" i="2"/>
  <c r="AE2803" i="2"/>
  <c r="AE2804" i="2"/>
  <c r="AE2805" i="2"/>
  <c r="AE2806" i="2"/>
  <c r="AE2807" i="2"/>
  <c r="AE2808" i="2"/>
  <c r="AE2809" i="2"/>
  <c r="AE2810" i="2"/>
  <c r="AE2811" i="2"/>
  <c r="AE2812" i="2"/>
  <c r="AE2813" i="2"/>
  <c r="AE2814" i="2"/>
  <c r="AE2815" i="2"/>
  <c r="AE2816" i="2"/>
  <c r="AE2817" i="2"/>
  <c r="AE2818" i="2"/>
  <c r="AE2819" i="2"/>
  <c r="AE2820" i="2"/>
  <c r="AE2821" i="2"/>
  <c r="AE2822" i="2"/>
  <c r="AE2823" i="2"/>
  <c r="AE2824" i="2"/>
  <c r="AE2825" i="2"/>
  <c r="AE2826" i="2"/>
  <c r="AE2827" i="2"/>
  <c r="AE2828" i="2"/>
  <c r="AE2829" i="2"/>
  <c r="AE2830" i="2"/>
  <c r="AE2831" i="2"/>
  <c r="AE2832" i="2"/>
  <c r="AE2833" i="2"/>
  <c r="AE2834" i="2"/>
  <c r="AE2835" i="2"/>
  <c r="AE2836" i="2"/>
  <c r="AE2837" i="2"/>
  <c r="AE2838" i="2"/>
  <c r="AE2839" i="2"/>
  <c r="AE2840" i="2"/>
  <c r="AE2841" i="2"/>
  <c r="AE2842" i="2"/>
  <c r="AE2843" i="2"/>
  <c r="AE2844" i="2"/>
  <c r="AE2845" i="2"/>
  <c r="AE2846" i="2"/>
  <c r="AE2847" i="2"/>
  <c r="AE2848" i="2"/>
  <c r="AE2849" i="2"/>
  <c r="AE2850" i="2"/>
  <c r="AE2851" i="2"/>
  <c r="AE2852" i="2"/>
  <c r="AE2853" i="2"/>
  <c r="AE2854" i="2"/>
  <c r="AE2855" i="2"/>
  <c r="AE2856" i="2"/>
  <c r="AE2857" i="2"/>
  <c r="AE2858" i="2"/>
  <c r="AE2859" i="2"/>
  <c r="AE2860" i="2"/>
  <c r="AE2861" i="2"/>
  <c r="AE2862" i="2"/>
  <c r="AE2863" i="2"/>
  <c r="AE2864" i="2"/>
  <c r="AE2865" i="2"/>
  <c r="AE2866" i="2"/>
  <c r="AE2867" i="2"/>
  <c r="AE2868" i="2"/>
  <c r="AE2869" i="2"/>
  <c r="AE2870" i="2"/>
  <c r="AE2871" i="2"/>
  <c r="AE2872" i="2"/>
  <c r="AE2873" i="2"/>
  <c r="AE2874" i="2"/>
  <c r="AE2875" i="2"/>
  <c r="AE2876" i="2"/>
  <c r="AE2877" i="2"/>
  <c r="AE2878" i="2"/>
  <c r="AE2879" i="2"/>
  <c r="AE2880" i="2"/>
  <c r="AE2881" i="2"/>
  <c r="AE2882" i="2"/>
  <c r="AE2883" i="2"/>
  <c r="AE2884" i="2"/>
  <c r="AE2885" i="2"/>
  <c r="AE2886" i="2"/>
  <c r="AE2887" i="2"/>
  <c r="AE2888" i="2"/>
  <c r="AE2889" i="2"/>
  <c r="AE2890" i="2"/>
  <c r="AE2891" i="2"/>
  <c r="AE2892" i="2"/>
  <c r="AE2893" i="2"/>
  <c r="AE2894" i="2"/>
  <c r="AE2895" i="2"/>
  <c r="AE2896" i="2"/>
  <c r="AE2897" i="2"/>
  <c r="AE2898" i="2"/>
  <c r="AE2899" i="2"/>
  <c r="AE2900" i="2"/>
  <c r="AE2901" i="2"/>
  <c r="AE2902" i="2"/>
  <c r="AE2903" i="2"/>
  <c r="AE2904" i="2"/>
  <c r="AE2905" i="2"/>
  <c r="AE2906" i="2"/>
  <c r="AE2907" i="2"/>
  <c r="AE2908" i="2"/>
  <c r="AE2909" i="2"/>
  <c r="AE2910" i="2"/>
  <c r="AE2911" i="2"/>
  <c r="AE2912" i="2"/>
  <c r="AE2913" i="2"/>
  <c r="AE2914" i="2"/>
  <c r="AE2915" i="2"/>
  <c r="AE2916" i="2"/>
  <c r="AE2917" i="2"/>
  <c r="AE2918" i="2"/>
  <c r="AE2919" i="2"/>
  <c r="AE2920" i="2"/>
  <c r="AE2921" i="2"/>
  <c r="AE2922" i="2"/>
  <c r="AE2923" i="2"/>
  <c r="AE2924" i="2"/>
  <c r="AE2925" i="2"/>
  <c r="AE2926" i="2"/>
  <c r="AE2927" i="2"/>
  <c r="AE2928" i="2"/>
  <c r="AE2929" i="2"/>
  <c r="AE2930" i="2"/>
  <c r="AE2931" i="2"/>
  <c r="AE2932" i="2"/>
  <c r="AE2933" i="2"/>
  <c r="AE2934" i="2"/>
  <c r="AE2935" i="2"/>
  <c r="AE2936" i="2"/>
  <c r="AE2937" i="2"/>
  <c r="AE2938" i="2"/>
  <c r="AE2939" i="2"/>
  <c r="AE2940" i="2"/>
  <c r="AE2941" i="2"/>
  <c r="AE2942" i="2"/>
  <c r="AE2943" i="2"/>
  <c r="AE2944" i="2"/>
  <c r="AE2945" i="2"/>
  <c r="AE2946" i="2"/>
  <c r="AE2947" i="2"/>
  <c r="AE2948" i="2"/>
  <c r="AE2949" i="2"/>
  <c r="AE2950" i="2"/>
  <c r="AE2951" i="2"/>
  <c r="AE2952" i="2"/>
  <c r="AE2953" i="2"/>
  <c r="AE2954" i="2"/>
  <c r="AE2955" i="2"/>
  <c r="AE2956" i="2"/>
  <c r="AE2957" i="2"/>
  <c r="AE2958" i="2"/>
  <c r="AE2959" i="2"/>
  <c r="AE2960" i="2"/>
  <c r="AE2961" i="2"/>
  <c r="AE2962" i="2"/>
  <c r="AE2963" i="2"/>
  <c r="AE2964" i="2"/>
  <c r="AE2965" i="2"/>
  <c r="AE2966" i="2"/>
  <c r="AE2967" i="2"/>
  <c r="AE2968" i="2"/>
  <c r="AE2969" i="2"/>
  <c r="AE2970" i="2"/>
  <c r="AE2971" i="2"/>
  <c r="AE2972" i="2"/>
  <c r="AE2973" i="2"/>
  <c r="AE2974" i="2"/>
  <c r="AE2975" i="2"/>
  <c r="AE2976" i="2"/>
  <c r="AE2977" i="2"/>
  <c r="AE2978" i="2"/>
  <c r="AE2979" i="2"/>
  <c r="AE2980" i="2"/>
  <c r="AE2981" i="2"/>
  <c r="AE2982" i="2"/>
  <c r="AE2983" i="2"/>
  <c r="AE2984" i="2"/>
  <c r="AE2985" i="2"/>
  <c r="AE2986" i="2"/>
  <c r="AE2987" i="2"/>
  <c r="AE2988" i="2"/>
  <c r="AE2989" i="2"/>
  <c r="AE2990" i="2"/>
  <c r="AE2991" i="2"/>
  <c r="AE2992" i="2"/>
  <c r="AE2993" i="2"/>
  <c r="AE2994" i="2"/>
  <c r="AE2995" i="2"/>
  <c r="AE2996" i="2"/>
  <c r="AE2997" i="2"/>
  <c r="AE2998" i="2"/>
  <c r="AE2999" i="2"/>
  <c r="AE3000" i="2"/>
  <c r="AE3001" i="2"/>
  <c r="AE3002" i="2"/>
  <c r="AE3003" i="2"/>
  <c r="AE3004" i="2"/>
  <c r="AE3005" i="2"/>
  <c r="AE3006" i="2"/>
  <c r="AE3007" i="2"/>
  <c r="AE3008" i="2"/>
  <c r="AE3009" i="2"/>
  <c r="AE3010" i="2"/>
  <c r="AE3011" i="2"/>
  <c r="AE3012" i="2"/>
  <c r="AE3013" i="2"/>
  <c r="AE3014" i="2"/>
  <c r="AE3015" i="2"/>
  <c r="AE3016" i="2"/>
  <c r="AE3017" i="2"/>
  <c r="AE3018" i="2"/>
  <c r="AE3019" i="2"/>
  <c r="AE3020" i="2"/>
  <c r="AE3021" i="2"/>
  <c r="AE3022" i="2"/>
  <c r="AE3023" i="2"/>
  <c r="AE3024" i="2"/>
  <c r="AE3025" i="2"/>
  <c r="AE3026" i="2"/>
  <c r="AE3027" i="2"/>
  <c r="AE3028" i="2"/>
  <c r="AE3029" i="2"/>
  <c r="AE3030" i="2"/>
  <c r="AE3031" i="2"/>
  <c r="AE3032" i="2"/>
  <c r="AE3033" i="2"/>
  <c r="AE3034" i="2"/>
  <c r="AE3035" i="2"/>
  <c r="AE3036" i="2"/>
  <c r="AE3037" i="2"/>
  <c r="AE3038" i="2"/>
  <c r="AE3039" i="2"/>
  <c r="AE3040" i="2"/>
  <c r="AE3041" i="2"/>
  <c r="AE3042" i="2"/>
  <c r="AE3043" i="2"/>
  <c r="AE3044" i="2"/>
  <c r="AE3045" i="2"/>
  <c r="AE3046" i="2"/>
  <c r="AE3047" i="2"/>
  <c r="AE3048" i="2"/>
  <c r="AE3049" i="2"/>
  <c r="AE3050" i="2"/>
  <c r="AE3051" i="2"/>
  <c r="AE3052" i="2"/>
  <c r="AE3053" i="2"/>
  <c r="AE3054" i="2"/>
  <c r="AE3055" i="2"/>
  <c r="AE3056" i="2"/>
  <c r="AE3057" i="2"/>
  <c r="AE3058" i="2"/>
  <c r="AE3059" i="2"/>
  <c r="AE3060" i="2"/>
  <c r="AE3061" i="2"/>
  <c r="AE3062" i="2"/>
  <c r="AE3063" i="2"/>
  <c r="AE3064" i="2"/>
  <c r="AE3065" i="2"/>
  <c r="AE3066" i="2"/>
  <c r="AE3067" i="2"/>
  <c r="AE3068" i="2"/>
  <c r="AE3069" i="2"/>
  <c r="AE3070" i="2"/>
  <c r="AE3071" i="2"/>
  <c r="AE3072" i="2"/>
  <c r="AE3073" i="2"/>
  <c r="AE3074" i="2"/>
  <c r="AE3075" i="2"/>
  <c r="AE3076" i="2"/>
  <c r="AE3077" i="2"/>
  <c r="AE3078" i="2"/>
  <c r="AE3079" i="2"/>
  <c r="AE3080" i="2"/>
  <c r="AE3081" i="2"/>
  <c r="AE3082" i="2"/>
  <c r="AE3083" i="2"/>
  <c r="AE3084" i="2"/>
  <c r="AE3085" i="2"/>
  <c r="AE3086" i="2"/>
  <c r="AE3087" i="2"/>
  <c r="AE3088" i="2"/>
  <c r="AE3089" i="2"/>
  <c r="AE3090" i="2"/>
  <c r="AE3091" i="2"/>
  <c r="AE3092" i="2"/>
  <c r="AE3093" i="2"/>
  <c r="AE3094" i="2"/>
  <c r="AE3095" i="2"/>
  <c r="AE3096" i="2"/>
  <c r="AE3097" i="2"/>
  <c r="AE3098" i="2"/>
  <c r="AE3099" i="2"/>
  <c r="AE3100" i="2"/>
  <c r="AE3101" i="2"/>
  <c r="AE3102" i="2"/>
  <c r="AE3103" i="2"/>
  <c r="AE3104" i="2"/>
  <c r="AE3105" i="2"/>
  <c r="AE3106" i="2"/>
  <c r="AE3107" i="2"/>
  <c r="AE3108" i="2"/>
  <c r="AE3109" i="2"/>
  <c r="AE3110" i="2"/>
  <c r="AE3111" i="2"/>
  <c r="AE3112" i="2"/>
  <c r="AE3113" i="2"/>
  <c r="AE3114" i="2"/>
  <c r="AE3115" i="2"/>
  <c r="AE3116" i="2"/>
  <c r="AE3117" i="2"/>
  <c r="AE3118" i="2"/>
  <c r="AE3119" i="2"/>
  <c r="AE3120" i="2"/>
  <c r="AE3121" i="2"/>
  <c r="AE3122" i="2"/>
  <c r="AE3123" i="2"/>
  <c r="AE3124" i="2"/>
  <c r="AE3125" i="2"/>
  <c r="AE3126" i="2"/>
  <c r="AE3127" i="2"/>
  <c r="AE3128" i="2"/>
  <c r="AE3129" i="2"/>
  <c r="AE3130" i="2"/>
  <c r="AE3131" i="2"/>
  <c r="AE3132" i="2"/>
  <c r="AE3133" i="2"/>
  <c r="AE3134" i="2"/>
  <c r="AE3135" i="2"/>
  <c r="AE3136" i="2"/>
  <c r="AE3137" i="2"/>
  <c r="AE3138" i="2"/>
  <c r="AE3139" i="2"/>
  <c r="AE3140" i="2"/>
  <c r="AE3141" i="2"/>
  <c r="AE3142" i="2"/>
  <c r="AE3143" i="2"/>
  <c r="AE3144" i="2"/>
  <c r="AE3145" i="2"/>
  <c r="AE3146" i="2"/>
  <c r="AE3147" i="2"/>
  <c r="AE3148" i="2"/>
  <c r="AE3149" i="2"/>
  <c r="AE3150" i="2"/>
  <c r="AE3151" i="2"/>
  <c r="AE3152" i="2"/>
  <c r="AE3153" i="2"/>
  <c r="AE3154" i="2"/>
  <c r="AE3155" i="2"/>
  <c r="AE3156" i="2"/>
  <c r="AE3157" i="2"/>
  <c r="AE3158" i="2"/>
  <c r="AE3159" i="2"/>
  <c r="AE3160" i="2"/>
  <c r="AE3161" i="2"/>
  <c r="AE3162" i="2"/>
  <c r="AE3163" i="2"/>
  <c r="AE3164" i="2"/>
  <c r="AE3165" i="2"/>
  <c r="AE3166" i="2"/>
  <c r="AE3167" i="2"/>
  <c r="AE3168" i="2"/>
  <c r="AE3169" i="2"/>
  <c r="AE3170" i="2"/>
  <c r="AE3171" i="2"/>
  <c r="AE3172" i="2"/>
  <c r="AE3173" i="2"/>
  <c r="AE3174" i="2"/>
  <c r="AE3175" i="2"/>
  <c r="AE3176" i="2"/>
  <c r="AE3177" i="2"/>
  <c r="AE3178" i="2"/>
  <c r="AE3179" i="2"/>
  <c r="AE3180" i="2"/>
  <c r="AE3181" i="2"/>
  <c r="AE3182" i="2"/>
  <c r="AE3183" i="2"/>
  <c r="AE3184" i="2"/>
  <c r="AE3185" i="2"/>
  <c r="AE3186" i="2"/>
  <c r="AE3187" i="2"/>
  <c r="AE3188" i="2"/>
  <c r="AE3189" i="2"/>
  <c r="AE3190" i="2"/>
  <c r="AE3191" i="2"/>
  <c r="AE3192" i="2"/>
  <c r="AE3193" i="2"/>
  <c r="AE3194" i="2"/>
  <c r="AE3195" i="2"/>
  <c r="AE3196" i="2"/>
  <c r="AE3197" i="2"/>
  <c r="AE3198" i="2"/>
  <c r="AE3199" i="2"/>
  <c r="AE3200" i="2"/>
  <c r="AE3201" i="2"/>
  <c r="AE3202" i="2"/>
  <c r="AE3203" i="2"/>
  <c r="AE3204" i="2"/>
  <c r="AE3205" i="2"/>
  <c r="AE3206" i="2"/>
  <c r="AE3207" i="2"/>
  <c r="AE3208" i="2"/>
  <c r="AE3209" i="2"/>
  <c r="AE3210" i="2"/>
  <c r="AE3211" i="2"/>
  <c r="AE3212" i="2"/>
  <c r="AE3213" i="2"/>
  <c r="AE3214" i="2"/>
  <c r="AE3215" i="2"/>
  <c r="AE3216" i="2"/>
  <c r="AE3217" i="2"/>
  <c r="AE3218" i="2"/>
  <c r="AE3219" i="2"/>
  <c r="AE3220" i="2"/>
  <c r="AE3221" i="2"/>
  <c r="AE3222" i="2"/>
  <c r="AE3223" i="2"/>
  <c r="AE3224" i="2"/>
  <c r="AE3225" i="2"/>
  <c r="AE3226" i="2"/>
  <c r="AE3227" i="2"/>
  <c r="AE3228" i="2"/>
  <c r="AE3229" i="2"/>
  <c r="AE3230" i="2"/>
  <c r="AE3231" i="2"/>
  <c r="AE3232" i="2"/>
  <c r="AE3233" i="2"/>
  <c r="AE3234" i="2"/>
  <c r="AE3235" i="2"/>
  <c r="AE3236" i="2"/>
  <c r="AE3237" i="2"/>
  <c r="AE3238" i="2"/>
  <c r="AE3239" i="2"/>
  <c r="AE3240" i="2"/>
  <c r="AE3241" i="2"/>
  <c r="AE3242" i="2"/>
  <c r="AE3243" i="2"/>
  <c r="AE3244" i="2"/>
  <c r="AE3245" i="2"/>
  <c r="AE3246" i="2"/>
  <c r="AE3247" i="2"/>
  <c r="AE3248" i="2"/>
  <c r="AE3249" i="2"/>
  <c r="AE3250" i="2"/>
  <c r="AE3251" i="2"/>
  <c r="AE3252" i="2"/>
  <c r="AE3253" i="2"/>
  <c r="AE3254" i="2"/>
  <c r="AE3255" i="2"/>
  <c r="AE3256" i="2"/>
  <c r="AE3257" i="2"/>
  <c r="AE3258" i="2"/>
  <c r="AE3259" i="2"/>
  <c r="AE3260" i="2"/>
  <c r="AE3261" i="2"/>
  <c r="AE3262" i="2"/>
  <c r="AE3263" i="2"/>
  <c r="AE3264" i="2"/>
  <c r="AE3265" i="2"/>
  <c r="AE3266" i="2"/>
  <c r="AE3267" i="2"/>
  <c r="AE3268" i="2"/>
  <c r="AE3269" i="2"/>
  <c r="AE3270" i="2"/>
  <c r="AE3271" i="2"/>
  <c r="AE3272" i="2"/>
  <c r="AE3273" i="2"/>
  <c r="AE3274" i="2"/>
  <c r="AE3275" i="2"/>
  <c r="AE3276" i="2"/>
  <c r="AE3277" i="2"/>
  <c r="AE3278" i="2"/>
  <c r="AE3279" i="2"/>
  <c r="AE3280" i="2"/>
  <c r="AE3281" i="2"/>
  <c r="AE3282" i="2"/>
  <c r="AE3283" i="2"/>
  <c r="AE3284" i="2"/>
  <c r="AE3285"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X403" i="2"/>
  <c r="X404" i="2"/>
  <c r="X405" i="2"/>
  <c r="X406" i="2"/>
  <c r="X407" i="2"/>
  <c r="X408" i="2"/>
  <c r="X409" i="2"/>
  <c r="X410" i="2"/>
  <c r="X411" i="2"/>
  <c r="X412" i="2"/>
  <c r="X413" i="2"/>
  <c r="X414" i="2"/>
  <c r="X415" i="2"/>
  <c r="X416" i="2"/>
  <c r="X417" i="2"/>
  <c r="X418" i="2"/>
  <c r="X419" i="2"/>
  <c r="X420" i="2"/>
  <c r="X421" i="2"/>
  <c r="X422" i="2"/>
  <c r="X423" i="2"/>
  <c r="X424" i="2"/>
  <c r="X425" i="2"/>
  <c r="X426" i="2"/>
  <c r="X427" i="2"/>
  <c r="X428" i="2"/>
  <c r="X429" i="2"/>
  <c r="X430" i="2"/>
  <c r="X431" i="2"/>
  <c r="X432" i="2"/>
  <c r="X433" i="2"/>
  <c r="X434" i="2"/>
  <c r="X435" i="2"/>
  <c r="X436" i="2"/>
  <c r="X437" i="2"/>
  <c r="X438" i="2"/>
  <c r="X439" i="2"/>
  <c r="X440" i="2"/>
  <c r="X441" i="2"/>
  <c r="X442" i="2"/>
  <c r="X443" i="2"/>
  <c r="X444" i="2"/>
  <c r="X445" i="2"/>
  <c r="X446" i="2"/>
  <c r="X447" i="2"/>
  <c r="X448" i="2"/>
  <c r="X449" i="2"/>
  <c r="X450" i="2"/>
  <c r="X451" i="2"/>
  <c r="X452" i="2"/>
  <c r="X453" i="2"/>
  <c r="X454" i="2"/>
  <c r="X455" i="2"/>
  <c r="X456" i="2"/>
  <c r="X457" i="2"/>
  <c r="X458" i="2"/>
  <c r="X459" i="2"/>
  <c r="X460" i="2"/>
  <c r="X461" i="2"/>
  <c r="X462" i="2"/>
  <c r="X463" i="2"/>
  <c r="X464" i="2"/>
  <c r="X465" i="2"/>
  <c r="X466" i="2"/>
  <c r="X467" i="2"/>
  <c r="X468" i="2"/>
  <c r="X469" i="2"/>
  <c r="X470" i="2"/>
  <c r="X471" i="2"/>
  <c r="X472" i="2"/>
  <c r="X473" i="2"/>
  <c r="X474" i="2"/>
  <c r="X475" i="2"/>
  <c r="X476" i="2"/>
  <c r="X477" i="2"/>
  <c r="X478" i="2"/>
  <c r="X479" i="2"/>
  <c r="X480" i="2"/>
  <c r="X481" i="2"/>
  <c r="X482" i="2"/>
  <c r="X483" i="2"/>
  <c r="X484" i="2"/>
  <c r="X485" i="2"/>
  <c r="X486" i="2"/>
  <c r="X487" i="2"/>
  <c r="X488" i="2"/>
  <c r="X489" i="2"/>
  <c r="X490" i="2"/>
  <c r="X491" i="2"/>
  <c r="X492" i="2"/>
  <c r="X493" i="2"/>
  <c r="X494" i="2"/>
  <c r="X495" i="2"/>
  <c r="X496" i="2"/>
  <c r="X497" i="2"/>
  <c r="X498" i="2"/>
  <c r="X499" i="2"/>
  <c r="X500" i="2"/>
  <c r="X501" i="2"/>
  <c r="X502" i="2"/>
  <c r="X503" i="2"/>
  <c r="X504" i="2"/>
  <c r="X505" i="2"/>
  <c r="X506" i="2"/>
  <c r="X507" i="2"/>
  <c r="X508" i="2"/>
  <c r="X509" i="2"/>
  <c r="X510" i="2"/>
  <c r="X511" i="2"/>
  <c r="X512" i="2"/>
  <c r="X513" i="2"/>
  <c r="X514" i="2"/>
  <c r="X515" i="2"/>
  <c r="X516" i="2"/>
  <c r="X517" i="2"/>
  <c r="X518" i="2"/>
  <c r="X519" i="2"/>
  <c r="X520" i="2"/>
  <c r="X521" i="2"/>
  <c r="X522" i="2"/>
  <c r="X523" i="2"/>
  <c r="X524" i="2"/>
  <c r="X525" i="2"/>
  <c r="X526" i="2"/>
  <c r="X527" i="2"/>
  <c r="X528" i="2"/>
  <c r="X529" i="2"/>
  <c r="X530" i="2"/>
  <c r="X531" i="2"/>
  <c r="X532" i="2"/>
  <c r="X533" i="2"/>
  <c r="X534" i="2"/>
  <c r="X535" i="2"/>
  <c r="X536" i="2"/>
  <c r="X537" i="2"/>
  <c r="X538" i="2"/>
  <c r="X539" i="2"/>
  <c r="X540" i="2"/>
  <c r="X541" i="2"/>
  <c r="X542" i="2"/>
  <c r="X543" i="2"/>
  <c r="X544" i="2"/>
  <c r="X545" i="2"/>
  <c r="X546" i="2"/>
  <c r="X547" i="2"/>
  <c r="X548" i="2"/>
  <c r="X549" i="2"/>
  <c r="X550" i="2"/>
  <c r="X551" i="2"/>
  <c r="X552" i="2"/>
  <c r="X553" i="2"/>
  <c r="X554" i="2"/>
  <c r="X555" i="2"/>
  <c r="X556" i="2"/>
  <c r="X557" i="2"/>
  <c r="X558" i="2"/>
  <c r="X559" i="2"/>
  <c r="X560" i="2"/>
  <c r="X561" i="2"/>
  <c r="X562" i="2"/>
  <c r="X563" i="2"/>
  <c r="X564" i="2"/>
  <c r="X565" i="2"/>
  <c r="X566" i="2"/>
  <c r="X567" i="2"/>
  <c r="X568" i="2"/>
  <c r="X569" i="2"/>
  <c r="X570" i="2"/>
  <c r="X571" i="2"/>
  <c r="X572" i="2"/>
  <c r="X573" i="2"/>
  <c r="X574" i="2"/>
  <c r="X575" i="2"/>
  <c r="X576" i="2"/>
  <c r="X577" i="2"/>
  <c r="X578" i="2"/>
  <c r="X579" i="2"/>
  <c r="X580" i="2"/>
  <c r="X581" i="2"/>
  <c r="X582" i="2"/>
  <c r="X583" i="2"/>
  <c r="X584" i="2"/>
  <c r="X585" i="2"/>
  <c r="X586" i="2"/>
  <c r="X587" i="2"/>
  <c r="X588" i="2"/>
  <c r="X589" i="2"/>
  <c r="X590" i="2"/>
  <c r="X591" i="2"/>
  <c r="X592" i="2"/>
  <c r="X593" i="2"/>
  <c r="X594" i="2"/>
  <c r="X595" i="2"/>
  <c r="X596" i="2"/>
  <c r="X597" i="2"/>
  <c r="X598" i="2"/>
  <c r="X599" i="2"/>
  <c r="X600" i="2"/>
  <c r="X601" i="2"/>
  <c r="X602" i="2"/>
  <c r="X603" i="2"/>
  <c r="X604" i="2"/>
  <c r="X605" i="2"/>
  <c r="X606" i="2"/>
  <c r="X607" i="2"/>
  <c r="X608" i="2"/>
  <c r="X609" i="2"/>
  <c r="X610" i="2"/>
  <c r="X611" i="2"/>
  <c r="X612" i="2"/>
  <c r="X613" i="2"/>
  <c r="X614" i="2"/>
  <c r="X615" i="2"/>
  <c r="X616" i="2"/>
  <c r="X617" i="2"/>
  <c r="X618" i="2"/>
  <c r="X619" i="2"/>
  <c r="X620" i="2"/>
  <c r="X621" i="2"/>
  <c r="X622" i="2"/>
  <c r="X623" i="2"/>
  <c r="X624" i="2"/>
  <c r="X625" i="2"/>
  <c r="X626" i="2"/>
  <c r="X627" i="2"/>
  <c r="X628" i="2"/>
  <c r="X629" i="2"/>
  <c r="X630" i="2"/>
  <c r="X631" i="2"/>
  <c r="X632" i="2"/>
  <c r="X633" i="2"/>
  <c r="X634" i="2"/>
  <c r="X635" i="2"/>
  <c r="X636" i="2"/>
  <c r="X637" i="2"/>
  <c r="X638" i="2"/>
  <c r="X639" i="2"/>
  <c r="X640" i="2"/>
  <c r="X641" i="2"/>
  <c r="X642" i="2"/>
  <c r="X643" i="2"/>
  <c r="X644" i="2"/>
  <c r="X645" i="2"/>
  <c r="X646" i="2"/>
  <c r="X647" i="2"/>
  <c r="X648" i="2"/>
  <c r="X649" i="2"/>
  <c r="X650" i="2"/>
  <c r="X651" i="2"/>
  <c r="X652" i="2"/>
  <c r="X653" i="2"/>
  <c r="X654" i="2"/>
  <c r="X655" i="2"/>
  <c r="X656" i="2"/>
  <c r="X657" i="2"/>
  <c r="X658" i="2"/>
  <c r="X659" i="2"/>
  <c r="X660" i="2"/>
  <c r="X661" i="2"/>
  <c r="X662" i="2"/>
  <c r="X663" i="2"/>
  <c r="X664" i="2"/>
  <c r="X665" i="2"/>
  <c r="X666" i="2"/>
  <c r="X667" i="2"/>
  <c r="X668" i="2"/>
  <c r="X669" i="2"/>
  <c r="X670" i="2"/>
  <c r="X671" i="2"/>
  <c r="X672" i="2"/>
  <c r="X673" i="2"/>
  <c r="X674" i="2"/>
  <c r="X675" i="2"/>
  <c r="X676" i="2"/>
  <c r="X677" i="2"/>
  <c r="X678" i="2"/>
  <c r="X679" i="2"/>
  <c r="X680" i="2"/>
  <c r="X681" i="2"/>
  <c r="X682" i="2"/>
  <c r="X683" i="2"/>
  <c r="X684" i="2"/>
  <c r="X685" i="2"/>
  <c r="X686" i="2"/>
  <c r="X687" i="2"/>
  <c r="X688" i="2"/>
  <c r="X689" i="2"/>
  <c r="X690" i="2"/>
  <c r="X691" i="2"/>
  <c r="X692" i="2"/>
  <c r="X693" i="2"/>
  <c r="X694" i="2"/>
  <c r="X695" i="2"/>
  <c r="X696" i="2"/>
  <c r="X697" i="2"/>
  <c r="X698" i="2"/>
  <c r="X699" i="2"/>
  <c r="X700" i="2"/>
  <c r="X701" i="2"/>
  <c r="X702" i="2"/>
  <c r="X703" i="2"/>
  <c r="X704" i="2"/>
  <c r="X705" i="2"/>
  <c r="X706" i="2"/>
  <c r="X707" i="2"/>
  <c r="X708" i="2"/>
  <c r="X709" i="2"/>
  <c r="X710" i="2"/>
  <c r="X711" i="2"/>
  <c r="X712" i="2"/>
  <c r="X713" i="2"/>
  <c r="X714" i="2"/>
  <c r="X715" i="2"/>
  <c r="X716" i="2"/>
  <c r="X717" i="2"/>
  <c r="X718" i="2"/>
  <c r="X719" i="2"/>
  <c r="X720" i="2"/>
  <c r="X721" i="2"/>
  <c r="X722" i="2"/>
  <c r="X723" i="2"/>
  <c r="X724" i="2"/>
  <c r="X725" i="2"/>
  <c r="X726" i="2"/>
  <c r="X727" i="2"/>
  <c r="X728" i="2"/>
  <c r="X729" i="2"/>
  <c r="X730" i="2"/>
  <c r="X731" i="2"/>
  <c r="X732" i="2"/>
  <c r="X733" i="2"/>
  <c r="X734" i="2"/>
  <c r="X735" i="2"/>
  <c r="X736" i="2"/>
  <c r="X737" i="2"/>
  <c r="X738" i="2"/>
  <c r="X739" i="2"/>
  <c r="X740" i="2"/>
  <c r="X741" i="2"/>
  <c r="X742" i="2"/>
  <c r="X743" i="2"/>
  <c r="X744" i="2"/>
  <c r="X745" i="2"/>
  <c r="X746" i="2"/>
  <c r="X747" i="2"/>
  <c r="X748" i="2"/>
  <c r="X749" i="2"/>
  <c r="X750" i="2"/>
  <c r="X751" i="2"/>
  <c r="X752" i="2"/>
  <c r="X753" i="2"/>
  <c r="X754" i="2"/>
  <c r="X755" i="2"/>
  <c r="X756" i="2"/>
  <c r="X757" i="2"/>
  <c r="X758" i="2"/>
  <c r="X759" i="2"/>
  <c r="X760" i="2"/>
  <c r="X761" i="2"/>
  <c r="X762" i="2"/>
  <c r="X763" i="2"/>
  <c r="X764" i="2"/>
  <c r="X765" i="2"/>
  <c r="X766" i="2"/>
  <c r="X767" i="2"/>
  <c r="X768" i="2"/>
  <c r="X769" i="2"/>
  <c r="X770" i="2"/>
  <c r="X771" i="2"/>
  <c r="X772" i="2"/>
  <c r="X773" i="2"/>
  <c r="X774" i="2"/>
  <c r="X775" i="2"/>
  <c r="X776" i="2"/>
  <c r="X777" i="2"/>
  <c r="X778" i="2"/>
  <c r="X779" i="2"/>
  <c r="X780" i="2"/>
  <c r="X781" i="2"/>
  <c r="X782" i="2"/>
  <c r="X783" i="2"/>
  <c r="X784" i="2"/>
  <c r="X785" i="2"/>
  <c r="X786" i="2"/>
  <c r="X787" i="2"/>
  <c r="X788" i="2"/>
  <c r="X789" i="2"/>
  <c r="X790" i="2"/>
  <c r="X791" i="2"/>
  <c r="X792" i="2"/>
  <c r="X793" i="2"/>
  <c r="X794" i="2"/>
  <c r="X795" i="2"/>
  <c r="X796" i="2"/>
  <c r="X797" i="2"/>
  <c r="X798" i="2"/>
  <c r="X799" i="2"/>
  <c r="X800" i="2"/>
  <c r="X801" i="2"/>
  <c r="X802" i="2"/>
  <c r="X803" i="2"/>
  <c r="X804" i="2"/>
  <c r="X805" i="2"/>
  <c r="X806" i="2"/>
  <c r="X807" i="2"/>
  <c r="X808" i="2"/>
  <c r="X809" i="2"/>
  <c r="X810" i="2"/>
  <c r="X811" i="2"/>
  <c r="X812" i="2"/>
  <c r="X813" i="2"/>
  <c r="X814" i="2"/>
  <c r="X815" i="2"/>
  <c r="X816" i="2"/>
  <c r="X817" i="2"/>
  <c r="X818" i="2"/>
  <c r="X819" i="2"/>
  <c r="X820" i="2"/>
  <c r="X821" i="2"/>
  <c r="X822" i="2"/>
  <c r="X823" i="2"/>
  <c r="X824" i="2"/>
  <c r="X825" i="2"/>
  <c r="X826" i="2"/>
  <c r="X827" i="2"/>
  <c r="X828" i="2"/>
  <c r="X829" i="2"/>
  <c r="X830" i="2"/>
  <c r="X831" i="2"/>
  <c r="X832" i="2"/>
  <c r="X833" i="2"/>
  <c r="X834" i="2"/>
  <c r="X835" i="2"/>
  <c r="X836" i="2"/>
  <c r="X837" i="2"/>
  <c r="X838" i="2"/>
  <c r="X839" i="2"/>
  <c r="X840" i="2"/>
  <c r="X841" i="2"/>
  <c r="X842" i="2"/>
  <c r="X843" i="2"/>
  <c r="X844" i="2"/>
  <c r="X845" i="2"/>
  <c r="X846" i="2"/>
  <c r="X847" i="2"/>
  <c r="X848" i="2"/>
  <c r="X849" i="2"/>
  <c r="X850" i="2"/>
  <c r="X851" i="2"/>
  <c r="X852" i="2"/>
  <c r="X853" i="2"/>
  <c r="X854" i="2"/>
  <c r="X855" i="2"/>
  <c r="X856" i="2"/>
  <c r="X857" i="2"/>
  <c r="X858" i="2"/>
  <c r="X859" i="2"/>
  <c r="X860" i="2"/>
  <c r="X861" i="2"/>
  <c r="X862" i="2"/>
  <c r="X863" i="2"/>
  <c r="X864" i="2"/>
  <c r="X865" i="2"/>
  <c r="X866" i="2"/>
  <c r="X867" i="2"/>
  <c r="X868" i="2"/>
  <c r="X869" i="2"/>
  <c r="X870" i="2"/>
  <c r="X871" i="2"/>
  <c r="X872" i="2"/>
  <c r="X873" i="2"/>
  <c r="X874" i="2"/>
  <c r="X875" i="2"/>
  <c r="X876" i="2"/>
  <c r="X877" i="2"/>
  <c r="X878" i="2"/>
  <c r="X879" i="2"/>
  <c r="X880" i="2"/>
  <c r="X881" i="2"/>
  <c r="X882" i="2"/>
  <c r="X883" i="2"/>
  <c r="X884" i="2"/>
  <c r="X885" i="2"/>
  <c r="X886" i="2"/>
  <c r="X887" i="2"/>
  <c r="X888" i="2"/>
  <c r="X889" i="2"/>
  <c r="X890" i="2"/>
  <c r="X891" i="2"/>
  <c r="X892" i="2"/>
  <c r="X893" i="2"/>
  <c r="X894" i="2"/>
  <c r="X895" i="2"/>
  <c r="X896" i="2"/>
  <c r="X897" i="2"/>
  <c r="X898" i="2"/>
  <c r="X899" i="2"/>
  <c r="X900" i="2"/>
  <c r="X901" i="2"/>
  <c r="X902" i="2"/>
  <c r="X903" i="2"/>
  <c r="X904" i="2"/>
  <c r="X905" i="2"/>
  <c r="X906" i="2"/>
  <c r="X907" i="2"/>
  <c r="X908" i="2"/>
  <c r="X909" i="2"/>
  <c r="X910" i="2"/>
  <c r="X911" i="2"/>
  <c r="X912" i="2"/>
  <c r="X913" i="2"/>
  <c r="X914" i="2"/>
  <c r="X915" i="2"/>
  <c r="X916" i="2"/>
  <c r="X917" i="2"/>
  <c r="X918" i="2"/>
  <c r="X919" i="2"/>
  <c r="X920" i="2"/>
  <c r="X921" i="2"/>
  <c r="X922" i="2"/>
  <c r="X923" i="2"/>
  <c r="X924" i="2"/>
  <c r="X925" i="2"/>
  <c r="X926" i="2"/>
  <c r="X927" i="2"/>
  <c r="X928" i="2"/>
  <c r="X929" i="2"/>
  <c r="X930" i="2"/>
  <c r="X931" i="2"/>
  <c r="X932" i="2"/>
  <c r="X933" i="2"/>
  <c r="X934" i="2"/>
  <c r="X935" i="2"/>
  <c r="X936" i="2"/>
  <c r="X937" i="2"/>
  <c r="X938" i="2"/>
  <c r="X939" i="2"/>
  <c r="X940" i="2"/>
  <c r="X941" i="2"/>
  <c r="X942" i="2"/>
  <c r="X943" i="2"/>
  <c r="X944" i="2"/>
  <c r="X945" i="2"/>
  <c r="X946" i="2"/>
  <c r="X947" i="2"/>
  <c r="X948" i="2"/>
  <c r="X949" i="2"/>
  <c r="X950" i="2"/>
  <c r="X951" i="2"/>
  <c r="X952" i="2"/>
  <c r="X953" i="2"/>
  <c r="X954" i="2"/>
  <c r="X955" i="2"/>
  <c r="X956" i="2"/>
  <c r="X957" i="2"/>
  <c r="X958" i="2"/>
  <c r="X959" i="2"/>
  <c r="X960" i="2"/>
  <c r="X961" i="2"/>
  <c r="X962" i="2"/>
  <c r="X963" i="2"/>
  <c r="X964" i="2"/>
  <c r="X965" i="2"/>
  <c r="X966" i="2"/>
  <c r="X967" i="2"/>
  <c r="X968" i="2"/>
  <c r="X969" i="2"/>
  <c r="X970" i="2"/>
  <c r="X971" i="2"/>
  <c r="X972" i="2"/>
  <c r="X973" i="2"/>
  <c r="X974" i="2"/>
  <c r="X975" i="2"/>
  <c r="X976" i="2"/>
  <c r="X977" i="2"/>
  <c r="X978" i="2"/>
  <c r="X979" i="2"/>
  <c r="X980" i="2"/>
  <c r="X981" i="2"/>
  <c r="X982" i="2"/>
  <c r="X983" i="2"/>
  <c r="X984" i="2"/>
  <c r="X985" i="2"/>
  <c r="X986" i="2"/>
  <c r="X987" i="2"/>
  <c r="X988" i="2"/>
  <c r="X989" i="2"/>
  <c r="X990" i="2"/>
  <c r="X991" i="2"/>
  <c r="X992" i="2"/>
  <c r="X993" i="2"/>
  <c r="X994" i="2"/>
  <c r="X995" i="2"/>
  <c r="X996" i="2"/>
  <c r="X997" i="2"/>
  <c r="X998" i="2"/>
  <c r="X999" i="2"/>
  <c r="X1000" i="2"/>
  <c r="X1001" i="2"/>
  <c r="X1002" i="2"/>
  <c r="X1003" i="2"/>
  <c r="X1004" i="2"/>
  <c r="X1005" i="2"/>
  <c r="X1006" i="2"/>
  <c r="X1007" i="2"/>
  <c r="X1008" i="2"/>
  <c r="X1009" i="2"/>
  <c r="X1010" i="2"/>
  <c r="X1011" i="2"/>
  <c r="X1012" i="2"/>
  <c r="X1013" i="2"/>
  <c r="X1014" i="2"/>
  <c r="X1015" i="2"/>
  <c r="X1016" i="2"/>
  <c r="X1017" i="2"/>
  <c r="X1018" i="2"/>
  <c r="X1019" i="2"/>
  <c r="X1020" i="2"/>
  <c r="X1021" i="2"/>
  <c r="X1022" i="2"/>
  <c r="X1023" i="2"/>
  <c r="X1024" i="2"/>
  <c r="X1025" i="2"/>
  <c r="X1026" i="2"/>
  <c r="X1027" i="2"/>
  <c r="X1028" i="2"/>
  <c r="X1029" i="2"/>
  <c r="X1030" i="2"/>
  <c r="X1031" i="2"/>
  <c r="X1032" i="2"/>
  <c r="X1033" i="2"/>
  <c r="X1034" i="2"/>
  <c r="X1035" i="2"/>
  <c r="X1036" i="2"/>
  <c r="X1037" i="2"/>
  <c r="X1038" i="2"/>
  <c r="X1039" i="2"/>
  <c r="X1040" i="2"/>
  <c r="X1041" i="2"/>
  <c r="X1042" i="2"/>
  <c r="X1043" i="2"/>
  <c r="X1044" i="2"/>
  <c r="X1045" i="2"/>
  <c r="X1046" i="2"/>
  <c r="X1047" i="2"/>
  <c r="X1048" i="2"/>
  <c r="X1049" i="2"/>
  <c r="X1050" i="2"/>
  <c r="X1051" i="2"/>
  <c r="X1052" i="2"/>
  <c r="X1053" i="2"/>
  <c r="X1054" i="2"/>
  <c r="X1055" i="2"/>
  <c r="X1056" i="2"/>
  <c r="X1057" i="2"/>
  <c r="X1058" i="2"/>
  <c r="X1059" i="2"/>
  <c r="X1060" i="2"/>
  <c r="X1061" i="2"/>
  <c r="X1062" i="2"/>
  <c r="X1063" i="2"/>
  <c r="X1064" i="2"/>
  <c r="X1065" i="2"/>
  <c r="X1066" i="2"/>
  <c r="X1067" i="2"/>
  <c r="X1068" i="2"/>
  <c r="X1069" i="2"/>
  <c r="X1070" i="2"/>
  <c r="X1071" i="2"/>
  <c r="X1072" i="2"/>
  <c r="X1073" i="2"/>
  <c r="X1074" i="2"/>
  <c r="X1075" i="2"/>
  <c r="X1076" i="2"/>
  <c r="X1077" i="2"/>
  <c r="X1078" i="2"/>
  <c r="X1079" i="2"/>
  <c r="X1080" i="2"/>
  <c r="X1081" i="2"/>
  <c r="X1082" i="2"/>
  <c r="X1083" i="2"/>
  <c r="X1084" i="2"/>
  <c r="X1085" i="2"/>
  <c r="X1086" i="2"/>
  <c r="X1087" i="2"/>
  <c r="X1088" i="2"/>
  <c r="X1089" i="2"/>
  <c r="X1090" i="2"/>
  <c r="X1091" i="2"/>
  <c r="X1092" i="2"/>
  <c r="X1093" i="2"/>
  <c r="X1094" i="2"/>
  <c r="X1095" i="2"/>
  <c r="X1096" i="2"/>
  <c r="X1097" i="2"/>
  <c r="X1098" i="2"/>
  <c r="X1099" i="2"/>
  <c r="X1100" i="2"/>
  <c r="X1101" i="2"/>
  <c r="X1102" i="2"/>
  <c r="X1103" i="2"/>
  <c r="X1104" i="2"/>
  <c r="X1105" i="2"/>
  <c r="X1106" i="2"/>
  <c r="X1107" i="2"/>
  <c r="X1108" i="2"/>
  <c r="X1109" i="2"/>
  <c r="X1110" i="2"/>
  <c r="X1111" i="2"/>
  <c r="X1112" i="2"/>
  <c r="X1113" i="2"/>
  <c r="X1114" i="2"/>
  <c r="X1115" i="2"/>
  <c r="X1116" i="2"/>
  <c r="X1117" i="2"/>
  <c r="X1118" i="2"/>
  <c r="X1119" i="2"/>
  <c r="X1120" i="2"/>
  <c r="X1121" i="2"/>
  <c r="X1122" i="2"/>
  <c r="X1123" i="2"/>
  <c r="X1124" i="2"/>
  <c r="X1125" i="2"/>
  <c r="X1126" i="2"/>
  <c r="X1127" i="2"/>
  <c r="X1128" i="2"/>
  <c r="X1129" i="2"/>
  <c r="X1130" i="2"/>
  <c r="X1131" i="2"/>
  <c r="X1132" i="2"/>
  <c r="X1133" i="2"/>
  <c r="X1134" i="2"/>
  <c r="X1135" i="2"/>
  <c r="X1136" i="2"/>
  <c r="X1137" i="2"/>
  <c r="X1138" i="2"/>
  <c r="X1139" i="2"/>
  <c r="X1140" i="2"/>
  <c r="X1141" i="2"/>
  <c r="X1142" i="2"/>
  <c r="X1143" i="2"/>
  <c r="X1144" i="2"/>
  <c r="X1145" i="2"/>
  <c r="X1146" i="2"/>
  <c r="X1147" i="2"/>
  <c r="X1148" i="2"/>
  <c r="X1149" i="2"/>
  <c r="X1150" i="2"/>
  <c r="X1151" i="2"/>
  <c r="X1152" i="2"/>
  <c r="X1153" i="2"/>
  <c r="X1154" i="2"/>
  <c r="X1155" i="2"/>
  <c r="X1156" i="2"/>
  <c r="X1157" i="2"/>
  <c r="X1158" i="2"/>
  <c r="X1159" i="2"/>
  <c r="X1160" i="2"/>
  <c r="X1161" i="2"/>
  <c r="X1162" i="2"/>
  <c r="X1163" i="2"/>
  <c r="X1164" i="2"/>
  <c r="X1165" i="2"/>
  <c r="X1166" i="2"/>
  <c r="X1167" i="2"/>
  <c r="X1168" i="2"/>
  <c r="X1169" i="2"/>
  <c r="X1170" i="2"/>
  <c r="X1171" i="2"/>
  <c r="X1172" i="2"/>
  <c r="X1173" i="2"/>
  <c r="X1174" i="2"/>
  <c r="X1175" i="2"/>
  <c r="X1176" i="2"/>
  <c r="X1177" i="2"/>
  <c r="X1178" i="2"/>
  <c r="X1179" i="2"/>
  <c r="X1180" i="2"/>
  <c r="X1181" i="2"/>
  <c r="X1182" i="2"/>
  <c r="X1183" i="2"/>
  <c r="X1184" i="2"/>
  <c r="X1185" i="2"/>
  <c r="X1186" i="2"/>
  <c r="X1187" i="2"/>
  <c r="X1188" i="2"/>
  <c r="X1189" i="2"/>
  <c r="X1190" i="2"/>
  <c r="X1191" i="2"/>
  <c r="X1192" i="2"/>
  <c r="X1193" i="2"/>
  <c r="X1194" i="2"/>
  <c r="X1195" i="2"/>
  <c r="X1196" i="2"/>
  <c r="X1197" i="2"/>
  <c r="X1198" i="2"/>
  <c r="X1199" i="2"/>
  <c r="X1200" i="2"/>
  <c r="X1201" i="2"/>
  <c r="X1202" i="2"/>
  <c r="X1203" i="2"/>
  <c r="X1204" i="2"/>
  <c r="X1205" i="2"/>
  <c r="X1206" i="2"/>
  <c r="X1207" i="2"/>
  <c r="X1208" i="2"/>
  <c r="X1209" i="2"/>
  <c r="X1210" i="2"/>
  <c r="X1211" i="2"/>
  <c r="X1212" i="2"/>
  <c r="X1213" i="2"/>
  <c r="X1214" i="2"/>
  <c r="X1215" i="2"/>
  <c r="X1216" i="2"/>
  <c r="X1217" i="2"/>
  <c r="X1218" i="2"/>
  <c r="X1219" i="2"/>
  <c r="X1220" i="2"/>
  <c r="X1221" i="2"/>
  <c r="X1222" i="2"/>
  <c r="X1223" i="2"/>
  <c r="X1224" i="2"/>
  <c r="X1225" i="2"/>
  <c r="X1226" i="2"/>
  <c r="X1227" i="2"/>
  <c r="X1228" i="2"/>
  <c r="X1229" i="2"/>
  <c r="X1230" i="2"/>
  <c r="X1231" i="2"/>
  <c r="X1232" i="2"/>
  <c r="X1233" i="2"/>
  <c r="X1234" i="2"/>
  <c r="X1235" i="2"/>
  <c r="X1236" i="2"/>
  <c r="X1237" i="2"/>
  <c r="X1238" i="2"/>
  <c r="X1239" i="2"/>
  <c r="X1240" i="2"/>
  <c r="X1241" i="2"/>
  <c r="X1242" i="2"/>
  <c r="X1243" i="2"/>
  <c r="X1244" i="2"/>
  <c r="X1245" i="2"/>
  <c r="X1246" i="2"/>
  <c r="X1247" i="2"/>
  <c r="X1248" i="2"/>
  <c r="X1249" i="2"/>
  <c r="X1250" i="2"/>
  <c r="X1251" i="2"/>
  <c r="X1252" i="2"/>
  <c r="X1253" i="2"/>
  <c r="X1254" i="2"/>
  <c r="X1255" i="2"/>
  <c r="X1256" i="2"/>
  <c r="X1257" i="2"/>
  <c r="X1258" i="2"/>
  <c r="X1259" i="2"/>
  <c r="X1260" i="2"/>
  <c r="X1261" i="2"/>
  <c r="X1262" i="2"/>
  <c r="X1263" i="2"/>
  <c r="X1264" i="2"/>
  <c r="X1265" i="2"/>
  <c r="X1266" i="2"/>
  <c r="X1267" i="2"/>
  <c r="X1268" i="2"/>
  <c r="X1269" i="2"/>
  <c r="X1270" i="2"/>
  <c r="X1271" i="2"/>
  <c r="X1272" i="2"/>
  <c r="X1273" i="2"/>
  <c r="X1274" i="2"/>
  <c r="X1275" i="2"/>
  <c r="X1276" i="2"/>
  <c r="X1277" i="2"/>
  <c r="X1278" i="2"/>
  <c r="X1279" i="2"/>
  <c r="X1280" i="2"/>
  <c r="X1281" i="2"/>
  <c r="X1282" i="2"/>
  <c r="X1283" i="2"/>
  <c r="X1284" i="2"/>
  <c r="X1285" i="2"/>
  <c r="X1286" i="2"/>
  <c r="X1287" i="2"/>
  <c r="X1288" i="2"/>
  <c r="X1289" i="2"/>
  <c r="X1290" i="2"/>
  <c r="X1291" i="2"/>
  <c r="X1292" i="2"/>
  <c r="X1293" i="2"/>
  <c r="X1294" i="2"/>
  <c r="X1295" i="2"/>
  <c r="X1296" i="2"/>
  <c r="X1297" i="2"/>
  <c r="X1298" i="2"/>
  <c r="X1299" i="2"/>
  <c r="X1300" i="2"/>
  <c r="X1301" i="2"/>
  <c r="X1302" i="2"/>
  <c r="X1303" i="2"/>
  <c r="X1304" i="2"/>
  <c r="X1305" i="2"/>
  <c r="X1306" i="2"/>
  <c r="X1307" i="2"/>
  <c r="X1308" i="2"/>
  <c r="X1309" i="2"/>
  <c r="X1310" i="2"/>
  <c r="X1311" i="2"/>
  <c r="X1312" i="2"/>
  <c r="X1313" i="2"/>
  <c r="X1314" i="2"/>
  <c r="X1315" i="2"/>
  <c r="X1316" i="2"/>
  <c r="Z1317" i="2"/>
  <c r="Z1318" i="2"/>
  <c r="Z1319" i="2"/>
  <c r="Z1320" i="2"/>
  <c r="Z1321" i="2"/>
  <c r="Z1322" i="2"/>
  <c r="Z1323" i="2"/>
  <c r="Z1324" i="2"/>
  <c r="Z1325" i="2"/>
  <c r="Z1326" i="2"/>
  <c r="Z1327" i="2"/>
  <c r="Z1328" i="2"/>
  <c r="Z1329" i="2"/>
  <c r="Z1330" i="2"/>
  <c r="Z1331" i="2"/>
  <c r="Z1332" i="2"/>
  <c r="Z1333" i="2"/>
  <c r="Z1334" i="2"/>
  <c r="Z1335" i="2"/>
  <c r="Z1336" i="2"/>
  <c r="Z1337" i="2"/>
  <c r="Z1338" i="2"/>
  <c r="Z1339" i="2"/>
  <c r="Z1340" i="2"/>
  <c r="Z1341" i="2"/>
  <c r="Z1342" i="2"/>
  <c r="Z1343" i="2"/>
  <c r="Z1344" i="2"/>
  <c r="Z1345" i="2"/>
  <c r="Z1346" i="2"/>
  <c r="Z1347" i="2"/>
  <c r="Z1348" i="2"/>
  <c r="Z1349" i="2"/>
  <c r="Z1350" i="2"/>
  <c r="Z1351" i="2"/>
  <c r="Z1352" i="2"/>
  <c r="Z1353" i="2"/>
  <c r="Z1354" i="2"/>
  <c r="Z1355" i="2"/>
  <c r="Z1356" i="2"/>
  <c r="Z1357" i="2"/>
  <c r="Z1358" i="2"/>
  <c r="Z1359" i="2"/>
  <c r="Z1360" i="2"/>
  <c r="Z1361" i="2"/>
  <c r="Z1362" i="2"/>
  <c r="Z1363" i="2"/>
  <c r="Z1364" i="2"/>
  <c r="Z1365" i="2"/>
  <c r="Z1366" i="2"/>
  <c r="Z1367" i="2"/>
  <c r="Z1368" i="2"/>
  <c r="Z1369" i="2"/>
  <c r="Z1370" i="2"/>
  <c r="Z1371" i="2"/>
  <c r="Z1372" i="2"/>
  <c r="Z1373" i="2"/>
  <c r="Z1374" i="2"/>
  <c r="Z1375" i="2"/>
  <c r="Z1376" i="2"/>
  <c r="Z1377" i="2"/>
  <c r="Z1378" i="2"/>
  <c r="Z1379" i="2"/>
  <c r="Z1380" i="2"/>
  <c r="Z1381" i="2"/>
  <c r="Z1382" i="2"/>
  <c r="Z1383" i="2"/>
  <c r="Z1384" i="2"/>
  <c r="Z1385" i="2"/>
  <c r="Z1386" i="2"/>
  <c r="Z1387" i="2"/>
  <c r="Z1388" i="2"/>
  <c r="Z1389" i="2"/>
  <c r="Z1390" i="2"/>
  <c r="Z1391" i="2"/>
  <c r="Z1392" i="2"/>
  <c r="Z1393" i="2"/>
  <c r="Z1394" i="2"/>
  <c r="Z1395" i="2"/>
  <c r="Z1396" i="2"/>
  <c r="Z1397" i="2"/>
  <c r="Z1398" i="2"/>
  <c r="Z1399" i="2"/>
  <c r="Z1400" i="2"/>
  <c r="Z1401" i="2"/>
  <c r="Z1402" i="2"/>
  <c r="Z1403" i="2"/>
  <c r="Z1404" i="2"/>
  <c r="Z1405" i="2"/>
  <c r="Z1406" i="2"/>
  <c r="Z1407" i="2"/>
  <c r="Z1408" i="2"/>
  <c r="Z1409" i="2"/>
  <c r="Z1410" i="2"/>
  <c r="Z1411" i="2"/>
  <c r="Z1412" i="2"/>
  <c r="Z1413" i="2"/>
  <c r="Z1414" i="2"/>
  <c r="Z1415" i="2"/>
  <c r="Z1416" i="2"/>
  <c r="Z1417" i="2"/>
  <c r="Z1418" i="2"/>
  <c r="Z1419" i="2"/>
  <c r="Z1420" i="2"/>
  <c r="Z1421" i="2"/>
  <c r="Z1422" i="2"/>
  <c r="Z1423" i="2"/>
  <c r="Z1424" i="2"/>
  <c r="Z1425" i="2"/>
  <c r="Z1426" i="2"/>
  <c r="Z1427" i="2"/>
  <c r="Z1428" i="2"/>
  <c r="Z1429" i="2"/>
  <c r="Z1430" i="2"/>
  <c r="Z1431" i="2"/>
  <c r="Z1432" i="2"/>
  <c r="Z1433" i="2"/>
  <c r="Z1434" i="2"/>
  <c r="Z1435" i="2"/>
  <c r="Z1436" i="2"/>
  <c r="Z1437" i="2"/>
  <c r="Z1438" i="2"/>
  <c r="Z1439" i="2"/>
  <c r="Z1440" i="2"/>
  <c r="Z1441" i="2"/>
  <c r="Z1442" i="2"/>
  <c r="Z1443" i="2"/>
  <c r="Z1444" i="2"/>
  <c r="Z1445" i="2"/>
  <c r="Z1446" i="2"/>
  <c r="Z1447" i="2"/>
  <c r="Z1448" i="2"/>
  <c r="Z1449" i="2"/>
  <c r="Z1450" i="2"/>
  <c r="Z1451" i="2"/>
  <c r="Z1452" i="2"/>
  <c r="Z1453" i="2"/>
  <c r="Z1454" i="2"/>
  <c r="Z1455" i="2"/>
  <c r="Z1456" i="2"/>
  <c r="Z1457" i="2"/>
  <c r="Z1458" i="2"/>
  <c r="Z1459" i="2"/>
  <c r="Z1460" i="2"/>
  <c r="Z1461" i="2"/>
  <c r="Z1462" i="2"/>
  <c r="Z1463" i="2"/>
  <c r="Z1464" i="2"/>
  <c r="Z1465" i="2"/>
  <c r="Z1466" i="2"/>
  <c r="Z1467" i="2"/>
  <c r="Z1468" i="2"/>
  <c r="Z1469" i="2"/>
  <c r="Z1470" i="2"/>
  <c r="Z1471" i="2"/>
  <c r="Z1472" i="2"/>
  <c r="Z1473" i="2"/>
  <c r="Z1474" i="2"/>
  <c r="Z1475" i="2"/>
  <c r="Z1476" i="2"/>
  <c r="Z1477" i="2"/>
  <c r="Z1478" i="2"/>
  <c r="Z1479" i="2"/>
  <c r="Z1480" i="2"/>
  <c r="Z1481" i="2"/>
  <c r="Z1482" i="2"/>
  <c r="Z1483" i="2"/>
  <c r="Z1484" i="2"/>
  <c r="Z1485" i="2"/>
  <c r="Z1486" i="2"/>
  <c r="Z1487" i="2"/>
  <c r="Z1488" i="2"/>
  <c r="Z1489" i="2"/>
  <c r="Z1490" i="2"/>
  <c r="Z1491" i="2"/>
  <c r="Z1492" i="2"/>
  <c r="Z1493" i="2"/>
  <c r="Z1494" i="2"/>
  <c r="Z1495" i="2"/>
  <c r="Z1496" i="2"/>
  <c r="Z1497" i="2"/>
  <c r="Z1498" i="2"/>
  <c r="Z1499" i="2"/>
  <c r="Z1500" i="2"/>
  <c r="Z1501" i="2"/>
  <c r="Z1502" i="2"/>
  <c r="Z1503" i="2"/>
  <c r="Z1504" i="2"/>
  <c r="Z1505" i="2"/>
  <c r="Z1506" i="2"/>
  <c r="Z1507" i="2"/>
  <c r="Z1508" i="2"/>
  <c r="Z1509" i="2"/>
  <c r="Z1510" i="2"/>
  <c r="Z1511" i="2"/>
  <c r="Z1512" i="2"/>
  <c r="Z1513" i="2"/>
  <c r="Z1514" i="2"/>
  <c r="Z1515" i="2"/>
  <c r="Z1516" i="2"/>
  <c r="Z1517" i="2"/>
  <c r="Z1518" i="2"/>
  <c r="Z1519" i="2"/>
  <c r="Z1520" i="2"/>
  <c r="Z1521" i="2"/>
  <c r="Z1522" i="2"/>
  <c r="Z1523" i="2"/>
  <c r="Z1524" i="2"/>
  <c r="Z1525" i="2"/>
  <c r="Z1526" i="2"/>
  <c r="Z1527" i="2"/>
  <c r="Z1528" i="2"/>
  <c r="Z1529" i="2"/>
  <c r="Z1530" i="2"/>
  <c r="Z1531" i="2"/>
  <c r="Z1532" i="2"/>
  <c r="Z1533" i="2"/>
  <c r="Z1534" i="2"/>
  <c r="Z1535" i="2"/>
  <c r="Z1536" i="2"/>
  <c r="Z1537" i="2"/>
  <c r="Z1538" i="2"/>
  <c r="Z1539" i="2"/>
  <c r="Z1540" i="2"/>
  <c r="Z1541" i="2"/>
  <c r="Z1542" i="2"/>
  <c r="Z1543" i="2"/>
  <c r="Z1544" i="2"/>
  <c r="Z1545" i="2"/>
  <c r="Z1546" i="2"/>
  <c r="Z1547" i="2"/>
  <c r="Z1548" i="2"/>
  <c r="Z1549" i="2"/>
  <c r="Z1550" i="2"/>
  <c r="Z1551" i="2"/>
  <c r="Z1552" i="2"/>
  <c r="Z1553" i="2"/>
  <c r="Z1554" i="2"/>
  <c r="Z1555" i="2"/>
  <c r="Z1556" i="2"/>
  <c r="Z1557" i="2"/>
  <c r="Z1558" i="2"/>
  <c r="Z1559" i="2"/>
  <c r="Z1560" i="2"/>
  <c r="Z1561" i="2"/>
  <c r="Z1562" i="2"/>
  <c r="Z1563" i="2"/>
  <c r="Z1564" i="2"/>
  <c r="Z1565" i="2"/>
  <c r="Z1566" i="2"/>
  <c r="Z1567" i="2"/>
  <c r="Z1568" i="2"/>
  <c r="Z1569" i="2"/>
  <c r="Z1570" i="2"/>
  <c r="Z1571" i="2"/>
  <c r="Z1572" i="2"/>
  <c r="Z1573" i="2"/>
  <c r="Z1574" i="2"/>
  <c r="Z1575" i="2"/>
  <c r="Z1576" i="2"/>
  <c r="Z1577" i="2"/>
  <c r="Z1578" i="2"/>
  <c r="Z1579" i="2"/>
  <c r="Z1580" i="2"/>
  <c r="Z1581" i="2"/>
  <c r="Z1582" i="2"/>
  <c r="Z1583" i="2"/>
  <c r="Z1584" i="2"/>
  <c r="Z1585" i="2"/>
  <c r="Z1586" i="2"/>
  <c r="Z1587" i="2"/>
  <c r="Z1588" i="2"/>
  <c r="Z1589" i="2"/>
  <c r="Z1590" i="2"/>
  <c r="Z1591" i="2"/>
  <c r="Z1592" i="2"/>
  <c r="Z1593" i="2"/>
  <c r="Z1594" i="2"/>
  <c r="Z1595" i="2"/>
  <c r="Z1596" i="2"/>
  <c r="Z1597" i="2"/>
  <c r="Z1598" i="2"/>
  <c r="Z1599" i="2"/>
  <c r="Z1600" i="2"/>
  <c r="Z1601" i="2"/>
  <c r="Z1602" i="2"/>
  <c r="Z1603" i="2"/>
  <c r="Z1604" i="2"/>
  <c r="Z1605" i="2"/>
  <c r="Z1606" i="2"/>
  <c r="Z1607" i="2"/>
  <c r="Z1608" i="2"/>
  <c r="Z1609" i="2"/>
  <c r="Z1610" i="2"/>
  <c r="Z1611" i="2"/>
  <c r="Z1612" i="2"/>
  <c r="Z1613" i="2"/>
  <c r="Z1614" i="2"/>
  <c r="Z1615" i="2"/>
  <c r="Z1616" i="2"/>
  <c r="Z1617" i="2"/>
  <c r="Z1618" i="2"/>
  <c r="Z1619" i="2"/>
  <c r="Z1620" i="2"/>
  <c r="Z1621" i="2"/>
  <c r="Z1622" i="2"/>
  <c r="Z1623" i="2"/>
  <c r="Z1624" i="2"/>
  <c r="Z1625" i="2"/>
  <c r="Z1626" i="2"/>
  <c r="Z1627" i="2"/>
  <c r="Z1628" i="2"/>
  <c r="Z1629" i="2"/>
  <c r="Z1630" i="2"/>
  <c r="Z1631" i="2"/>
  <c r="Z1632" i="2"/>
  <c r="Z1633" i="2"/>
  <c r="Z1634" i="2"/>
  <c r="Z1635" i="2"/>
  <c r="Z1636" i="2"/>
  <c r="Z1637" i="2"/>
  <c r="Z1638" i="2"/>
  <c r="Z1639" i="2"/>
  <c r="Z1640" i="2"/>
  <c r="Z1641" i="2"/>
  <c r="Z1642" i="2"/>
  <c r="Z1643" i="2"/>
  <c r="Z1644" i="2"/>
  <c r="Z1645" i="2"/>
  <c r="Z1646" i="2"/>
  <c r="Z1647" i="2"/>
  <c r="Z1648" i="2"/>
  <c r="Z1649" i="2"/>
  <c r="Z1650" i="2"/>
  <c r="Z1651" i="2"/>
  <c r="Z1652" i="2"/>
  <c r="Z1653" i="2"/>
  <c r="Z1654" i="2"/>
  <c r="Z1655" i="2"/>
  <c r="Z1656" i="2"/>
  <c r="Z1657" i="2"/>
  <c r="Z1658" i="2"/>
  <c r="Z1659" i="2"/>
  <c r="Z1660" i="2"/>
  <c r="Z1661" i="2"/>
  <c r="Z1662" i="2"/>
  <c r="Z1663" i="2"/>
  <c r="Z1664" i="2"/>
  <c r="Z1665" i="2"/>
  <c r="Z1666" i="2"/>
  <c r="Z1667" i="2"/>
  <c r="Z1668" i="2"/>
  <c r="Z1669" i="2"/>
  <c r="Z1670" i="2"/>
  <c r="Z1671" i="2"/>
  <c r="Z1672" i="2"/>
  <c r="Z1673" i="2"/>
  <c r="Z1674" i="2"/>
  <c r="Z1675" i="2"/>
  <c r="Z1676" i="2"/>
  <c r="Z1677" i="2"/>
  <c r="Z1678" i="2"/>
  <c r="Z1679" i="2"/>
  <c r="Z1680" i="2"/>
  <c r="Z1681" i="2"/>
  <c r="Z1682" i="2"/>
  <c r="Z1683" i="2"/>
  <c r="Z1684" i="2"/>
  <c r="Z1685" i="2"/>
  <c r="Z1686" i="2"/>
  <c r="Z1687" i="2"/>
  <c r="Z1688" i="2"/>
  <c r="Z1689" i="2"/>
  <c r="Z1690" i="2"/>
  <c r="Z1691" i="2"/>
  <c r="Z1692" i="2"/>
  <c r="Z1693" i="2"/>
  <c r="Z1694" i="2"/>
  <c r="Z1695" i="2"/>
  <c r="Z1696" i="2"/>
  <c r="Z1697" i="2"/>
  <c r="Z1698" i="2"/>
  <c r="Z1699" i="2"/>
  <c r="Z1700" i="2"/>
  <c r="Z1701" i="2"/>
  <c r="Z1702" i="2"/>
  <c r="Z1703" i="2"/>
  <c r="Z1704" i="2"/>
  <c r="Z1705" i="2"/>
  <c r="Z1706" i="2"/>
  <c r="Z1707" i="2"/>
  <c r="Z1708" i="2"/>
  <c r="Z1709" i="2"/>
  <c r="Z1710" i="2"/>
  <c r="Z1711" i="2"/>
  <c r="Z1712" i="2"/>
  <c r="Z1713" i="2"/>
  <c r="Z1714" i="2"/>
  <c r="Z1715" i="2"/>
  <c r="Z1716" i="2"/>
  <c r="Z1717" i="2"/>
  <c r="Z1718" i="2"/>
  <c r="Z1719" i="2"/>
  <c r="Z1720" i="2"/>
  <c r="Z1721" i="2"/>
  <c r="Z1722" i="2"/>
  <c r="Z1723" i="2"/>
  <c r="Z1724" i="2"/>
  <c r="Z1725" i="2"/>
  <c r="Z1726" i="2"/>
  <c r="Z1727" i="2"/>
  <c r="Z1728" i="2"/>
  <c r="Z1729" i="2"/>
  <c r="Z1730" i="2"/>
  <c r="Z1731" i="2"/>
  <c r="Z1732" i="2"/>
  <c r="Z1733" i="2"/>
  <c r="Z1734" i="2"/>
  <c r="Z1735" i="2"/>
  <c r="Z1736" i="2"/>
  <c r="Z1737" i="2"/>
  <c r="Z1738" i="2"/>
  <c r="Z1739" i="2"/>
  <c r="Z1740" i="2"/>
  <c r="Z1741" i="2"/>
  <c r="Z1742" i="2"/>
  <c r="Z1743" i="2"/>
  <c r="Z1744" i="2"/>
  <c r="Z1745" i="2"/>
  <c r="Z1746" i="2"/>
  <c r="Z1747" i="2"/>
  <c r="Z1748" i="2"/>
  <c r="Z1749" i="2"/>
  <c r="Z1750" i="2"/>
  <c r="Z1751" i="2"/>
  <c r="Z1752" i="2"/>
  <c r="Z1753" i="2"/>
  <c r="Z1754" i="2"/>
  <c r="Z1755" i="2"/>
  <c r="Z1756" i="2"/>
  <c r="Z1757" i="2"/>
  <c r="Z1758" i="2"/>
  <c r="Z1759" i="2"/>
  <c r="Z1760" i="2"/>
  <c r="Z1761" i="2"/>
  <c r="Z1762" i="2"/>
  <c r="Z1763" i="2"/>
  <c r="Z1764" i="2"/>
  <c r="Z1765" i="2"/>
  <c r="Z1766" i="2"/>
  <c r="Z1767" i="2"/>
  <c r="Z1768" i="2"/>
  <c r="Z1769" i="2"/>
  <c r="Z1770" i="2"/>
  <c r="Z1771" i="2"/>
  <c r="Z1772" i="2"/>
  <c r="Z1773" i="2"/>
  <c r="Z1774" i="2"/>
  <c r="Z1775" i="2"/>
  <c r="Z1776" i="2"/>
  <c r="Z1777" i="2"/>
  <c r="Z1778" i="2"/>
  <c r="Z1779" i="2"/>
  <c r="Z1780" i="2"/>
  <c r="Z1781" i="2"/>
  <c r="Z1782" i="2"/>
  <c r="Z1783" i="2"/>
  <c r="Z1784" i="2"/>
  <c r="Z1785" i="2"/>
  <c r="Z1786" i="2"/>
  <c r="Z1787" i="2"/>
  <c r="Z1788" i="2"/>
  <c r="Z1789" i="2"/>
  <c r="Z1790" i="2"/>
  <c r="Z1791" i="2"/>
  <c r="Z1792" i="2"/>
  <c r="Z1793" i="2"/>
  <c r="Z1794" i="2"/>
  <c r="Z1795" i="2"/>
  <c r="Z1796" i="2"/>
  <c r="Z1797" i="2"/>
  <c r="Z1798" i="2"/>
  <c r="Z1799" i="2"/>
  <c r="Z1800" i="2"/>
  <c r="Z1801" i="2"/>
  <c r="Z1802" i="2"/>
  <c r="Z1803" i="2"/>
  <c r="Z1804" i="2"/>
  <c r="Z1805" i="2"/>
  <c r="Z1806" i="2"/>
  <c r="Z1807" i="2"/>
  <c r="Z1808" i="2"/>
  <c r="Z1809" i="2"/>
  <c r="Z1810" i="2"/>
  <c r="Z1811" i="2"/>
  <c r="Z1812" i="2"/>
  <c r="Z1813" i="2"/>
  <c r="Z1814" i="2"/>
  <c r="Z1815" i="2"/>
  <c r="Z1816" i="2"/>
  <c r="Z1817" i="2"/>
  <c r="Z1818" i="2"/>
  <c r="Z1819" i="2"/>
  <c r="Z1820" i="2"/>
  <c r="Z1821" i="2"/>
  <c r="Z1822" i="2"/>
  <c r="Z1823" i="2"/>
  <c r="Z1824" i="2"/>
  <c r="Z1825" i="2"/>
  <c r="Z1826" i="2"/>
  <c r="Z1827" i="2"/>
  <c r="Z1828" i="2"/>
  <c r="Z1829" i="2"/>
  <c r="Z1830" i="2"/>
  <c r="Z1831" i="2"/>
  <c r="Z1832" i="2"/>
  <c r="Z1833" i="2"/>
  <c r="Z1834" i="2"/>
  <c r="Z1835" i="2"/>
  <c r="Z1836" i="2"/>
  <c r="Z1837" i="2"/>
  <c r="Z1838" i="2"/>
  <c r="Z1839" i="2"/>
  <c r="Z1840" i="2"/>
  <c r="Z1841" i="2"/>
  <c r="Z1842" i="2"/>
  <c r="Z1843" i="2"/>
  <c r="Z1844" i="2"/>
  <c r="Z1845" i="2"/>
  <c r="Z1846" i="2"/>
  <c r="Z1847" i="2"/>
  <c r="Z1848" i="2"/>
  <c r="Z1849" i="2"/>
  <c r="Z1850" i="2"/>
  <c r="Z1851" i="2"/>
  <c r="Z1852" i="2"/>
  <c r="Z1853" i="2"/>
  <c r="Z1854" i="2"/>
  <c r="Z1855" i="2"/>
  <c r="Z1856" i="2"/>
  <c r="Z1857" i="2"/>
  <c r="Z1858" i="2"/>
  <c r="Z1859" i="2"/>
  <c r="Z1860" i="2"/>
  <c r="Z1861" i="2"/>
  <c r="Z1862" i="2"/>
  <c r="Z1863" i="2"/>
  <c r="Z1864" i="2"/>
  <c r="Z1865" i="2"/>
  <c r="Z1866" i="2"/>
  <c r="Z1867" i="2"/>
  <c r="Z1868" i="2"/>
  <c r="Z1869" i="2"/>
  <c r="Z1870" i="2"/>
  <c r="Z1871" i="2"/>
  <c r="Z1872" i="2"/>
  <c r="Z1873" i="2"/>
  <c r="Z1874" i="2"/>
  <c r="Z1875" i="2"/>
  <c r="Z1876" i="2"/>
  <c r="Z1877" i="2"/>
  <c r="Z1878" i="2"/>
  <c r="Z1879" i="2"/>
  <c r="Z1880" i="2"/>
  <c r="Z1881" i="2"/>
  <c r="Z1882" i="2"/>
  <c r="Z1883" i="2"/>
  <c r="Z1884" i="2"/>
  <c r="Z1885" i="2"/>
  <c r="Z1886" i="2"/>
  <c r="Z1887" i="2"/>
  <c r="Z1888" i="2"/>
  <c r="Z1889" i="2"/>
  <c r="Z1890" i="2"/>
  <c r="Z1891" i="2"/>
  <c r="Z1892" i="2"/>
  <c r="Z1893" i="2"/>
  <c r="Z1894" i="2"/>
  <c r="Z1895" i="2"/>
  <c r="Z1896" i="2"/>
  <c r="Z1897" i="2"/>
  <c r="Z1898" i="2"/>
  <c r="Z1899" i="2"/>
  <c r="Z1900" i="2"/>
  <c r="Z1901" i="2"/>
  <c r="Z1902" i="2"/>
  <c r="Z1903" i="2"/>
  <c r="Z1904" i="2"/>
  <c r="Z1905" i="2"/>
  <c r="Z1906" i="2"/>
  <c r="Z1907" i="2"/>
  <c r="Z1908" i="2"/>
  <c r="Z1909" i="2"/>
  <c r="Z1910" i="2"/>
  <c r="Z1911" i="2"/>
  <c r="Z1912" i="2"/>
  <c r="Z1913" i="2"/>
  <c r="Z1914" i="2"/>
  <c r="Z1915" i="2"/>
  <c r="Z1916" i="2"/>
  <c r="Z1917" i="2"/>
  <c r="Z1918" i="2"/>
  <c r="Z1919" i="2"/>
  <c r="Z1920" i="2"/>
  <c r="Z1921" i="2"/>
  <c r="Z1922" i="2"/>
  <c r="Z1923" i="2"/>
  <c r="Z1924" i="2"/>
  <c r="Z1925" i="2"/>
  <c r="Z1926" i="2"/>
  <c r="Z1927" i="2"/>
  <c r="Z1928" i="2"/>
  <c r="Z1929" i="2"/>
  <c r="Z1930" i="2"/>
  <c r="Z1931" i="2"/>
  <c r="Z1932" i="2"/>
  <c r="Z1933" i="2"/>
  <c r="Z1934" i="2"/>
  <c r="Z1935" i="2"/>
  <c r="Z1936" i="2"/>
  <c r="Z1937" i="2"/>
  <c r="Z1938" i="2"/>
  <c r="Z1939" i="2"/>
  <c r="Z1940" i="2"/>
  <c r="Z1941" i="2"/>
  <c r="Z1942" i="2"/>
  <c r="Z1943" i="2"/>
  <c r="Z1944" i="2"/>
  <c r="Z1945" i="2"/>
  <c r="Z1946" i="2"/>
  <c r="Z1947" i="2"/>
  <c r="Z1948" i="2"/>
  <c r="Z1949" i="2"/>
  <c r="Z1950" i="2"/>
  <c r="Z1951" i="2"/>
  <c r="Z1952" i="2"/>
  <c r="Z1953" i="2"/>
  <c r="Z1954" i="2"/>
  <c r="Z1955" i="2"/>
  <c r="Z1956" i="2"/>
  <c r="Z1957" i="2"/>
  <c r="Z1958" i="2"/>
  <c r="Z1959" i="2"/>
  <c r="Z1960" i="2"/>
  <c r="Z1961" i="2"/>
  <c r="Z1962" i="2"/>
  <c r="Z1963" i="2"/>
  <c r="Z1964" i="2"/>
  <c r="Z1965" i="2"/>
  <c r="Z1966" i="2"/>
  <c r="Z1967" i="2"/>
  <c r="Z1968" i="2"/>
  <c r="Z1969" i="2"/>
  <c r="Z1970" i="2"/>
  <c r="Z1971" i="2"/>
  <c r="Z1972" i="2"/>
  <c r="Z1973" i="2"/>
  <c r="Z1974" i="2"/>
  <c r="Z1975" i="2"/>
  <c r="Z1976" i="2"/>
  <c r="Z1977" i="2"/>
  <c r="Z1978" i="2"/>
  <c r="Z1979" i="2"/>
  <c r="Z1980" i="2"/>
  <c r="Z1981" i="2"/>
  <c r="Z1982" i="2"/>
  <c r="Z1983" i="2"/>
  <c r="Z1984" i="2"/>
  <c r="Z1985" i="2"/>
  <c r="Z1986" i="2"/>
  <c r="Z1987" i="2"/>
  <c r="Z1988" i="2"/>
  <c r="Z1989" i="2"/>
  <c r="Z1990" i="2"/>
  <c r="Z1991" i="2"/>
  <c r="Z1992" i="2"/>
  <c r="Z1993" i="2"/>
  <c r="Z1994" i="2"/>
  <c r="Z1995" i="2"/>
  <c r="Z1996" i="2"/>
  <c r="Z1997" i="2"/>
  <c r="Z1998" i="2"/>
  <c r="Z1999" i="2"/>
  <c r="Z2000" i="2"/>
  <c r="Z2001" i="2"/>
  <c r="Z2002" i="2"/>
  <c r="Z2003" i="2"/>
  <c r="Z2004" i="2"/>
  <c r="Z2005" i="2"/>
  <c r="Z2006" i="2"/>
  <c r="Z2007" i="2"/>
  <c r="Z2008" i="2"/>
  <c r="Z2009" i="2"/>
  <c r="Z2010" i="2"/>
  <c r="Z2011" i="2"/>
  <c r="Z2012" i="2"/>
  <c r="Z2013" i="2"/>
  <c r="Z2014" i="2"/>
  <c r="Z2015" i="2"/>
  <c r="Z2016" i="2"/>
  <c r="Z2017" i="2"/>
  <c r="Z2018" i="2"/>
  <c r="Z2019" i="2"/>
  <c r="Z2020" i="2"/>
  <c r="Z2021" i="2"/>
  <c r="Z2022" i="2"/>
  <c r="Z2023" i="2"/>
  <c r="Z2024" i="2"/>
  <c r="Z2025" i="2"/>
  <c r="Z2026" i="2"/>
  <c r="Z2027" i="2"/>
  <c r="Z2028" i="2"/>
  <c r="Z2029" i="2"/>
  <c r="Z2030" i="2"/>
  <c r="Z2031" i="2"/>
  <c r="Z2032" i="2"/>
  <c r="Z2033" i="2"/>
  <c r="Z2034" i="2"/>
  <c r="Z2035" i="2"/>
  <c r="Z2036" i="2"/>
  <c r="Z2037" i="2"/>
  <c r="Z2038" i="2"/>
  <c r="Z2039" i="2"/>
  <c r="Z2040" i="2"/>
  <c r="Z2041" i="2"/>
  <c r="Z2042" i="2"/>
  <c r="Z2043" i="2"/>
  <c r="Z2044" i="2"/>
  <c r="Z2045" i="2"/>
  <c r="Z2046" i="2"/>
  <c r="Z2047" i="2"/>
  <c r="Z2048" i="2"/>
  <c r="Z2049" i="2"/>
  <c r="Z2050" i="2"/>
  <c r="Z2051" i="2"/>
  <c r="Z2052" i="2"/>
  <c r="Z2053" i="2"/>
  <c r="Z2054" i="2"/>
  <c r="Z2055" i="2"/>
  <c r="Z2056" i="2"/>
  <c r="Z2057" i="2"/>
  <c r="Z2058" i="2"/>
  <c r="Z2059" i="2"/>
  <c r="Z2060" i="2"/>
  <c r="Z2061" i="2"/>
  <c r="Z2062" i="2"/>
  <c r="Z2063" i="2"/>
  <c r="Z2064" i="2"/>
  <c r="Z2065" i="2"/>
  <c r="Z2066" i="2"/>
  <c r="Z2067" i="2"/>
  <c r="Z2068" i="2"/>
  <c r="Z2069" i="2"/>
  <c r="Z2070" i="2"/>
  <c r="Z2071" i="2"/>
  <c r="Z2072" i="2"/>
  <c r="Z2073" i="2"/>
  <c r="Z2074" i="2"/>
  <c r="Z2075" i="2"/>
  <c r="Z2076" i="2"/>
  <c r="Z2077" i="2"/>
  <c r="Z2078" i="2"/>
  <c r="Z2079" i="2"/>
  <c r="Z2080" i="2"/>
  <c r="Z2081" i="2"/>
  <c r="Z2082" i="2"/>
  <c r="Z2083" i="2"/>
  <c r="Z2084" i="2"/>
  <c r="Z2085" i="2"/>
  <c r="Z2086" i="2"/>
  <c r="Z2087" i="2"/>
  <c r="Z2088" i="2"/>
  <c r="Z2089" i="2"/>
  <c r="Z2090" i="2"/>
  <c r="Z2091" i="2"/>
  <c r="Z2092" i="2"/>
  <c r="Z2093" i="2"/>
  <c r="Z2094" i="2"/>
  <c r="Z2095" i="2"/>
  <c r="Z2096" i="2"/>
  <c r="Z2097" i="2"/>
  <c r="Z2098" i="2"/>
  <c r="Z2099" i="2"/>
  <c r="Z2100" i="2"/>
  <c r="Z2101" i="2"/>
  <c r="Z2102" i="2"/>
  <c r="Z2103" i="2"/>
  <c r="Z2104" i="2"/>
  <c r="Z2105" i="2"/>
  <c r="Z2106" i="2"/>
  <c r="Z2107" i="2"/>
  <c r="Z2108" i="2"/>
  <c r="Z2109" i="2"/>
  <c r="Z2110" i="2"/>
  <c r="Z2111" i="2"/>
  <c r="Z2112" i="2"/>
  <c r="Z2113" i="2"/>
  <c r="Z2114" i="2"/>
  <c r="Z2115" i="2"/>
  <c r="Z2116" i="2"/>
  <c r="Z2117" i="2"/>
  <c r="Z2118" i="2"/>
  <c r="Z2119" i="2"/>
  <c r="Z2120" i="2"/>
  <c r="Z2121" i="2"/>
  <c r="Z2122" i="2"/>
  <c r="Z2123" i="2"/>
  <c r="Z2124" i="2"/>
  <c r="Z2125" i="2"/>
  <c r="Z2126" i="2"/>
  <c r="Z2127" i="2"/>
  <c r="Z2128" i="2"/>
  <c r="Z2129" i="2"/>
  <c r="Z2130" i="2"/>
  <c r="Z2131" i="2"/>
  <c r="Z2132" i="2"/>
  <c r="Z2133" i="2"/>
  <c r="Z2134" i="2"/>
  <c r="Z2135" i="2"/>
  <c r="Z2136" i="2"/>
  <c r="Z2137" i="2"/>
  <c r="Z2138" i="2"/>
  <c r="Z2139" i="2"/>
  <c r="Z2140" i="2"/>
  <c r="Z2141" i="2"/>
  <c r="Z2142" i="2"/>
  <c r="Z2143" i="2"/>
  <c r="Z2144" i="2"/>
  <c r="Z2145" i="2"/>
  <c r="Z2146" i="2"/>
  <c r="Z2147" i="2"/>
  <c r="Z2148" i="2"/>
  <c r="Z2149" i="2"/>
  <c r="Z2150" i="2"/>
  <c r="Z2151" i="2"/>
  <c r="Z2152" i="2"/>
  <c r="Z2153" i="2"/>
  <c r="Z2154" i="2"/>
  <c r="Z2155" i="2"/>
  <c r="Z2156" i="2"/>
  <c r="Z2157" i="2"/>
  <c r="Z2158" i="2"/>
  <c r="Z2159" i="2"/>
  <c r="Z2160" i="2"/>
  <c r="Z2161" i="2"/>
  <c r="Z2162" i="2"/>
  <c r="Z2163" i="2"/>
  <c r="Z2164" i="2"/>
  <c r="Z2165" i="2"/>
  <c r="Z2166" i="2"/>
  <c r="Z2167" i="2"/>
  <c r="Z2168" i="2"/>
  <c r="Z2169" i="2"/>
  <c r="Z2170" i="2"/>
  <c r="Z2171" i="2"/>
  <c r="Z2172" i="2"/>
  <c r="Z2173" i="2"/>
  <c r="Z2174" i="2"/>
  <c r="Z2175" i="2"/>
  <c r="Z2176" i="2"/>
  <c r="Z2177" i="2"/>
  <c r="Z2178" i="2"/>
  <c r="Z2179" i="2"/>
  <c r="Z2180" i="2"/>
  <c r="Z2181" i="2"/>
  <c r="Z2182" i="2"/>
  <c r="Z2183" i="2"/>
  <c r="Z2184" i="2"/>
  <c r="Z2185" i="2"/>
  <c r="Z2186" i="2"/>
  <c r="Z2187" i="2"/>
  <c r="Z2188" i="2"/>
  <c r="Z2189" i="2"/>
  <c r="Z2190" i="2"/>
  <c r="Z2191" i="2"/>
  <c r="Z2192" i="2"/>
  <c r="Z2193" i="2"/>
  <c r="Z2194" i="2"/>
  <c r="Z2195" i="2"/>
  <c r="Z2196" i="2"/>
  <c r="Z2197" i="2"/>
  <c r="Z2198" i="2"/>
  <c r="Z2199" i="2"/>
  <c r="Z2200" i="2"/>
  <c r="Z2201" i="2"/>
  <c r="Z2202" i="2"/>
  <c r="Z2203" i="2"/>
  <c r="Z2204" i="2"/>
  <c r="Z2205" i="2"/>
  <c r="Z2206" i="2"/>
  <c r="Z2207" i="2"/>
  <c r="Z2208" i="2"/>
  <c r="Z2209" i="2"/>
  <c r="Z2210" i="2"/>
  <c r="Z2211" i="2"/>
  <c r="Z2212" i="2"/>
  <c r="Z2213" i="2"/>
  <c r="Z2214" i="2"/>
  <c r="Z2215" i="2"/>
  <c r="Z2216" i="2"/>
  <c r="Z2217" i="2"/>
  <c r="Z2218" i="2"/>
  <c r="Z2219" i="2"/>
  <c r="Z2220" i="2"/>
  <c r="Z2221" i="2"/>
  <c r="Z2222" i="2"/>
  <c r="Z2223" i="2"/>
  <c r="Z2224" i="2"/>
  <c r="Z2225" i="2"/>
  <c r="Z2226" i="2"/>
  <c r="Z2227" i="2"/>
  <c r="Z2228" i="2"/>
  <c r="Z2229" i="2"/>
  <c r="Z2230" i="2"/>
  <c r="Z2231" i="2"/>
  <c r="Z2232" i="2"/>
  <c r="Z2233" i="2"/>
  <c r="Z2234" i="2"/>
  <c r="Z2235" i="2"/>
  <c r="Z2236" i="2"/>
  <c r="Z2237" i="2"/>
  <c r="Z2238" i="2"/>
  <c r="Z2239" i="2"/>
  <c r="Z2240" i="2"/>
  <c r="Z2241" i="2"/>
  <c r="Z2242" i="2"/>
  <c r="Z2243" i="2"/>
  <c r="Z2244" i="2"/>
  <c r="Z2245" i="2"/>
  <c r="Z2246" i="2"/>
  <c r="Z2247" i="2"/>
  <c r="Z2248" i="2"/>
  <c r="Z2249" i="2"/>
  <c r="Z2250" i="2"/>
  <c r="Z2251" i="2"/>
  <c r="Z2252" i="2"/>
  <c r="Z2253" i="2"/>
  <c r="Z2254" i="2"/>
  <c r="Z2255" i="2"/>
  <c r="Z2256" i="2"/>
  <c r="Z2257" i="2"/>
  <c r="Z2258" i="2"/>
  <c r="Z2259" i="2"/>
  <c r="Z2260" i="2"/>
  <c r="Z2261" i="2"/>
  <c r="Z2262" i="2"/>
  <c r="Z2263" i="2"/>
  <c r="Z2264" i="2"/>
  <c r="Z2265" i="2"/>
  <c r="Z2266" i="2"/>
  <c r="Z2267" i="2"/>
  <c r="Z2268" i="2"/>
  <c r="Z2269" i="2"/>
  <c r="Z2270" i="2"/>
  <c r="Z2271" i="2"/>
  <c r="Z2272" i="2"/>
  <c r="Z2273" i="2"/>
  <c r="Z2274" i="2"/>
  <c r="Z2275" i="2"/>
  <c r="Z2276" i="2"/>
  <c r="Z2277" i="2"/>
  <c r="Z2278" i="2"/>
  <c r="Z2279" i="2"/>
  <c r="Z2280" i="2"/>
  <c r="Z2281" i="2"/>
  <c r="Z2282" i="2"/>
  <c r="Z2283" i="2"/>
  <c r="Z2284" i="2"/>
  <c r="Z2285" i="2"/>
  <c r="Z2286" i="2"/>
  <c r="Z2287" i="2"/>
  <c r="Z2288" i="2"/>
  <c r="Z2289" i="2"/>
  <c r="Z2290" i="2"/>
  <c r="Z2291" i="2"/>
  <c r="Z2292" i="2"/>
  <c r="Z2293" i="2"/>
  <c r="Z2294" i="2"/>
  <c r="Z2295" i="2"/>
  <c r="Z2296" i="2"/>
  <c r="Z2297" i="2"/>
  <c r="Z2298" i="2"/>
  <c r="Z2299" i="2"/>
  <c r="Z2300" i="2"/>
  <c r="Z2301" i="2"/>
  <c r="Z2302" i="2"/>
  <c r="Z2303" i="2"/>
  <c r="Z2304" i="2"/>
  <c r="Z2305" i="2"/>
  <c r="Z2306" i="2"/>
  <c r="Z2307" i="2"/>
  <c r="Z2308" i="2"/>
  <c r="Z2309" i="2"/>
  <c r="Z2310" i="2"/>
  <c r="Z2311" i="2"/>
  <c r="Z2312" i="2"/>
  <c r="Z2313" i="2"/>
  <c r="Z2314" i="2"/>
  <c r="Z2315" i="2"/>
  <c r="Z2316" i="2"/>
  <c r="Z2317" i="2"/>
  <c r="Z2318" i="2"/>
  <c r="Z2319" i="2"/>
  <c r="Z2320" i="2"/>
  <c r="Z2321" i="2"/>
  <c r="Z2322" i="2"/>
  <c r="Z2323" i="2"/>
  <c r="Z2324" i="2"/>
  <c r="Z2325" i="2"/>
  <c r="Z2326" i="2"/>
  <c r="Z2327" i="2"/>
  <c r="Z2328" i="2"/>
  <c r="Z2329" i="2"/>
  <c r="Z2330" i="2"/>
  <c r="Z2331" i="2"/>
  <c r="Z2332" i="2"/>
  <c r="Z2333" i="2"/>
  <c r="Z2334" i="2"/>
  <c r="Z2335" i="2"/>
  <c r="Z2336" i="2"/>
  <c r="Z2337" i="2"/>
  <c r="Z2338" i="2"/>
  <c r="Z2339" i="2"/>
  <c r="Z2340" i="2"/>
  <c r="Z2341" i="2"/>
  <c r="Z2342" i="2"/>
  <c r="Z2343" i="2"/>
  <c r="Z2344" i="2"/>
  <c r="Z2345" i="2"/>
  <c r="Z2346" i="2"/>
  <c r="Z2347" i="2"/>
  <c r="Z2348" i="2"/>
  <c r="Z2349" i="2"/>
  <c r="Z2350" i="2"/>
  <c r="Z2351" i="2"/>
  <c r="Z2352" i="2"/>
  <c r="Z2353" i="2"/>
  <c r="Z2354" i="2"/>
  <c r="Z2355" i="2"/>
  <c r="Z2356" i="2"/>
  <c r="Z2357" i="2"/>
  <c r="Z2358" i="2"/>
  <c r="Z2359" i="2"/>
  <c r="Z2360" i="2"/>
  <c r="Z2361" i="2"/>
  <c r="Z2362" i="2"/>
  <c r="Z2363" i="2"/>
  <c r="Z2364" i="2"/>
  <c r="Z2365" i="2"/>
  <c r="Z2366" i="2"/>
  <c r="Z2367" i="2"/>
  <c r="Z2368" i="2"/>
  <c r="Z2369" i="2"/>
  <c r="Z2370" i="2"/>
  <c r="Z2371" i="2"/>
  <c r="Z2372" i="2"/>
  <c r="Z2373" i="2"/>
  <c r="Z2374" i="2"/>
  <c r="Z2375" i="2"/>
  <c r="Z2376" i="2"/>
  <c r="Z2377" i="2"/>
  <c r="Z2378" i="2"/>
  <c r="Z2379" i="2"/>
  <c r="Z2380" i="2"/>
  <c r="Z2381" i="2"/>
  <c r="Z2382" i="2"/>
  <c r="Z2383" i="2"/>
  <c r="Z2384" i="2"/>
  <c r="Z2385" i="2"/>
  <c r="Z2386" i="2"/>
  <c r="Z2387" i="2"/>
  <c r="Z2388" i="2"/>
  <c r="Z2389" i="2"/>
  <c r="Z2390" i="2"/>
  <c r="Z2391" i="2"/>
  <c r="Z2392" i="2"/>
  <c r="Z2393" i="2"/>
  <c r="Z2394" i="2"/>
  <c r="Z2395" i="2"/>
  <c r="Z2396" i="2"/>
  <c r="Z2397" i="2"/>
  <c r="Z2398" i="2"/>
  <c r="Z2399" i="2"/>
  <c r="Z2400" i="2"/>
  <c r="Z2401" i="2"/>
  <c r="Z2402" i="2"/>
  <c r="Z2403" i="2"/>
  <c r="Z2404" i="2"/>
  <c r="Z2405" i="2"/>
  <c r="Z2406" i="2"/>
  <c r="Z2407" i="2"/>
  <c r="Z2408" i="2"/>
  <c r="Z2409" i="2"/>
  <c r="Z2410" i="2"/>
  <c r="Z2411" i="2"/>
  <c r="Z2412" i="2"/>
  <c r="Z2413" i="2"/>
  <c r="Z2414" i="2"/>
  <c r="Z2415" i="2"/>
  <c r="Z2416" i="2"/>
  <c r="Z2417" i="2"/>
  <c r="Z2418" i="2"/>
  <c r="Z2419" i="2"/>
  <c r="Z2420" i="2"/>
  <c r="Z2421" i="2"/>
  <c r="Z2422" i="2"/>
  <c r="Z2423" i="2"/>
  <c r="Z2424" i="2"/>
  <c r="Z2425" i="2"/>
  <c r="Z2426" i="2"/>
  <c r="Z2427" i="2"/>
  <c r="Z2428" i="2"/>
  <c r="Z2429" i="2"/>
  <c r="Z2430" i="2"/>
  <c r="Z2431" i="2"/>
  <c r="Z2432" i="2"/>
  <c r="Z2433" i="2"/>
  <c r="Z2434" i="2"/>
  <c r="Z2435" i="2"/>
  <c r="Z2436" i="2"/>
  <c r="Z2437" i="2"/>
  <c r="Z2438" i="2"/>
  <c r="Z2439" i="2"/>
  <c r="Z2440" i="2"/>
  <c r="Z2441" i="2"/>
  <c r="Z2442" i="2"/>
  <c r="Z2443" i="2"/>
  <c r="Z2444" i="2"/>
  <c r="Z2445" i="2"/>
  <c r="Z2446" i="2"/>
  <c r="Z2447" i="2"/>
  <c r="Z2448" i="2"/>
  <c r="Z2449" i="2"/>
  <c r="Z2450" i="2"/>
  <c r="Z2451" i="2"/>
  <c r="Z2452" i="2"/>
  <c r="Z2453" i="2"/>
  <c r="Z2454" i="2"/>
  <c r="Z2455" i="2"/>
  <c r="Z2456" i="2"/>
  <c r="Z2457" i="2"/>
  <c r="Z2458" i="2"/>
  <c r="Z2459" i="2"/>
  <c r="Z2460" i="2"/>
  <c r="Z2461" i="2"/>
  <c r="Z2462" i="2"/>
  <c r="Z2463" i="2"/>
  <c r="Z2464" i="2"/>
  <c r="Z2465" i="2"/>
  <c r="Z2466" i="2"/>
  <c r="Z2467" i="2"/>
  <c r="Z2468" i="2"/>
  <c r="Z2469" i="2"/>
  <c r="Z2470" i="2"/>
  <c r="Z2471" i="2"/>
  <c r="Z2472" i="2"/>
  <c r="Z2473" i="2"/>
  <c r="Z2474" i="2"/>
  <c r="Z2475" i="2"/>
  <c r="Z2476" i="2"/>
  <c r="Z2477" i="2"/>
  <c r="Z2478" i="2"/>
  <c r="Z2479" i="2"/>
  <c r="Z2480" i="2"/>
  <c r="Z2481" i="2"/>
  <c r="Z2482" i="2"/>
  <c r="Z2483" i="2"/>
  <c r="Z2484" i="2"/>
  <c r="Z2485" i="2"/>
  <c r="Z2486" i="2"/>
  <c r="Z2487" i="2"/>
  <c r="Z2488" i="2"/>
  <c r="Z2489" i="2"/>
  <c r="Z2490" i="2"/>
  <c r="Z2491" i="2"/>
  <c r="Z2492" i="2"/>
  <c r="Z2493" i="2"/>
  <c r="Z2494" i="2"/>
  <c r="Z2495" i="2"/>
  <c r="Z2496" i="2"/>
  <c r="Z2497" i="2"/>
  <c r="Z2498" i="2"/>
  <c r="Z2499" i="2"/>
  <c r="Z2500" i="2"/>
  <c r="Z2501" i="2"/>
  <c r="Z2502" i="2"/>
  <c r="Z2503" i="2"/>
  <c r="Z2504" i="2"/>
  <c r="Z2505" i="2"/>
  <c r="Z2506" i="2"/>
  <c r="Z2507" i="2"/>
  <c r="Z2508" i="2"/>
  <c r="Z2509" i="2"/>
  <c r="Z2510" i="2"/>
  <c r="Z2511" i="2"/>
  <c r="Z2512" i="2"/>
  <c r="Z2513" i="2"/>
  <c r="Z2514" i="2"/>
  <c r="Z2515" i="2"/>
  <c r="Z2516" i="2"/>
  <c r="Z2517" i="2"/>
  <c r="Z2518" i="2"/>
  <c r="Z2519" i="2"/>
  <c r="Z2520" i="2"/>
  <c r="Z2521" i="2"/>
  <c r="Z2522" i="2"/>
  <c r="Z2523" i="2"/>
  <c r="Z2524" i="2"/>
  <c r="Z2525" i="2"/>
  <c r="Z2526" i="2"/>
  <c r="Z2527" i="2"/>
  <c r="Z2528" i="2"/>
  <c r="Z2529" i="2"/>
  <c r="Z2530" i="2"/>
  <c r="Z2531" i="2"/>
  <c r="Z2532" i="2"/>
  <c r="Z2533" i="2"/>
  <c r="Z2534" i="2"/>
  <c r="Z2535" i="2"/>
  <c r="Z2536" i="2"/>
  <c r="Z2537" i="2"/>
  <c r="Z2538" i="2"/>
  <c r="Z2539" i="2"/>
  <c r="Z2540" i="2"/>
  <c r="Z2541" i="2"/>
  <c r="Z2542" i="2"/>
  <c r="Z2543" i="2"/>
  <c r="Z2544" i="2"/>
  <c r="Z2545" i="2"/>
  <c r="Z2546" i="2"/>
  <c r="Z2547" i="2"/>
  <c r="Z2548" i="2"/>
  <c r="Z2549" i="2"/>
  <c r="Z2550" i="2"/>
  <c r="Z2551" i="2"/>
  <c r="Z2552" i="2"/>
  <c r="Z2553" i="2"/>
  <c r="Z2554" i="2"/>
  <c r="Z2555" i="2"/>
  <c r="Z2556" i="2"/>
  <c r="Z2557" i="2"/>
  <c r="Z2558" i="2"/>
  <c r="Z2559" i="2"/>
  <c r="Z2560" i="2"/>
  <c r="Z2561" i="2"/>
  <c r="Z2562" i="2"/>
  <c r="Z2563" i="2"/>
  <c r="Z2564" i="2"/>
  <c r="Z2565" i="2"/>
  <c r="Z2566" i="2"/>
  <c r="Z2567" i="2"/>
  <c r="Z2568" i="2"/>
  <c r="Z2569" i="2"/>
  <c r="Z2570" i="2"/>
  <c r="Z2571" i="2"/>
  <c r="Z2572" i="2"/>
  <c r="Z2573" i="2"/>
  <c r="Z2574" i="2"/>
  <c r="Z2575" i="2"/>
  <c r="Z2576" i="2"/>
  <c r="Z2577" i="2"/>
  <c r="Z2578" i="2"/>
  <c r="Z2579" i="2"/>
  <c r="Z2580" i="2"/>
  <c r="Z2581" i="2"/>
  <c r="Z2582" i="2"/>
  <c r="Z2583" i="2"/>
  <c r="Z2584" i="2"/>
  <c r="Z2585" i="2"/>
  <c r="Z2586" i="2"/>
  <c r="Z2587" i="2"/>
  <c r="Z2588" i="2"/>
  <c r="Z2589" i="2"/>
  <c r="Z2590" i="2"/>
  <c r="Z2591" i="2"/>
  <c r="Z2592" i="2"/>
  <c r="Z2593" i="2"/>
  <c r="Z2594" i="2"/>
  <c r="Z2595" i="2"/>
  <c r="Z2596" i="2"/>
  <c r="Z2597" i="2"/>
  <c r="Z2598" i="2"/>
  <c r="Z2599" i="2"/>
  <c r="Z2600" i="2"/>
  <c r="Z2601" i="2"/>
  <c r="Z2602" i="2"/>
  <c r="Z2603" i="2"/>
  <c r="Z2604" i="2"/>
  <c r="Z2605" i="2"/>
  <c r="Z2606" i="2"/>
  <c r="Z2607" i="2"/>
  <c r="Z2608" i="2"/>
  <c r="Z2609" i="2"/>
  <c r="Z2610" i="2"/>
  <c r="Z2611" i="2"/>
  <c r="Z2612" i="2"/>
  <c r="Z2613" i="2"/>
  <c r="Z2614" i="2"/>
  <c r="Z2615" i="2"/>
  <c r="Z2616" i="2"/>
  <c r="Z2617" i="2"/>
  <c r="Z2618" i="2"/>
  <c r="Z2619" i="2"/>
  <c r="Z2620" i="2"/>
  <c r="Z2621" i="2"/>
  <c r="Z2622" i="2"/>
  <c r="Z2623" i="2"/>
  <c r="Z2624" i="2"/>
  <c r="Z2625" i="2"/>
  <c r="Z2626" i="2"/>
  <c r="Z2627" i="2"/>
  <c r="Z2628" i="2"/>
  <c r="Z2629" i="2"/>
  <c r="Z2630" i="2"/>
  <c r="Z2631" i="2"/>
  <c r="Z2632" i="2"/>
  <c r="Z2633" i="2"/>
  <c r="Z2634" i="2"/>
  <c r="Z2635" i="2"/>
  <c r="Z2636" i="2"/>
  <c r="Z2637" i="2"/>
  <c r="Z2638" i="2"/>
  <c r="Z2639" i="2"/>
  <c r="Z2640" i="2"/>
  <c r="Z2641" i="2"/>
  <c r="Z2642" i="2"/>
  <c r="Z2643" i="2"/>
  <c r="Z2644" i="2"/>
  <c r="Z2645" i="2"/>
  <c r="Z2646" i="2"/>
  <c r="Z2647" i="2"/>
  <c r="Z2648" i="2"/>
  <c r="Z2649" i="2"/>
  <c r="Z2650" i="2"/>
  <c r="Z2651" i="2"/>
  <c r="Z2652" i="2"/>
  <c r="Z2653" i="2"/>
  <c r="Z2654" i="2"/>
  <c r="Z2655" i="2"/>
  <c r="Z2656" i="2"/>
  <c r="Z2657" i="2"/>
  <c r="Z2658" i="2"/>
  <c r="Z2659" i="2"/>
  <c r="Z2660" i="2"/>
  <c r="Z2661" i="2"/>
  <c r="Z2662" i="2"/>
  <c r="Z2663" i="2"/>
  <c r="Z2664" i="2"/>
  <c r="Z2665" i="2"/>
  <c r="Z2666" i="2"/>
  <c r="Z2667" i="2"/>
  <c r="Z2668" i="2"/>
  <c r="Z2669" i="2"/>
  <c r="Z2670" i="2"/>
  <c r="Z2671" i="2"/>
  <c r="Z2672" i="2"/>
  <c r="Z2673" i="2"/>
  <c r="Z2674" i="2"/>
  <c r="Z2675" i="2"/>
  <c r="Z2676" i="2"/>
  <c r="Z2677" i="2"/>
  <c r="Z2678" i="2"/>
  <c r="Z2679" i="2"/>
  <c r="Z2680" i="2"/>
  <c r="Z2681" i="2"/>
  <c r="Z2682" i="2"/>
  <c r="Z2683" i="2"/>
  <c r="Z2684" i="2"/>
  <c r="Z2685" i="2"/>
  <c r="Z2686" i="2"/>
  <c r="Z2687" i="2"/>
  <c r="Z2688" i="2"/>
  <c r="Z2689" i="2"/>
  <c r="Z2690" i="2"/>
  <c r="Z2691" i="2"/>
  <c r="Z2692" i="2"/>
  <c r="Z2693" i="2"/>
  <c r="Z2694" i="2"/>
  <c r="Z2695" i="2"/>
  <c r="Z2696" i="2"/>
  <c r="Z2697" i="2"/>
  <c r="Z2698" i="2"/>
  <c r="Z2699" i="2"/>
  <c r="Z2700" i="2"/>
  <c r="Z2701" i="2"/>
  <c r="Z2702" i="2"/>
  <c r="Z2703" i="2"/>
  <c r="Z2704" i="2"/>
  <c r="Z2705" i="2"/>
  <c r="Z2706" i="2"/>
  <c r="Z2707" i="2"/>
  <c r="Z2708" i="2"/>
  <c r="Z2709" i="2"/>
  <c r="Z2710" i="2"/>
  <c r="Z2711" i="2"/>
  <c r="Z2712" i="2"/>
  <c r="Z2713" i="2"/>
  <c r="Z2714" i="2"/>
  <c r="Z2715" i="2"/>
  <c r="Z2716" i="2"/>
  <c r="Z2717" i="2"/>
  <c r="Z2718" i="2"/>
  <c r="Z2719" i="2"/>
  <c r="Z2720" i="2"/>
  <c r="Z2721" i="2"/>
  <c r="Z2722" i="2"/>
  <c r="Z2723" i="2"/>
  <c r="Z2724" i="2"/>
  <c r="Z2725" i="2"/>
  <c r="Z2726" i="2"/>
  <c r="Z2727" i="2"/>
  <c r="Z2728" i="2"/>
  <c r="Z2729" i="2"/>
  <c r="Z2730" i="2"/>
  <c r="Z2731" i="2"/>
  <c r="Z2732" i="2"/>
  <c r="Z2733" i="2"/>
  <c r="Z2734" i="2"/>
  <c r="Z2735" i="2"/>
  <c r="Z2736" i="2"/>
  <c r="Z2737" i="2"/>
  <c r="Z2738" i="2"/>
  <c r="Z2739" i="2"/>
  <c r="Z2740" i="2"/>
  <c r="Z2741" i="2"/>
  <c r="Z2742" i="2"/>
  <c r="Z2743" i="2"/>
  <c r="Z2744" i="2"/>
  <c r="Z2745" i="2"/>
  <c r="Z2746" i="2"/>
  <c r="Z2747" i="2"/>
  <c r="Z2748" i="2"/>
  <c r="Z2749" i="2"/>
  <c r="Z2750" i="2"/>
  <c r="Z2751" i="2"/>
  <c r="Z2752" i="2"/>
  <c r="Z2753" i="2"/>
  <c r="Z2754" i="2"/>
  <c r="Z2755" i="2"/>
  <c r="Z2756" i="2"/>
  <c r="Z2757" i="2"/>
  <c r="Z2758" i="2"/>
  <c r="Z2759" i="2"/>
  <c r="Z2760" i="2"/>
  <c r="Z2761" i="2"/>
  <c r="Z2762" i="2"/>
  <c r="Z2763" i="2"/>
  <c r="Z2764" i="2"/>
  <c r="Z2765" i="2"/>
  <c r="Z2766" i="2"/>
  <c r="Z2767" i="2"/>
  <c r="Z2768" i="2"/>
  <c r="Z2769" i="2"/>
  <c r="Z2770" i="2"/>
  <c r="Z2771" i="2"/>
  <c r="Z2772" i="2"/>
  <c r="Z2773" i="2"/>
  <c r="Z2774" i="2"/>
  <c r="Z2775" i="2"/>
  <c r="Z2776" i="2"/>
  <c r="Z2777" i="2"/>
  <c r="Z2778" i="2"/>
  <c r="Z2779" i="2"/>
  <c r="Z2780" i="2"/>
  <c r="Z2781" i="2"/>
  <c r="Z2782" i="2"/>
  <c r="Z2783" i="2"/>
  <c r="Z2784" i="2"/>
  <c r="Z2785" i="2"/>
  <c r="Z2786" i="2"/>
  <c r="Z2787" i="2"/>
  <c r="Z2788" i="2"/>
  <c r="Z2789" i="2"/>
  <c r="Z2790" i="2"/>
  <c r="Z2791" i="2"/>
  <c r="Z2792" i="2"/>
  <c r="Z2793" i="2"/>
  <c r="Z2794" i="2"/>
  <c r="Z2795" i="2"/>
  <c r="Z2796" i="2"/>
  <c r="Z2797" i="2"/>
  <c r="Z2798" i="2"/>
  <c r="Z2799" i="2"/>
  <c r="Z2800" i="2"/>
  <c r="Z2801" i="2"/>
  <c r="Z2802" i="2"/>
  <c r="Z2803" i="2"/>
  <c r="Z2804" i="2"/>
  <c r="Z2805" i="2"/>
  <c r="Z2806" i="2"/>
  <c r="Z2807" i="2"/>
  <c r="Z2808" i="2"/>
  <c r="Z2809" i="2"/>
  <c r="Z2810" i="2"/>
  <c r="Z2811" i="2"/>
  <c r="Z2812" i="2"/>
  <c r="Z2813" i="2"/>
  <c r="Z2814" i="2"/>
  <c r="Z2815" i="2"/>
  <c r="Z2816" i="2"/>
  <c r="Z2817" i="2"/>
  <c r="Z2818" i="2"/>
  <c r="Z2819" i="2"/>
  <c r="Z2820" i="2"/>
  <c r="Z2821" i="2"/>
  <c r="Z2822" i="2"/>
  <c r="Z2823" i="2"/>
  <c r="Z2824" i="2"/>
  <c r="Z2825" i="2"/>
  <c r="Z2826" i="2"/>
  <c r="Z2827" i="2"/>
  <c r="Z2828" i="2"/>
  <c r="Z2829" i="2"/>
  <c r="Z2830" i="2"/>
  <c r="Z2831" i="2"/>
  <c r="Z2832" i="2"/>
  <c r="Z2833" i="2"/>
  <c r="Z2834" i="2"/>
  <c r="Z2835" i="2"/>
  <c r="Z2836" i="2"/>
  <c r="Z2837" i="2"/>
  <c r="Z2838" i="2"/>
  <c r="Z2839" i="2"/>
  <c r="Z2840" i="2"/>
  <c r="Z2841" i="2"/>
  <c r="Z2842" i="2"/>
  <c r="Z2843" i="2"/>
  <c r="Z2844" i="2"/>
  <c r="Z2845" i="2"/>
  <c r="Z2846" i="2"/>
  <c r="Z2847" i="2"/>
  <c r="Z2848" i="2"/>
  <c r="Z2849" i="2"/>
  <c r="Z2850" i="2"/>
  <c r="Z2851" i="2"/>
  <c r="Z2852" i="2"/>
  <c r="Z2853" i="2"/>
  <c r="Z2854" i="2"/>
  <c r="Z2855" i="2"/>
  <c r="Z2856" i="2"/>
  <c r="Z2857" i="2"/>
  <c r="Z2858" i="2"/>
  <c r="Z2859" i="2"/>
  <c r="Z2860" i="2"/>
  <c r="Z2861" i="2"/>
  <c r="Z2862" i="2"/>
  <c r="Z2863" i="2"/>
  <c r="Z2864" i="2"/>
  <c r="Z2865" i="2"/>
  <c r="Z2866" i="2"/>
  <c r="Z2867" i="2"/>
  <c r="Z2868" i="2"/>
  <c r="Z2869" i="2"/>
  <c r="Z2870" i="2"/>
  <c r="Z2871" i="2"/>
  <c r="Z2872" i="2"/>
  <c r="Z2873" i="2"/>
  <c r="Z2874" i="2"/>
  <c r="Z2875" i="2"/>
  <c r="Z2876" i="2"/>
  <c r="Z2877" i="2"/>
  <c r="Z2878" i="2"/>
  <c r="Z2879" i="2"/>
  <c r="Z2880" i="2"/>
  <c r="Z2881" i="2"/>
  <c r="Z2882" i="2"/>
  <c r="Z2883" i="2"/>
  <c r="Z2884" i="2"/>
  <c r="Z2885" i="2"/>
  <c r="Z2886" i="2"/>
  <c r="Z2887" i="2"/>
  <c r="Z2888" i="2"/>
  <c r="Z2889" i="2"/>
  <c r="Z2890" i="2"/>
  <c r="Z2891" i="2"/>
  <c r="Z2892" i="2"/>
  <c r="Z2893" i="2"/>
  <c r="Z2894" i="2"/>
  <c r="Z2895" i="2"/>
  <c r="Z2896" i="2"/>
  <c r="Z2897" i="2"/>
  <c r="Z2898" i="2"/>
  <c r="Z2899" i="2"/>
  <c r="Z2900" i="2"/>
  <c r="Z2901" i="2"/>
  <c r="Z2902" i="2"/>
  <c r="Z2903" i="2"/>
  <c r="Z2904" i="2"/>
  <c r="Z2905" i="2"/>
  <c r="Z2906" i="2"/>
  <c r="Z2907" i="2"/>
  <c r="Z2908" i="2"/>
  <c r="Z2909" i="2"/>
  <c r="Z2910" i="2"/>
  <c r="Z2911" i="2"/>
  <c r="Z2912" i="2"/>
  <c r="Z2913" i="2"/>
  <c r="Z2914" i="2"/>
  <c r="Z2915" i="2"/>
  <c r="Z2916" i="2"/>
  <c r="Z2917" i="2"/>
  <c r="Z2918" i="2"/>
  <c r="Z2919" i="2"/>
  <c r="Z2920" i="2"/>
  <c r="Z2921" i="2"/>
  <c r="Z2922" i="2"/>
  <c r="Z2923" i="2"/>
  <c r="Z2924" i="2"/>
  <c r="Z2925" i="2"/>
  <c r="Z2926" i="2"/>
  <c r="Z2927" i="2"/>
  <c r="Z2928" i="2"/>
  <c r="Z2929" i="2"/>
  <c r="Z2930" i="2"/>
  <c r="Z2931" i="2"/>
  <c r="Z2932" i="2"/>
  <c r="Z2933" i="2"/>
  <c r="Z2934" i="2"/>
  <c r="Z2935" i="2"/>
  <c r="Z2936" i="2"/>
  <c r="Z2937" i="2"/>
  <c r="Z2938" i="2"/>
  <c r="Z2939" i="2"/>
  <c r="Z2940" i="2"/>
  <c r="Z2941" i="2"/>
  <c r="Z2942" i="2"/>
  <c r="Z2943" i="2"/>
  <c r="Z2944" i="2"/>
  <c r="Z2945" i="2"/>
  <c r="Z2946" i="2"/>
  <c r="Z2947" i="2"/>
  <c r="Z2948" i="2"/>
  <c r="Z2949" i="2"/>
  <c r="Z2950" i="2"/>
  <c r="Z2951" i="2"/>
  <c r="Z2952" i="2"/>
  <c r="Z2953" i="2"/>
  <c r="Z2954" i="2"/>
  <c r="Z2955" i="2"/>
  <c r="Z2956" i="2"/>
  <c r="Z2957" i="2"/>
  <c r="Z2958" i="2"/>
  <c r="Z2959" i="2"/>
  <c r="Z2960" i="2"/>
  <c r="Z2961" i="2"/>
  <c r="Z2962" i="2"/>
  <c r="Z2963" i="2"/>
  <c r="Z2964" i="2"/>
  <c r="Z2965" i="2"/>
  <c r="Z2966" i="2"/>
  <c r="Z2967" i="2"/>
  <c r="Z2968" i="2"/>
  <c r="Z2969" i="2"/>
  <c r="Z2970" i="2"/>
  <c r="Z2971" i="2"/>
  <c r="Z2972" i="2"/>
  <c r="Z2973" i="2"/>
  <c r="Z2974" i="2"/>
  <c r="Z2975" i="2"/>
  <c r="Z2976" i="2"/>
  <c r="Z2977" i="2"/>
  <c r="Z2978" i="2"/>
  <c r="Z2979" i="2"/>
  <c r="Z2980" i="2"/>
  <c r="Z2981" i="2"/>
  <c r="Z2982" i="2"/>
  <c r="Z2983" i="2"/>
  <c r="Z2984" i="2"/>
  <c r="Z2985" i="2"/>
  <c r="Z2986" i="2"/>
  <c r="Z2987" i="2"/>
  <c r="Z2988" i="2"/>
  <c r="Z2989" i="2"/>
  <c r="Z2990" i="2"/>
  <c r="Z2991" i="2"/>
  <c r="Z2992" i="2"/>
  <c r="Z2993" i="2"/>
  <c r="Z2994" i="2"/>
  <c r="Z2995" i="2"/>
  <c r="Z2996" i="2"/>
  <c r="Z2997" i="2"/>
  <c r="Z2998" i="2"/>
  <c r="Z2999" i="2"/>
  <c r="Z3000" i="2"/>
  <c r="Z3001" i="2"/>
  <c r="Z3002" i="2"/>
  <c r="Z3003" i="2"/>
  <c r="Z3004" i="2"/>
  <c r="Z3005" i="2"/>
  <c r="Z3006" i="2"/>
  <c r="Z3007" i="2"/>
  <c r="Z3008" i="2"/>
  <c r="Z3009" i="2"/>
  <c r="Z3010" i="2"/>
  <c r="Z3011" i="2"/>
  <c r="Z3012" i="2"/>
  <c r="Z3013" i="2"/>
  <c r="Z3014" i="2"/>
  <c r="Z3015" i="2"/>
  <c r="Z3016" i="2"/>
  <c r="Z3017" i="2"/>
  <c r="Z3018" i="2"/>
  <c r="Z3019" i="2"/>
  <c r="Z3020" i="2"/>
  <c r="Z3021" i="2"/>
  <c r="Z3022" i="2"/>
  <c r="Z3023" i="2"/>
  <c r="Z3024" i="2"/>
  <c r="Z3025" i="2"/>
  <c r="Z3026" i="2"/>
  <c r="Z3027" i="2"/>
  <c r="Z3028" i="2"/>
  <c r="Z3029" i="2"/>
  <c r="Z3030" i="2"/>
  <c r="Z3031" i="2"/>
  <c r="Z3032" i="2"/>
  <c r="Z3033" i="2"/>
  <c r="Z3034" i="2"/>
  <c r="Z3035" i="2"/>
  <c r="Z3036" i="2"/>
  <c r="Z3037" i="2"/>
  <c r="Z3038" i="2"/>
  <c r="Z3039" i="2"/>
  <c r="Z3040" i="2"/>
  <c r="Z3041" i="2"/>
  <c r="Z3042" i="2"/>
  <c r="Z3043" i="2"/>
  <c r="Z3044" i="2"/>
  <c r="Z3045" i="2"/>
  <c r="Z3046" i="2"/>
  <c r="Z3047" i="2"/>
  <c r="Z3048" i="2"/>
  <c r="Z3049" i="2"/>
  <c r="Z3050" i="2"/>
  <c r="Z3051" i="2"/>
  <c r="Z3052" i="2"/>
  <c r="Z3053" i="2"/>
  <c r="Z3054" i="2"/>
  <c r="Z3055" i="2"/>
  <c r="Z3056" i="2"/>
  <c r="Z3057" i="2"/>
  <c r="Z3058" i="2"/>
  <c r="Z3059" i="2"/>
  <c r="Z3060" i="2"/>
  <c r="Z3061" i="2"/>
  <c r="Z3062" i="2"/>
  <c r="Z3063" i="2"/>
  <c r="Z3064" i="2"/>
  <c r="Z3065" i="2"/>
  <c r="Z3066" i="2"/>
  <c r="Z3067" i="2"/>
  <c r="Z3068" i="2"/>
  <c r="Z3069" i="2"/>
  <c r="Z3070" i="2"/>
  <c r="Z3071" i="2"/>
  <c r="Z3072" i="2"/>
  <c r="Z3073" i="2"/>
  <c r="Z3074" i="2"/>
  <c r="Z3075" i="2"/>
  <c r="Z3076" i="2"/>
  <c r="Z3077" i="2"/>
  <c r="Z3078" i="2"/>
  <c r="Z3079" i="2"/>
  <c r="Z3080" i="2"/>
  <c r="Z3081" i="2"/>
  <c r="Z3082" i="2"/>
  <c r="Z3083" i="2"/>
  <c r="Z3084" i="2"/>
  <c r="Z3085" i="2"/>
  <c r="Z3086" i="2"/>
  <c r="Z3087" i="2"/>
  <c r="Z3088" i="2"/>
  <c r="Z3089" i="2"/>
  <c r="Z3090" i="2"/>
  <c r="Z3091" i="2"/>
  <c r="Z3092" i="2"/>
  <c r="Z3093" i="2"/>
  <c r="Z3094" i="2"/>
  <c r="Z3095" i="2"/>
  <c r="Z3096" i="2"/>
  <c r="Z3097" i="2"/>
  <c r="Z3098" i="2"/>
  <c r="Z3099" i="2"/>
  <c r="Z3100" i="2"/>
  <c r="Z3101" i="2"/>
  <c r="Z3102" i="2"/>
  <c r="Z3103" i="2"/>
  <c r="Z3104" i="2"/>
  <c r="Z3105" i="2"/>
  <c r="Z3106" i="2"/>
  <c r="Z3107" i="2"/>
  <c r="Z3108" i="2"/>
  <c r="Z3109" i="2"/>
  <c r="Z3110" i="2"/>
  <c r="Z3111" i="2"/>
  <c r="Z3112" i="2"/>
  <c r="Z3113" i="2"/>
  <c r="Z3114" i="2"/>
  <c r="Z3115" i="2"/>
  <c r="Z3116" i="2"/>
  <c r="Z3117" i="2"/>
  <c r="Z3118" i="2"/>
  <c r="Z3119" i="2"/>
  <c r="Z3120" i="2"/>
  <c r="Z3121" i="2"/>
  <c r="Z3122" i="2"/>
  <c r="Z3123" i="2"/>
  <c r="Z3124" i="2"/>
  <c r="Z3125" i="2"/>
  <c r="Z3126" i="2"/>
  <c r="Z3127" i="2"/>
  <c r="Z3128" i="2"/>
  <c r="Z3129" i="2"/>
  <c r="Z3130" i="2"/>
  <c r="Z3131" i="2"/>
  <c r="Z3132" i="2"/>
  <c r="Z3133" i="2"/>
  <c r="Z3134" i="2"/>
  <c r="Z3135" i="2"/>
  <c r="Z3136" i="2"/>
  <c r="Z3137" i="2"/>
  <c r="Z3138" i="2"/>
  <c r="Z3139" i="2"/>
  <c r="Z3140" i="2"/>
  <c r="Z3141" i="2"/>
  <c r="Z3142" i="2"/>
  <c r="Z3143" i="2"/>
  <c r="Z3144" i="2"/>
  <c r="Z3145" i="2"/>
  <c r="Z3146" i="2"/>
  <c r="Z3147" i="2"/>
  <c r="Z3148" i="2"/>
  <c r="Z3149" i="2"/>
  <c r="Z3150" i="2"/>
  <c r="Z3151" i="2"/>
  <c r="Z3152" i="2"/>
  <c r="Z3153" i="2"/>
  <c r="Z3154" i="2"/>
  <c r="Z3155" i="2"/>
  <c r="Z3156" i="2"/>
  <c r="Z3157" i="2"/>
  <c r="Z3158" i="2"/>
  <c r="Z3159" i="2"/>
  <c r="Z3160" i="2"/>
  <c r="Z3161" i="2"/>
  <c r="Z3162" i="2"/>
  <c r="Z3163" i="2"/>
  <c r="Z3164" i="2"/>
  <c r="Z3165" i="2"/>
  <c r="Z3166" i="2"/>
  <c r="Z3167" i="2"/>
  <c r="Z3168" i="2"/>
  <c r="Z3169" i="2"/>
  <c r="Z3170" i="2"/>
  <c r="Z3171" i="2"/>
  <c r="Z3172" i="2"/>
  <c r="Z3173" i="2"/>
  <c r="Z3174" i="2"/>
  <c r="Z3175" i="2"/>
  <c r="Z3176" i="2"/>
  <c r="Z3177" i="2"/>
  <c r="Z3178" i="2"/>
  <c r="Z3179" i="2"/>
  <c r="Z3180" i="2"/>
  <c r="Z3181" i="2"/>
  <c r="Z3182" i="2"/>
  <c r="Z3183" i="2"/>
  <c r="Z3184" i="2"/>
  <c r="Z3185" i="2"/>
  <c r="Z3186" i="2"/>
  <c r="Z3187" i="2"/>
  <c r="Z3188" i="2"/>
  <c r="Z3189" i="2"/>
  <c r="Z3190" i="2"/>
  <c r="Z3191" i="2"/>
  <c r="Z3192" i="2"/>
  <c r="Z3193" i="2"/>
  <c r="Z3194" i="2"/>
  <c r="Z3195" i="2"/>
  <c r="Z3196" i="2"/>
  <c r="Z3197" i="2"/>
  <c r="Z3198" i="2"/>
  <c r="Z3199" i="2"/>
  <c r="Z3200" i="2"/>
  <c r="Z3201" i="2"/>
  <c r="Z3202" i="2"/>
  <c r="Z3203" i="2"/>
  <c r="Z3204" i="2"/>
  <c r="Z3205" i="2"/>
  <c r="Z3206" i="2"/>
  <c r="Z3207" i="2"/>
  <c r="Z3208" i="2"/>
  <c r="Z3209" i="2"/>
  <c r="Z3210" i="2"/>
  <c r="Z3211" i="2"/>
  <c r="Z3212" i="2"/>
  <c r="Z3213" i="2"/>
  <c r="Z3214" i="2"/>
  <c r="Z3215" i="2"/>
  <c r="Z3216" i="2"/>
  <c r="Z3217" i="2"/>
  <c r="Z3218" i="2"/>
  <c r="Z3219" i="2"/>
  <c r="Z3220" i="2"/>
  <c r="Z3221" i="2"/>
  <c r="Z3222" i="2"/>
  <c r="Z3223" i="2"/>
  <c r="Z3224" i="2"/>
  <c r="Z3225" i="2"/>
  <c r="Z3226" i="2"/>
  <c r="Z3227" i="2"/>
  <c r="Z3228" i="2"/>
  <c r="Z3229" i="2"/>
  <c r="Z3230" i="2"/>
  <c r="Z3231" i="2"/>
  <c r="Z3232" i="2"/>
  <c r="Z3233" i="2"/>
  <c r="Z3234" i="2"/>
  <c r="Z3235" i="2"/>
  <c r="Z3236" i="2"/>
  <c r="Z3237" i="2"/>
  <c r="Z3238" i="2"/>
  <c r="Z3239" i="2"/>
  <c r="Z3240" i="2"/>
  <c r="Z3241" i="2"/>
  <c r="Z3242" i="2"/>
  <c r="Z3243" i="2"/>
  <c r="Z3244" i="2"/>
  <c r="Z3245" i="2"/>
  <c r="Z3246" i="2"/>
  <c r="Z3247" i="2"/>
  <c r="Z3248" i="2"/>
  <c r="Z3249" i="2"/>
  <c r="Z3250" i="2"/>
  <c r="Z3251" i="2"/>
  <c r="Z3252" i="2"/>
  <c r="Z3253" i="2"/>
  <c r="Z3254" i="2"/>
  <c r="Z3255" i="2"/>
  <c r="Z3256" i="2"/>
  <c r="Z3257" i="2"/>
  <c r="Z3258" i="2"/>
  <c r="Z3259" i="2"/>
  <c r="Z3260" i="2"/>
  <c r="Z3261" i="2"/>
  <c r="Z3262" i="2"/>
  <c r="Z3263" i="2"/>
  <c r="Z3264" i="2"/>
  <c r="Z3265" i="2"/>
  <c r="Z3266" i="2"/>
  <c r="Z3267" i="2"/>
  <c r="Z3268" i="2"/>
  <c r="Z3269" i="2"/>
  <c r="Z3270" i="2"/>
  <c r="Z3271" i="2"/>
  <c r="Z3272" i="2"/>
  <c r="Z3273" i="2"/>
  <c r="Z3274" i="2"/>
  <c r="Z3275" i="2"/>
  <c r="Z3276" i="2"/>
  <c r="Z3277" i="2"/>
  <c r="Z3278" i="2"/>
  <c r="I16" i="3"/>
  <c r="Q8" i="3"/>
  <c r="Q13" i="3" s="1"/>
  <c r="P8" i="3"/>
  <c r="P13" i="3" s="1"/>
  <c r="O8" i="3"/>
  <c r="O13" i="3" s="1"/>
  <c r="N8" i="3"/>
  <c r="N13" i="3" s="1"/>
  <c r="M8" i="3"/>
  <c r="M13" i="3" s="1"/>
  <c r="L8" i="3"/>
  <c r="L13" i="3" s="1"/>
  <c r="K8" i="3"/>
  <c r="K13" i="3" s="1"/>
  <c r="J8" i="3"/>
  <c r="J13" i="3" s="1"/>
  <c r="I8" i="3"/>
  <c r="I13" i="3" s="1"/>
  <c r="H8" i="3"/>
  <c r="H13" i="3" s="1"/>
  <c r="G8" i="3"/>
  <c r="G13" i="3" s="1"/>
  <c r="F8" i="3"/>
  <c r="F13" i="3" s="1"/>
  <c r="E8" i="3"/>
  <c r="E13" i="3" s="1"/>
  <c r="D8" i="3"/>
  <c r="D13" i="3" s="1"/>
  <c r="C8" i="3"/>
  <c r="C13" i="3" s="1"/>
  <c r="B8" i="3"/>
  <c r="B13" i="3" s="1"/>
  <c r="Q7" i="3"/>
  <c r="Q12" i="3" s="1"/>
  <c r="P7" i="3"/>
  <c r="P12" i="3" s="1"/>
  <c r="O7" i="3"/>
  <c r="O12" i="3" s="1"/>
  <c r="N7" i="3"/>
  <c r="N12" i="3" s="1"/>
  <c r="M7" i="3"/>
  <c r="M12" i="3" s="1"/>
  <c r="L7" i="3"/>
  <c r="L12" i="3" s="1"/>
  <c r="K7" i="3"/>
  <c r="K12" i="3" s="1"/>
  <c r="J7" i="3"/>
  <c r="J12" i="3" s="1"/>
  <c r="I7" i="3"/>
  <c r="I12" i="3" s="1"/>
  <c r="H7" i="3"/>
  <c r="H12" i="3" s="1"/>
  <c r="G7" i="3"/>
  <c r="G12" i="3" s="1"/>
  <c r="F7" i="3"/>
  <c r="F12" i="3" s="1"/>
  <c r="E7" i="3"/>
  <c r="E12" i="3" s="1"/>
  <c r="D7" i="3"/>
  <c r="D12" i="3" s="1"/>
  <c r="C7" i="3"/>
  <c r="C12" i="3" s="1"/>
  <c r="B7" i="3"/>
  <c r="B12" i="3" s="1"/>
  <c r="Q6" i="3"/>
  <c r="Q11" i="3" s="1"/>
  <c r="P6" i="3"/>
  <c r="P11" i="3" s="1"/>
  <c r="O6" i="3"/>
  <c r="O11" i="3" s="1"/>
  <c r="N6" i="3"/>
  <c r="N11" i="3" s="1"/>
  <c r="M6" i="3"/>
  <c r="M11" i="3" s="1"/>
  <c r="L6" i="3"/>
  <c r="L11" i="3" s="1"/>
  <c r="K6" i="3"/>
  <c r="K11" i="3" s="1"/>
  <c r="J6" i="3"/>
  <c r="J11" i="3" s="1"/>
  <c r="I6" i="3"/>
  <c r="I11" i="3" s="1"/>
  <c r="H6" i="3"/>
  <c r="H11" i="3" s="1"/>
  <c r="G6" i="3"/>
  <c r="G11" i="3" s="1"/>
  <c r="F6" i="3"/>
  <c r="F11" i="3" s="1"/>
  <c r="E6" i="3"/>
  <c r="E11" i="3" s="1"/>
  <c r="D6" i="3"/>
  <c r="D11" i="3" s="1"/>
  <c r="C6" i="3"/>
  <c r="C11" i="3" s="1"/>
  <c r="B6" i="3"/>
  <c r="B11" i="3" s="1"/>
  <c r="U4" i="3"/>
  <c r="T4" i="3"/>
  <c r="S4" i="3"/>
  <c r="X132" i="2"/>
  <c r="X131" i="2"/>
  <c r="X130" i="2"/>
  <c r="X129" i="2"/>
  <c r="X128" i="2"/>
  <c r="X127" i="2"/>
  <c r="X126" i="2"/>
  <c r="X125" i="2"/>
  <c r="X124" i="2"/>
  <c r="X123" i="2"/>
  <c r="X122" i="2"/>
  <c r="X121" i="2"/>
  <c r="X120" i="2"/>
  <c r="X119" i="2"/>
  <c r="X118" i="2"/>
  <c r="X117" i="2"/>
  <c r="X116" i="2"/>
  <c r="X115" i="2"/>
  <c r="X114" i="2"/>
  <c r="X113" i="2"/>
  <c r="X112" i="2"/>
  <c r="X111" i="2"/>
  <c r="X110" i="2"/>
  <c r="X109" i="2"/>
  <c r="X108" i="2"/>
  <c r="X107" i="2"/>
  <c r="X106" i="2"/>
  <c r="X105" i="2"/>
  <c r="X104" i="2"/>
  <c r="X103" i="2"/>
  <c r="X102" i="2"/>
  <c r="X101" i="2"/>
  <c r="X100" i="2"/>
  <c r="X99" i="2"/>
  <c r="X98" i="2"/>
  <c r="X97" i="2"/>
  <c r="X96" i="2"/>
  <c r="X95" i="2"/>
  <c r="X94" i="2"/>
  <c r="X93" i="2"/>
  <c r="X92" i="2"/>
  <c r="X91" i="2"/>
  <c r="X90" i="2"/>
  <c r="X89" i="2"/>
  <c r="X88" i="2"/>
  <c r="X87" i="2"/>
  <c r="X86" i="2"/>
  <c r="X85" i="2"/>
  <c r="X84" i="2"/>
  <c r="X83" i="2"/>
  <c r="X82" i="2"/>
  <c r="X81" i="2"/>
  <c r="X80" i="2"/>
  <c r="X79" i="2"/>
  <c r="X78" i="2"/>
  <c r="X77" i="2"/>
  <c r="X76" i="2"/>
  <c r="X75" i="2"/>
  <c r="X74" i="2"/>
  <c r="X73" i="2"/>
  <c r="X72" i="2"/>
  <c r="X71" i="2"/>
  <c r="X70" i="2"/>
  <c r="X69" i="2"/>
  <c r="X68" i="2"/>
  <c r="X67" i="2"/>
  <c r="X66" i="2"/>
  <c r="X65" i="2"/>
  <c r="X64" i="2"/>
  <c r="X63" i="2"/>
  <c r="X62" i="2"/>
  <c r="X61" i="2"/>
  <c r="X60" i="2"/>
  <c r="X59" i="2"/>
  <c r="X58" i="2"/>
  <c r="X57" i="2"/>
  <c r="X56" i="2"/>
  <c r="X55" i="2"/>
  <c r="X54" i="2"/>
  <c r="X53" i="2"/>
  <c r="X52" i="2"/>
  <c r="X51" i="2"/>
  <c r="X50" i="2"/>
  <c r="X49" i="2"/>
  <c r="X48" i="2"/>
  <c r="X47" i="2"/>
  <c r="X46" i="2"/>
  <c r="X45" i="2"/>
  <c r="X44" i="2"/>
  <c r="X43" i="2"/>
  <c r="X42" i="2"/>
  <c r="X41" i="2"/>
  <c r="X40" i="2"/>
  <c r="X39" i="2"/>
  <c r="X38" i="2"/>
  <c r="X37" i="2"/>
  <c r="X36" i="2"/>
  <c r="X35" i="2"/>
  <c r="X34" i="2"/>
  <c r="X33" i="2"/>
  <c r="X32" i="2"/>
  <c r="X31" i="2"/>
  <c r="X30" i="2"/>
  <c r="X29" i="2"/>
  <c r="X28" i="2"/>
  <c r="X27" i="2"/>
  <c r="X26" i="2"/>
  <c r="X25" i="2"/>
  <c r="X24" i="2"/>
  <c r="X23" i="2"/>
  <c r="X22" i="2"/>
  <c r="X21" i="2"/>
  <c r="X20" i="2"/>
  <c r="X19" i="2"/>
  <c r="X18" i="2"/>
  <c r="X17" i="2"/>
  <c r="X16" i="2"/>
  <c r="X15" i="2"/>
  <c r="X14" i="2"/>
  <c r="V14" i="2"/>
  <c r="U14" i="2"/>
  <c r="T14" i="2"/>
  <c r="S14" i="2"/>
  <c r="R14" i="2"/>
  <c r="Q14" i="2"/>
  <c r="P14" i="2"/>
  <c r="O14" i="2"/>
  <c r="N14" i="2"/>
  <c r="M14" i="2"/>
  <c r="L14" i="2"/>
  <c r="K14" i="2"/>
  <c r="J14" i="2"/>
  <c r="I14" i="2"/>
  <c r="H14" i="2"/>
  <c r="G14" i="2"/>
  <c r="AC13" i="2"/>
  <c r="V13" i="2"/>
  <c r="U13" i="2"/>
  <c r="T13" i="2"/>
  <c r="S13" i="2"/>
  <c r="R13" i="2"/>
  <c r="Q13" i="2"/>
  <c r="P13" i="2"/>
  <c r="O13" i="2"/>
  <c r="N13" i="2"/>
  <c r="M13" i="2"/>
  <c r="L13" i="2"/>
  <c r="K13" i="2"/>
  <c r="J13" i="2"/>
  <c r="I13" i="2"/>
  <c r="H13" i="2"/>
  <c r="G13" i="2"/>
  <c r="B7" i="1"/>
  <c r="V4" i="3" s="1"/>
  <c r="B15" i="1" l="1"/>
  <c r="B16" i="1" s="1"/>
  <c r="B10" i="1"/>
  <c r="B9" i="1"/>
  <c r="B13" i="1" s="1"/>
  <c r="C10" i="3"/>
  <c r="D10" i="3"/>
  <c r="E10" i="3"/>
  <c r="F10" i="3"/>
  <c r="G10" i="3"/>
  <c r="H10" i="3"/>
  <c r="I10" i="3"/>
  <c r="J10" i="3"/>
  <c r="K10" i="3"/>
  <c r="L10" i="3"/>
  <c r="M10" i="3"/>
  <c r="N10" i="3"/>
  <c r="O10" i="3"/>
  <c r="P10" i="3"/>
  <c r="Q10" i="3"/>
  <c r="B10" i="3"/>
  <c r="B20" i="1" l="1"/>
  <c r="B18" i="1" s="1"/>
  <c r="B11" i="1"/>
  <c r="B8" i="1"/>
</calcChain>
</file>

<file path=xl/sharedStrings.xml><?xml version="1.0" encoding="utf-8"?>
<sst xmlns="http://schemas.openxmlformats.org/spreadsheetml/2006/main" count="16075" uniqueCount="2769">
  <si>
    <r>
      <t xml:space="preserve">Table 1. Veteran Directed Care (VDC) Case Mix Budget, Administrative Fee, and Assessment Fee Calculator Fiscal Year (FY) 2027
</t>
    </r>
    <r>
      <rPr>
        <sz val="11"/>
        <color theme="1"/>
        <rFont val="Calibri"/>
        <family val="2"/>
        <scheme val="minor"/>
      </rPr>
      <t>Effective for new referrals from October 1, 2026 through September 30, 2027.
These rates do not apply in Washington State; a separate calculator will be developed for Washington State.</t>
    </r>
  </si>
  <si>
    <t>State</t>
  </si>
  <si>
    <t>Colorado</t>
  </si>
  <si>
    <t>County or City</t>
  </si>
  <si>
    <t>Rural (Not listed as urban county)</t>
  </si>
  <si>
    <t>Case Mix Level</t>
  </si>
  <si>
    <t>L</t>
  </si>
  <si>
    <t>Start Date of Standard Episode of Care (SEOC) (MM/DD/YYYY)</t>
  </si>
  <si>
    <t>End Date of SEOC (MM/DD/YYYY)</t>
  </si>
  <si>
    <t>Number of Months in SEOC</t>
  </si>
  <si>
    <t>Prorated First Month Veteran Budget</t>
  </si>
  <si>
    <t>Average Monthly Veteran Budget</t>
  </si>
  <si>
    <t>Monthly Administrative Fee</t>
  </si>
  <si>
    <t>Average Monthly VA Obligation</t>
  </si>
  <si>
    <t>Total Veteran Budget for SEOC</t>
  </si>
  <si>
    <t>Full Assessment Fee</t>
  </si>
  <si>
    <t>Partial Assessment Fee</t>
  </si>
  <si>
    <t>Total VA Obligation for SEOC (if includes Full Assessment Fee)</t>
  </si>
  <si>
    <t>Total VA Obligation for SEOC (if DOES NOT include Full Assessment Fee)</t>
  </si>
  <si>
    <t>Table 2. FY 2027 VDC Case Mix Rate Calculator steps to determine VDC rates and fees</t>
  </si>
  <si>
    <t>Steps to determine VDC rates and fees:</t>
  </si>
  <si>
    <r>
      <t xml:space="preserve">1. Click on the </t>
    </r>
    <r>
      <rPr>
        <sz val="11"/>
        <rFont val="Calibri"/>
        <family val="2"/>
        <scheme val="minor"/>
      </rPr>
      <t>green colored cell</t>
    </r>
    <r>
      <rPr>
        <sz val="11"/>
        <color theme="1"/>
        <rFont val="Calibri"/>
        <family val="2"/>
        <scheme val="minor"/>
      </rPr>
      <t xml:space="preserve"> that lists the specific state (B1). Click on the drop-down arrow next to the selected cell. Scroll through the list to find and select the state of choice. You may also type the state in the cell (B1), but spelling must be correct (not case sensitive).</t>
    </r>
  </si>
  <si>
    <t>2. Click on the blue colored cell that lists the specific county or city (B2). Click on the drop-down arrow next to the selected cell. Scroll through the list to find and select the county or city of choice. You may also type the county or city in the cell (B2), but spelling must be correct (not case sensitive). Note: all county and city names in the USA are listed, not just those in the selected state.</t>
  </si>
  <si>
    <t>3. Click on the orange colored cell that lists the specific case mix level (B3). Click on the drop-down arrow next to the selected cell. Scroll through the list to find and select the case mix level of choice. You may also type the case mix level in the cell (B3, not case sensitive). *Case Mix "V" is a maximum rate for ventilator-dependent Veterans. Please contact the VACO PLTSS Quad (VHAPurchasedLTSSSupportGroup@va.gov) if attempting to enroll a Veteran at this Case Mix Level.</t>
  </si>
  <si>
    <t>4. Click on the yellow colored cell that lists the specific start date of the standard episode of care or SEOC (B4). Enter the start date of the SEOC using the format MM/DD/YYYY. If this is the Veteran's first VDC SEOC, enter the date the first spending plan is signed (the date the Veteran can start paying their workers) - this will give you the proper Prorated First Month Veteran Budget, Total Veteran Budget for SEOC, and Total VA Obligation for SEOC.</t>
  </si>
  <si>
    <t>5. Click on the light blue colored cell that lists the specific end date of the standard episode of care or SEOC (B5). Enter the end date of the SEOC using the format MM/DD/YYYY. SEOCs that do not end at the last day of the month will have the final month prorated. This will be reflected in the Total Veteran Budget for SEOC and Total VA Obligation for SEOC.</t>
  </si>
  <si>
    <t>Table 3. Notes:</t>
  </si>
  <si>
    <t>If you have trouble with this tool, you can still use the "Rates" tab to manually search for specific county based rates and fees.</t>
  </si>
  <si>
    <t>Please reference the VDC Field Guidebook (updated July 14, 2026) for guidance and responsibilities surrounding Case Mix Rates (found here: https://vaww.vrm.km.va.gov/system/templates/selfservice/va_kanew/help/agent/locale/en-US/portal/554400000001031/content/554400000225571/FGB-Chapter-8-050802-Office-of-Geriatrics-and-Extended-Care-GEC).</t>
  </si>
  <si>
    <t>Once rows 1-3 (State, County/City, and Case Mix Level) are filled out, the Average Monthly Rates, Administrative Fee, and Assessment Fee will be populated. Entering the SEOC dates (rows 4-5) will populate the Total Budgets, Total Months, and Prorated First Month Budget.</t>
  </si>
  <si>
    <t>This tool is effective with SEOCs which were established in FY2020 for medical center level budgeting purposes, but SEOCs are not bound by fiscal years.</t>
  </si>
  <si>
    <t>This document references the FY 2026 Final Medicare SNF PPS wage index (found here: https://www.cms.gov/medicare/payment/prospective-payment-systems/skilled-nursing-facility-snf/wage-index).</t>
  </si>
  <si>
    <t>The VDC Case Mix Rate Calculator for FY 2027 was published on September 25, 2026.</t>
  </si>
  <si>
    <t>If a VA VDC Coordinator has concerns about previously having or needing an exempted rate, please contact Isaac Suh (isaac.suh@va.gov) and Dan Schoeps (daniel.schoeps@va.gov). If a provider has concerns about their reimbursement rate, they can contact the local VA VDC Coordinator or the local Veterans Care Agreement point of contact in the Office of Community Care.</t>
  </si>
  <si>
    <t>The Commonwealth of the Northern Mariana Islands' rate will be the same as Hawaii County's rate.</t>
  </si>
  <si>
    <t>The wage index for Puerto Rico is set at the median of all Florida county wage indexes (0.8893).</t>
  </si>
  <si>
    <t>The wage index for all counties in Hawaii will follow the highest wage index in the state (Honolulu, 1.1821).</t>
  </si>
  <si>
    <t>The wage index for all counties in Alaska will follow the highest wage index in the state (Anchorage, 1.1328).</t>
  </si>
  <si>
    <t>The wage index for the US Virgin Islands will follow the wage index of Dutchess County, NY (1.1720).</t>
  </si>
  <si>
    <t>The wage index for Imperial County, CA, will follow the wage index of San Bernardino, CA (1.1740).</t>
  </si>
  <si>
    <t>The wage index for Weld, CO, will follow the wage index set in FY 2026 (1.0422).</t>
  </si>
  <si>
    <t>The FY 2027 VDC rates were developed by adding the proposed Medicare market basket increase for home health care of 2.1% to the FY 2026 National Rate, then adjusted by the FY 2026 Final Medicare SNF PPS wage index.</t>
  </si>
  <si>
    <t>Table 4. Glossary:</t>
  </si>
  <si>
    <t>Number of Months in Standard Episode of Care (SEOC): Exact number of months in standard episode of care - usually 12 months.</t>
  </si>
  <si>
    <t>Prorated First Month Veteran Budget: This represents the prorated Veteran budget for the first month of the SEOC period based on the actual amount of days in the first month with an approved Spending Plan. To calculate manually, first create the ratio of days enrolled to days in the month by dividing the remaining days in the first month of the SEOC by the total amount of days in the first month of the authorization. Then, multiply that ratio by the Average Monthly VA Expense. Last, subtract the Monthly Administrative Fee from that product.</t>
  </si>
  <si>
    <t>Average Monthly Veteran Budget: Average monthly amount of money available to the Veteran to spend on services and goods. This does not include the Monthly Administrative Fee.</t>
  </si>
  <si>
    <t>Monthly Administrative Fee: Monthly fee paid to the VDC provider for person-centered counseling services and financial management services (FMS), and program administration provided to the Veteran. This is set at 22% of case mix level D.</t>
  </si>
  <si>
    <t>Average Monthly VA Obligation: Average monthly amount of money spent by VA on a Veteran for VDC. This includes the Average Monthly Veteran Budget and Monthly Administrative Fee.</t>
  </si>
  <si>
    <t>Total Veteran Budget for SEOC: Total amount of money available to the Veteran to spend on services and goods for entire SEOC. This does not include the Monthly Administrative Fees or Assessment Fee.</t>
  </si>
  <si>
    <t>Full Assessment Fee: One-time fee paid to the VDC provider to cover the costs associated with enrolling Veteran in VDC. If the Veteran is already enrolled in VDC, this fee should not be paid. This is set at 31% of case mix level D.</t>
  </si>
  <si>
    <t>Partial Assessment Fee: One-time fee paid to VDC provider if Veteran is consulted by provider about VDC, but does not enroll. This is set at 50% the Full Assessment Fee.</t>
  </si>
  <si>
    <t>Total VA Obligation for SEOC (if includes Initial Assessment Fee): Total amount of money to list in the referral packet to cover all associated expenses for a Veteran NEWLY enrolled in VDC for the entire authorization period.</t>
  </si>
  <si>
    <t>Total VA Obligation for SEOC (if DOES NOT include Initial Assessment Fee): Total amount of money to list in the referral packet to cover all associated expenses for a Veteran ALREADY enrolled in VDC for entire authorization period.</t>
  </si>
  <si>
    <t>Table 5. Veteran Directed Care Monthly Average Case Mix Budget, Administrative Fee, and Assessment Fee List</t>
  </si>
  <si>
    <t>Effective for new referrals from October 1, 2026 through September 30, 2027.</t>
  </si>
  <si>
    <t>Notes:</t>
  </si>
  <si>
    <t>-See "Calculator" tab for easy to use tool identifying rates and fees to use in authorization.  Otherwise follow steps below for standard way to find rates and fees</t>
  </si>
  <si>
    <t>-The Average Monthly Veteran Budget by Case Mix Level is listed in columns H-T.  The Monthly Administrative Fee in column U is the same within a county regardless of case mix level.  The Average Monthly VA Expense is equal to the sum of the Average Monthly Veteran Budget and the Monthly Administrative Fee.</t>
  </si>
  <si>
    <t>-Multiply Average Monthly VA Expense by months in the authorization to represent Total VA Obligation for Authorization (without Assessment Fee included)</t>
  </si>
  <si>
    <t>-Includes both Urban and Rural counties.  Search for county of interest using ctrl+"F"</t>
  </si>
  <si>
    <t>Average Monthly Veteran Budget by Case Mix Level</t>
  </si>
  <si>
    <t>Core Based Statistical Area (CBSA) Code</t>
  </si>
  <si>
    <t>CBSA or Statewide Rural Name</t>
  </si>
  <si>
    <t>County or City Name</t>
  </si>
  <si>
    <t>Urban/ Rural</t>
  </si>
  <si>
    <t>Wage Index</t>
  </si>
  <si>
    <t>A</t>
  </si>
  <si>
    <t>B</t>
  </si>
  <si>
    <t>C</t>
  </si>
  <si>
    <t>D</t>
  </si>
  <si>
    <t>E</t>
  </si>
  <si>
    <t>F</t>
  </si>
  <si>
    <t>G</t>
  </si>
  <si>
    <t>H</t>
  </si>
  <si>
    <t>I</t>
  </si>
  <si>
    <t>J</t>
  </si>
  <si>
    <t>K</t>
  </si>
  <si>
    <t>V*</t>
  </si>
  <si>
    <t>Assessment Fee</t>
  </si>
  <si>
    <t>Value to Paste</t>
  </si>
  <si>
    <t>CBSA</t>
  </si>
  <si>
    <t>FY 26 Wage Index After -5% Floor Adjustment Applied</t>
  </si>
  <si>
    <t>-</t>
  </si>
  <si>
    <t>National</t>
  </si>
  <si>
    <t>National Rate</t>
  </si>
  <si>
    <t>02</t>
  </si>
  <si>
    <t xml:space="preserve">Alaska </t>
  </si>
  <si>
    <t>Anchorage, AK</t>
  </si>
  <si>
    <t>ANCHORAGE</t>
  </si>
  <si>
    <t>Alaska</t>
  </si>
  <si>
    <t>Urban</t>
  </si>
  <si>
    <t xml:space="preserve">, </t>
  </si>
  <si>
    <t>01</t>
  </si>
  <si>
    <t xml:space="preserve">Alabama </t>
  </si>
  <si>
    <t>Fairbanks-College, AK</t>
  </si>
  <si>
    <t>FAIRBANKS NORTH STAR</t>
  </si>
  <si>
    <t>04</t>
  </si>
  <si>
    <t xml:space="preserve">Arkansas </t>
  </si>
  <si>
    <t>MATANUSKA-SUSITNA</t>
  </si>
  <si>
    <t>03</t>
  </si>
  <si>
    <t xml:space="preserve">Arizona </t>
  </si>
  <si>
    <t>Rural</t>
  </si>
  <si>
    <t>05</t>
  </si>
  <si>
    <t xml:space="preserve">California </t>
  </si>
  <si>
    <t>Montgomery, AL</t>
  </si>
  <si>
    <t>AUTAUGA</t>
  </si>
  <si>
    <t>Alabama</t>
  </si>
  <si>
    <t>06</t>
  </si>
  <si>
    <t xml:space="preserve">Colorado </t>
  </si>
  <si>
    <t>Daphne-Fairhope-Foley, AL</t>
  </si>
  <si>
    <t>BALDWIN</t>
  </si>
  <si>
    <t>07</t>
  </si>
  <si>
    <t xml:space="preserve">Connecticut </t>
  </si>
  <si>
    <t>Birmingham, AL</t>
  </si>
  <si>
    <t>BIBB</t>
  </si>
  <si>
    <t>08</t>
  </si>
  <si>
    <t>Delaware</t>
  </si>
  <si>
    <t>BLOUNT</t>
  </si>
  <si>
    <t xml:space="preserve">Florida </t>
  </si>
  <si>
    <t>Anniston-Oxford, AL</t>
  </si>
  <si>
    <t>CALHOUN</t>
  </si>
  <si>
    <t xml:space="preserve">Georgia </t>
  </si>
  <si>
    <t>CHILTON</t>
  </si>
  <si>
    <t xml:space="preserve">Guam </t>
  </si>
  <si>
    <t>Florence-Muscle Shoals, AL</t>
  </si>
  <si>
    <t>COLBERT</t>
  </si>
  <si>
    <t xml:space="preserve">Hawaii </t>
  </si>
  <si>
    <t>ELMORE</t>
  </si>
  <si>
    <t xml:space="preserve">Iowa </t>
  </si>
  <si>
    <t>Gadsden, AL</t>
  </si>
  <si>
    <t>ETOWAH</t>
  </si>
  <si>
    <t xml:space="preserve">Idaho </t>
  </si>
  <si>
    <t>Dothan, AL</t>
  </si>
  <si>
    <t>GENEVA</t>
  </si>
  <si>
    <t xml:space="preserve">Illinois </t>
  </si>
  <si>
    <t>Tuscaloosa, AL</t>
  </si>
  <si>
    <t>GREENE</t>
  </si>
  <si>
    <t xml:space="preserve">Indiana </t>
  </si>
  <si>
    <t>HALE</t>
  </si>
  <si>
    <t xml:space="preserve">Kansas </t>
  </si>
  <si>
    <t>HENRY</t>
  </si>
  <si>
    <t xml:space="preserve">Kentucky </t>
  </si>
  <si>
    <t>HOUSTON</t>
  </si>
  <si>
    <t xml:space="preserve">Louisiana </t>
  </si>
  <si>
    <t>JEFFERSON</t>
  </si>
  <si>
    <t>Massachusetts</t>
  </si>
  <si>
    <t>LAUDERDALE</t>
  </si>
  <si>
    <t xml:space="preserve">Maryland </t>
  </si>
  <si>
    <t>Decatur, AL</t>
  </si>
  <si>
    <t>LAWRENCE</t>
  </si>
  <si>
    <t xml:space="preserve">Maine </t>
  </si>
  <si>
    <t>Auburn-Opelika, AL</t>
  </si>
  <si>
    <t>LEE</t>
  </si>
  <si>
    <t xml:space="preserve">Michigan </t>
  </si>
  <si>
    <t>Huntsville, AL</t>
  </si>
  <si>
    <t>LIMESTONE</t>
  </si>
  <si>
    <t xml:space="preserve">Minnesota </t>
  </si>
  <si>
    <t>LOWNDES</t>
  </si>
  <si>
    <t xml:space="preserve">Missouri </t>
  </si>
  <si>
    <t>MACON</t>
  </si>
  <si>
    <t>Mississippi</t>
  </si>
  <si>
    <t>MADISON</t>
  </si>
  <si>
    <t xml:space="preserve">Montana </t>
  </si>
  <si>
    <t>Mobile, AL</t>
  </si>
  <si>
    <t>MOBILE</t>
  </si>
  <si>
    <t xml:space="preserve">North Carolina </t>
  </si>
  <si>
    <t>MONTGOMERY</t>
  </si>
  <si>
    <t xml:space="preserve">North Dakota </t>
  </si>
  <si>
    <t>MORGAN</t>
  </si>
  <si>
    <t xml:space="preserve">Nebraska </t>
  </si>
  <si>
    <t>PICKENS</t>
  </si>
  <si>
    <t xml:space="preserve">New Hampshire </t>
  </si>
  <si>
    <t xml:space="preserve">New Mexico </t>
  </si>
  <si>
    <t>Columbus, GA-AL</t>
  </si>
  <si>
    <t>RUSSELL</t>
  </si>
  <si>
    <t xml:space="preserve">Nevada </t>
  </si>
  <si>
    <t>SHELBY</t>
  </si>
  <si>
    <t xml:space="preserve">New York </t>
  </si>
  <si>
    <t>ST. CLAIR</t>
  </si>
  <si>
    <t xml:space="preserve">Ohio </t>
  </si>
  <si>
    <t>TUSCALOOSA</t>
  </si>
  <si>
    <t xml:space="preserve">Oklahoma </t>
  </si>
  <si>
    <t>WALKER</t>
  </si>
  <si>
    <t xml:space="preserve">Oregon </t>
  </si>
  <si>
    <t>Fayetteville-Springdale-Rogers, AR</t>
  </si>
  <si>
    <t>BENTON</t>
  </si>
  <si>
    <t>Arkansas</t>
  </si>
  <si>
    <t xml:space="preserve">Pennsylvania </t>
  </si>
  <si>
    <t>Jonesboro, AR</t>
  </si>
  <si>
    <t>CRAIGHEAD</t>
  </si>
  <si>
    <t>Puerto Rico1</t>
  </si>
  <si>
    <t>Fort Smith, AR-OK</t>
  </si>
  <si>
    <t>CRAWFORD</t>
  </si>
  <si>
    <t xml:space="preserve">South Carolina </t>
  </si>
  <si>
    <t>Memphis, TN-MS-AR</t>
  </si>
  <si>
    <t>CRITTENDEN</t>
  </si>
  <si>
    <t xml:space="preserve">South Dakota </t>
  </si>
  <si>
    <t>Little Rock-North Little Rock-Conway, AR</t>
  </si>
  <si>
    <t>FAULKNER</t>
  </si>
  <si>
    <t xml:space="preserve">Tennessee </t>
  </si>
  <si>
    <t>Hot Springs, AR</t>
  </si>
  <si>
    <t>GARLAND</t>
  </si>
  <si>
    <t xml:space="preserve">Texas </t>
  </si>
  <si>
    <t>GRANT</t>
  </si>
  <si>
    <t xml:space="preserve">Utah </t>
  </si>
  <si>
    <t>Texarkana, TX-AR</t>
  </si>
  <si>
    <t>LITTLE RIVER</t>
  </si>
  <si>
    <t xml:space="preserve">Virginia </t>
  </si>
  <si>
    <t>LONOKE</t>
  </si>
  <si>
    <t xml:space="preserve">Virgin Islands </t>
  </si>
  <si>
    <t xml:space="preserve">Vermont </t>
  </si>
  <si>
    <t>MILLER</t>
  </si>
  <si>
    <t xml:space="preserve">Washington </t>
  </si>
  <si>
    <t>PERRY</t>
  </si>
  <si>
    <t xml:space="preserve">Wisconsin </t>
  </si>
  <si>
    <t>POINSETT</t>
  </si>
  <si>
    <t xml:space="preserve">West Virginia </t>
  </si>
  <si>
    <t>PULASKI</t>
  </si>
  <si>
    <t xml:space="preserve">Wyoming </t>
  </si>
  <si>
    <t>SALINE</t>
  </si>
  <si>
    <t>SEBASTIAN</t>
  </si>
  <si>
    <t>WASHINGTON</t>
  </si>
  <si>
    <t>Sierra Vista-Douglas, AZ</t>
  </si>
  <si>
    <t>COCHISE</t>
  </si>
  <si>
    <t>Arizona</t>
  </si>
  <si>
    <t>Flagstaff, AZ</t>
  </si>
  <si>
    <t>COCONINO</t>
  </si>
  <si>
    <t>Phoenix-Mesa-Chandler, AZ</t>
  </si>
  <si>
    <t>MARICOPA</t>
  </si>
  <si>
    <t>Lake Havasu City-Kingman, AZ</t>
  </si>
  <si>
    <t>MOHAVE</t>
  </si>
  <si>
    <t>Tucson, AZ</t>
  </si>
  <si>
    <t>PIMA</t>
  </si>
  <si>
    <t>PINAL</t>
  </si>
  <si>
    <t>Prescott Valley-Prescott, AZ</t>
  </si>
  <si>
    <t>YAVAPAI</t>
  </si>
  <si>
    <t>Yuma, AZ</t>
  </si>
  <si>
    <t>YUMA</t>
  </si>
  <si>
    <t>Oakland-Fremont-Berkeley, CA</t>
  </si>
  <si>
    <t>ALAMEDA</t>
  </si>
  <si>
    <t>California</t>
  </si>
  <si>
    <t>Chico, CA</t>
  </si>
  <si>
    <t>BUTTE</t>
  </si>
  <si>
    <t>CONTRA COSTA</t>
  </si>
  <si>
    <t>Sacramento-Roseville-Folsom, CA</t>
  </si>
  <si>
    <t>EL DORADO</t>
  </si>
  <si>
    <t>Fresno, CA</t>
  </si>
  <si>
    <t>FRESNO</t>
  </si>
  <si>
    <t>El Centro, CA</t>
  </si>
  <si>
    <t>IMPERIAL</t>
  </si>
  <si>
    <t>Bakersfield-Delano, CA</t>
  </si>
  <si>
    <t>KERN</t>
  </si>
  <si>
    <t>Hanford-Corcoran, CA</t>
  </si>
  <si>
    <t>KINGS</t>
  </si>
  <si>
    <t>Los Angeles-Long Beach-Glendale, CA</t>
  </si>
  <si>
    <t>LOS ANGELES</t>
  </si>
  <si>
    <t>MADERA</t>
  </si>
  <si>
    <t>San Rafael, CA</t>
  </si>
  <si>
    <t>MARIN</t>
  </si>
  <si>
    <t>Merced, CA</t>
  </si>
  <si>
    <t>MERCED</t>
  </si>
  <si>
    <t>Salinas, CA</t>
  </si>
  <si>
    <t>MONTEREY</t>
  </si>
  <si>
    <t>Napa, CA</t>
  </si>
  <si>
    <t>NAPA</t>
  </si>
  <si>
    <t>Anaheim-Santa Ana-Irvine, CA</t>
  </si>
  <si>
    <t>ORANGE</t>
  </si>
  <si>
    <t>PLACER</t>
  </si>
  <si>
    <t>Riverside-San Bernardino-Ontario, CA</t>
  </si>
  <si>
    <t>RIVERSIDE</t>
  </si>
  <si>
    <t>SACRAMENTO</t>
  </si>
  <si>
    <t>San Jose-Sunnyvale-Santa Clara, CA</t>
  </si>
  <si>
    <t>SAN BENITO</t>
  </si>
  <si>
    <t>SAN BERNARDINO</t>
  </si>
  <si>
    <t>San Diego-Chula Vista-Carlsbad, CA</t>
  </si>
  <si>
    <t>SAN DIEGO</t>
  </si>
  <si>
    <t>San Francisco-San Mateo-Redwood City, CA</t>
  </si>
  <si>
    <t>SAN FRANCISCO</t>
  </si>
  <si>
    <t>Stockton-Lodi, CA</t>
  </si>
  <si>
    <t>SAN JOAQUIN</t>
  </si>
  <si>
    <t>San Luis Obispo-Paso Robles, CA</t>
  </si>
  <si>
    <t>SAN LUIS OBISPO</t>
  </si>
  <si>
    <t>SAN MATEO</t>
  </si>
  <si>
    <t>Santa Maria-Santa Barbara, CA</t>
  </si>
  <si>
    <t>SANTA BARBARA</t>
  </si>
  <si>
    <t>SANTA CLARA</t>
  </si>
  <si>
    <t>Santa Cruz-Watsonville, CA</t>
  </si>
  <si>
    <t>SANTA CRUZ</t>
  </si>
  <si>
    <t>Redding, CA</t>
  </si>
  <si>
    <t>SHASTA</t>
  </si>
  <si>
    <t>Vallejo, CA</t>
  </si>
  <si>
    <t>SOLANO</t>
  </si>
  <si>
    <t>Santa Rosa-Petaluma, CA</t>
  </si>
  <si>
    <t>SONOMA</t>
  </si>
  <si>
    <t>Modesto, CA</t>
  </si>
  <si>
    <t>STANISLAUS</t>
  </si>
  <si>
    <t>Yuba City, CA</t>
  </si>
  <si>
    <t>SUTTER</t>
  </si>
  <si>
    <t>Visalia, CA</t>
  </si>
  <si>
    <t>TULARE</t>
  </si>
  <si>
    <t>Oxnard-Thousand Oaks-Ventura, CA</t>
  </si>
  <si>
    <t>VENTURA</t>
  </si>
  <si>
    <t>YOLO</t>
  </si>
  <si>
    <t>YUBA</t>
  </si>
  <si>
    <t>Denver-Aurora-Centennial, CO</t>
  </si>
  <si>
    <t>ADAMS</t>
  </si>
  <si>
    <t>ARAPAHOE</t>
  </si>
  <si>
    <t>Boulder, CO</t>
  </si>
  <si>
    <t>BOULDER</t>
  </si>
  <si>
    <t>BROOMFIELD</t>
  </si>
  <si>
    <t>CLEAR CREEK</t>
  </si>
  <si>
    <t>DENVER</t>
  </si>
  <si>
    <t>DOUGLAS</t>
  </si>
  <si>
    <t>Colorado Springs, CO</t>
  </si>
  <si>
    <t>EL PASO</t>
  </si>
  <si>
    <t>ELBERT</t>
  </si>
  <si>
    <t>GILPIN</t>
  </si>
  <si>
    <t>Fort Collins-Loveland, CO</t>
  </si>
  <si>
    <t>LARIMER</t>
  </si>
  <si>
    <t>Grand Junction, CO</t>
  </si>
  <si>
    <t>MESA</t>
  </si>
  <si>
    <t>PARK</t>
  </si>
  <si>
    <t>Pueblo, CO</t>
  </si>
  <si>
    <t>PUEBLO</t>
  </si>
  <si>
    <t>TELLER</t>
  </si>
  <si>
    <t>Greeley, CO</t>
  </si>
  <si>
    <t>WELD</t>
  </si>
  <si>
    <t>Bridgeport-Stamford-Danbury, CT</t>
  </si>
  <si>
    <t>FAIRFIELD</t>
  </si>
  <si>
    <t>Connecticut</t>
  </si>
  <si>
    <t>Hartford-West Hartford-East Hartford, CT</t>
  </si>
  <si>
    <t>HARTFORD-TOLLAND-MIDDLESEX</t>
  </si>
  <si>
    <t>LITCHFIELD</t>
  </si>
  <si>
    <t>Los Angeles-Long Beach-Gendale, CA</t>
  </si>
  <si>
    <t>New Haven, CT</t>
  </si>
  <si>
    <t>NEW HAVEN</t>
  </si>
  <si>
    <t>Norwich-New London-Willimantic, CT</t>
  </si>
  <si>
    <t>NEW LONDON</t>
  </si>
  <si>
    <t>Worcester, MA</t>
  </si>
  <si>
    <t>WINDHAM</t>
  </si>
  <si>
    <t>Washington, DC-MD</t>
  </si>
  <si>
    <t>THE DISTRICT</t>
  </si>
  <si>
    <t>District of Columbia</t>
  </si>
  <si>
    <t>Dover, DE</t>
  </si>
  <si>
    <t>KENT</t>
  </si>
  <si>
    <t>Wilmington, DE-MD-NJ</t>
  </si>
  <si>
    <t>NEW CASTLE</t>
  </si>
  <si>
    <t>Gainesville, FL</t>
  </si>
  <si>
    <t>ALACHUA</t>
  </si>
  <si>
    <t>Florida</t>
  </si>
  <si>
    <t>Jacksonville, FL</t>
  </si>
  <si>
    <t>BAKER</t>
  </si>
  <si>
    <t>Panama City-Panama City Beach, FL</t>
  </si>
  <si>
    <t>BAY</t>
  </si>
  <si>
    <t>Palm Bay-Melbourne-Titusville, FL</t>
  </si>
  <si>
    <t>BREVARD</t>
  </si>
  <si>
    <t>Fort Lauderdale-Pompano Beach-Sunrise, FL</t>
  </si>
  <si>
    <t>BROWARD</t>
  </si>
  <si>
    <t>Punta Gorda, FL</t>
  </si>
  <si>
    <t>CHARLOTTE</t>
  </si>
  <si>
    <t>Homosassa Springs, FL</t>
  </si>
  <si>
    <t>CITRUS</t>
  </si>
  <si>
    <t>CLAY</t>
  </si>
  <si>
    <t>Naples-Marco Island, FL</t>
  </si>
  <si>
    <t>COLLIER</t>
  </si>
  <si>
    <t>DUVAL</t>
  </si>
  <si>
    <t>Pensacola-Ferry Pass-Brent, FL</t>
  </si>
  <si>
    <t>ESCAMBIA</t>
  </si>
  <si>
    <t>Deltona-Daytona Beach-Ormond Beach, FL</t>
  </si>
  <si>
    <t>FLAGLER</t>
  </si>
  <si>
    <t>Tallahassee, FL</t>
  </si>
  <si>
    <t>GADSDEN</t>
  </si>
  <si>
    <t>GILCHRIST</t>
  </si>
  <si>
    <t>Tampa, FL</t>
  </si>
  <si>
    <t>HERNANDO</t>
  </si>
  <si>
    <t>Sebring, FL</t>
  </si>
  <si>
    <t>HIGHLANDS</t>
  </si>
  <si>
    <t>HILLSBOROUGH</t>
  </si>
  <si>
    <t>Sebastian-Vero Beach-West Vero Corridor, FL</t>
  </si>
  <si>
    <t>INDIAN RIVER</t>
  </si>
  <si>
    <t>Orlando-Kissimmee-Sanford, FL</t>
  </si>
  <si>
    <t>LAKE</t>
  </si>
  <si>
    <t>Cape Coral-Fort Myers, FL</t>
  </si>
  <si>
    <t>LEON</t>
  </si>
  <si>
    <t>LEVY</t>
  </si>
  <si>
    <t>North Port-Bradenton-Sarasota, FL</t>
  </si>
  <si>
    <t>MANATEE</t>
  </si>
  <si>
    <t>Ocala, FL</t>
  </si>
  <si>
    <t>MARION</t>
  </si>
  <si>
    <t>Port St. Lucie, FL</t>
  </si>
  <si>
    <t>MARTIN</t>
  </si>
  <si>
    <t>Miami-Miami Beach-Kendall, FL</t>
  </si>
  <si>
    <t>MIAMI-DADE</t>
  </si>
  <si>
    <t>NASSAU</t>
  </si>
  <si>
    <t>Crestview-Fort Walton Beach-Destin, FL</t>
  </si>
  <si>
    <t>OKALOOSA</t>
  </si>
  <si>
    <t>OSCEOLA</t>
  </si>
  <si>
    <t>West Palm Beach-Boca Raton-Delray Beach, FL</t>
  </si>
  <si>
    <t>PALM BEACH</t>
  </si>
  <si>
    <t>PASCO</t>
  </si>
  <si>
    <t>St. Petersburg-Clearwater-Largo, FL</t>
  </si>
  <si>
    <t>PINELLAS</t>
  </si>
  <si>
    <t>Lakeland-Winter Haven, FL</t>
  </si>
  <si>
    <t>POLK</t>
  </si>
  <si>
    <t>Waterbury-Shelton, CT</t>
  </si>
  <si>
    <t>SANTA ROSA</t>
  </si>
  <si>
    <t>SARASOTA</t>
  </si>
  <si>
    <t>SEMINOLE</t>
  </si>
  <si>
    <t>ST. JOHNS</t>
  </si>
  <si>
    <t>ST. LUCIE</t>
  </si>
  <si>
    <t>Wildwood-The Villages, FL</t>
  </si>
  <si>
    <t>SUMTER</t>
  </si>
  <si>
    <t>VOLUSIA</t>
  </si>
  <si>
    <t>WAKULLA</t>
  </si>
  <si>
    <t>WALTON</t>
  </si>
  <si>
    <t>Atlanta-Sandy Springs-Roswell, GA</t>
  </si>
  <si>
    <t>BARROW</t>
  </si>
  <si>
    <t>Georgia</t>
  </si>
  <si>
    <t>Marietta, GA</t>
  </si>
  <si>
    <t>BARTOW</t>
  </si>
  <si>
    <t>Macon-Bibb County, GA</t>
  </si>
  <si>
    <t>Brunswick-St. Simons, GA</t>
  </si>
  <si>
    <t>BRANTLEY</t>
  </si>
  <si>
    <t>Valdosta, GA</t>
  </si>
  <si>
    <t>BROOKS</t>
  </si>
  <si>
    <t>Savannah, GA</t>
  </si>
  <si>
    <t>BRYAN</t>
  </si>
  <si>
    <t>Augusta-Richmond County, GA-SC</t>
  </si>
  <si>
    <t>BURKE</t>
  </si>
  <si>
    <t>BUTTS</t>
  </si>
  <si>
    <t>CARROLL</t>
  </si>
  <si>
    <t>Chattanooga, TN-GA</t>
  </si>
  <si>
    <t>CATOOSA</t>
  </si>
  <si>
    <t>CHATHAM</t>
  </si>
  <si>
    <t>CHATTAHOOCHEE</t>
  </si>
  <si>
    <t>CHEROKEE</t>
  </si>
  <si>
    <t>Athens-Clarke County, GA</t>
  </si>
  <si>
    <t>CLARKE</t>
  </si>
  <si>
    <t>CLAYTON</t>
  </si>
  <si>
    <t>COBB</t>
  </si>
  <si>
    <t>COLUMBIA</t>
  </si>
  <si>
    <t>COWETA</t>
  </si>
  <si>
    <t>DADE</t>
  </si>
  <si>
    <t>DAWSON</t>
  </si>
  <si>
    <t>DE KALB</t>
  </si>
  <si>
    <t>Albany, GA</t>
  </si>
  <si>
    <t>DOUGHERTY</t>
  </si>
  <si>
    <t>ECHOLS</t>
  </si>
  <si>
    <t>EFFINGHAM</t>
  </si>
  <si>
    <t>FAYETTE</t>
  </si>
  <si>
    <t>Rome, GA</t>
  </si>
  <si>
    <t>FLOYD</t>
  </si>
  <si>
    <t>FORSYTH</t>
  </si>
  <si>
    <t>FULTON</t>
  </si>
  <si>
    <t>GLYNN</t>
  </si>
  <si>
    <t>GWINNETT</t>
  </si>
  <si>
    <t>Gainesville, GA</t>
  </si>
  <si>
    <t>HALL</t>
  </si>
  <si>
    <t>HARALSON</t>
  </si>
  <si>
    <t>HARRIS</t>
  </si>
  <si>
    <t>HEARD</t>
  </si>
  <si>
    <t>Warner Robins, GA</t>
  </si>
  <si>
    <t>JASPER</t>
  </si>
  <si>
    <t>JONES</t>
  </si>
  <si>
    <t>LANIER</t>
  </si>
  <si>
    <t>Hinesville, GA2</t>
  </si>
  <si>
    <t>LIBERTY</t>
  </si>
  <si>
    <t>LINCOLN</t>
  </si>
  <si>
    <t>LONG</t>
  </si>
  <si>
    <t>LUMPKIN</t>
  </si>
  <si>
    <t>MC DUFFIE</t>
  </si>
  <si>
    <t>MC INTOSH</t>
  </si>
  <si>
    <t>MERIWETHER</t>
  </si>
  <si>
    <t>MONROE</t>
  </si>
  <si>
    <t>Dalton, GA</t>
  </si>
  <si>
    <t>MURRAY</t>
  </si>
  <si>
    <t>MUSCOGEE</t>
  </si>
  <si>
    <t>NEWTON</t>
  </si>
  <si>
    <t>OCONEE</t>
  </si>
  <si>
    <t>OGLETHORPE</t>
  </si>
  <si>
    <t>PAULDING</t>
  </si>
  <si>
    <t>PEACH</t>
  </si>
  <si>
    <t>PIKE</t>
  </si>
  <si>
    <t>RICHMOND</t>
  </si>
  <si>
    <t>ROCKDALE</t>
  </si>
  <si>
    <t>SPALDING</t>
  </si>
  <si>
    <t>STEWART</t>
  </si>
  <si>
    <t>TALBOT</t>
  </si>
  <si>
    <t>TERRELL</t>
  </si>
  <si>
    <t>TWIGGS</t>
  </si>
  <si>
    <t>WHITFIELD</t>
  </si>
  <si>
    <t>WORTH</t>
  </si>
  <si>
    <t>Guam</t>
  </si>
  <si>
    <t>Urban Honolulu, HI</t>
  </si>
  <si>
    <t>HONOLULU</t>
  </si>
  <si>
    <t>Hawaii</t>
  </si>
  <si>
    <t>Kahului-Wailuku, HI</t>
  </si>
  <si>
    <t>KALAWAO</t>
  </si>
  <si>
    <t>MAUI</t>
  </si>
  <si>
    <t>Cedar Rapids, IA</t>
  </si>
  <si>
    <t>Iowa</t>
  </si>
  <si>
    <t>Waterloo-Cedar Falls, IA</t>
  </si>
  <si>
    <t>BLACK HAWK</t>
  </si>
  <si>
    <t>Ames, IA</t>
  </si>
  <si>
    <t>BOONE</t>
  </si>
  <si>
    <t>BREMER</t>
  </si>
  <si>
    <t>Des Moines-West Des Moines, IA</t>
  </si>
  <si>
    <t>DALLAS</t>
  </si>
  <si>
    <t>Dubuque, IA</t>
  </si>
  <si>
    <t>DUBUQUE</t>
  </si>
  <si>
    <t>GRUNDY</t>
  </si>
  <si>
    <t>GUTHRIE</t>
  </si>
  <si>
    <t>Omaha, NE-IA</t>
  </si>
  <si>
    <t>HARRISON</t>
  </si>
  <si>
    <t>Iowa City, IA</t>
  </si>
  <si>
    <t>JOHNSON</t>
  </si>
  <si>
    <t>LINN</t>
  </si>
  <si>
    <t>MILLS</t>
  </si>
  <si>
    <t>POTTAWATTAMIE</t>
  </si>
  <si>
    <t>Davenport-Moline-Rock Island, IA-IL</t>
  </si>
  <si>
    <t>SCOTT</t>
  </si>
  <si>
    <t>STORY</t>
  </si>
  <si>
    <t>WARREN</t>
  </si>
  <si>
    <t>Sioux City, IA-NE-SD</t>
  </si>
  <si>
    <t>WOODBURY</t>
  </si>
  <si>
    <t>Boise City, ID</t>
  </si>
  <si>
    <t>ADA</t>
  </si>
  <si>
    <t>Idaho</t>
  </si>
  <si>
    <t>Pocatello, ID</t>
  </si>
  <si>
    <t>BANNOCK</t>
  </si>
  <si>
    <t>BOISE</t>
  </si>
  <si>
    <t>Idaho Falls, ID</t>
  </si>
  <si>
    <t>BONNEVILLE</t>
  </si>
  <si>
    <t>CANYON</t>
  </si>
  <si>
    <t>Logan, UT-ID</t>
  </si>
  <si>
    <t>FRANKLIN</t>
  </si>
  <si>
    <t>GEM</t>
  </si>
  <si>
    <t>Twin Falls, ID</t>
  </si>
  <si>
    <t>JEROME</t>
  </si>
  <si>
    <t>Coeur d'Alene, ID</t>
  </si>
  <si>
    <t>KOOTENAI</t>
  </si>
  <si>
    <t>Lewiston, ID-WA</t>
  </si>
  <si>
    <t>NEZ PERCE</t>
  </si>
  <si>
    <t>OWYHEE</t>
  </si>
  <si>
    <t>TWIN FALLS</t>
  </si>
  <si>
    <t>Cape Girardeau, MO-IL</t>
  </si>
  <si>
    <t>ALEXANDER</t>
  </si>
  <si>
    <t>Illinois</t>
  </si>
  <si>
    <t>St. Louis, MO-IL</t>
  </si>
  <si>
    <t>BOND</t>
  </si>
  <si>
    <t>Rockford, IL</t>
  </si>
  <si>
    <t>Champaign-Urbana, IL</t>
  </si>
  <si>
    <t>CHAMPAIGN</t>
  </si>
  <si>
    <t>CLINTON</t>
  </si>
  <si>
    <t>Chicago-Naperville-Schaumburg, IL</t>
  </si>
  <si>
    <t>COOK</t>
  </si>
  <si>
    <t>Elgin, IL</t>
  </si>
  <si>
    <t>DU PAGE</t>
  </si>
  <si>
    <t>FORD</t>
  </si>
  <si>
    <t>JERSEY</t>
  </si>
  <si>
    <t>KANE</t>
  </si>
  <si>
    <t>Kankakee, IL</t>
  </si>
  <si>
    <t>KANKAKEE</t>
  </si>
  <si>
    <t>KENDALL</t>
  </si>
  <si>
    <t>Lake County, IL</t>
  </si>
  <si>
    <t>Decatur, IL</t>
  </si>
  <si>
    <t>MACOUPIN</t>
  </si>
  <si>
    <t>Peoria, IL</t>
  </si>
  <si>
    <t>MARSHALL</t>
  </si>
  <si>
    <t>Paducah, KY-IL</t>
  </si>
  <si>
    <t>MASSAC</t>
  </si>
  <si>
    <t>MC HENRY</t>
  </si>
  <si>
    <t>Bloomington, IL</t>
  </si>
  <si>
    <t>MC LEAN</t>
  </si>
  <si>
    <t>Springfield, IL</t>
  </si>
  <si>
    <t>MENARD</t>
  </si>
  <si>
    <t>MERCER</t>
  </si>
  <si>
    <t>PEORIA</t>
  </si>
  <si>
    <t>PIATT</t>
  </si>
  <si>
    <t>ROCK ISLAND</t>
  </si>
  <si>
    <t>SANGAMON</t>
  </si>
  <si>
    <t>STARK</t>
  </si>
  <si>
    <t>TAZEWELL</t>
  </si>
  <si>
    <t>WILL</t>
  </si>
  <si>
    <t>WINNEBAGO</t>
  </si>
  <si>
    <t>WOODFORD</t>
  </si>
  <si>
    <t>Fort Wayne, IN</t>
  </si>
  <si>
    <t>ALLEN</t>
  </si>
  <si>
    <t>Indiana</t>
  </si>
  <si>
    <t>Columbus, IN</t>
  </si>
  <si>
    <t>BARTHOLOMEW</t>
  </si>
  <si>
    <t>Lafayette-West Lafayette, IN</t>
  </si>
  <si>
    <t>Indianapolis-Carmel-Greenwood, IN</t>
  </si>
  <si>
    <t>BROWN</t>
  </si>
  <si>
    <t>Louisville/Jefferson County, KY-IN</t>
  </si>
  <si>
    <t>CLARK</t>
  </si>
  <si>
    <t>Terre Haute, IN</t>
  </si>
  <si>
    <t>Cincinnati, OH-KY-IN</t>
  </si>
  <si>
    <t>DEARBORN</t>
  </si>
  <si>
    <t>Muncie, IN</t>
  </si>
  <si>
    <t>DELAWARE</t>
  </si>
  <si>
    <t>Elkhart-Goshen, IN</t>
  </si>
  <si>
    <t>ELKHART</t>
  </si>
  <si>
    <t>HAMILTON</t>
  </si>
  <si>
    <t>HANCOCK</t>
  </si>
  <si>
    <t>HENDRICKS</t>
  </si>
  <si>
    <t>Kokomo, IN</t>
  </si>
  <si>
    <t>HOWARD</t>
  </si>
  <si>
    <t>Lake County-Porter County-Jasper County, IN</t>
  </si>
  <si>
    <t>Michigan City-La Porte, IN</t>
  </si>
  <si>
    <t>LA PORTE</t>
  </si>
  <si>
    <t>Bloomington, IN</t>
  </si>
  <si>
    <t>OHIO</t>
  </si>
  <si>
    <t>OWEN</t>
  </si>
  <si>
    <t>PORTER</t>
  </si>
  <si>
    <t>Evansville, IN</t>
  </si>
  <si>
    <t>POSEY</t>
  </si>
  <si>
    <t>South Bend-Mishawaka, IN-MI</t>
  </si>
  <si>
    <t>ST. JOSEPH</t>
  </si>
  <si>
    <t>SULLIVAN</t>
  </si>
  <si>
    <t>TIPPECANOE</t>
  </si>
  <si>
    <t>TIPTON</t>
  </si>
  <si>
    <t>VANDERBURGH</t>
  </si>
  <si>
    <t>VERMILLION</t>
  </si>
  <si>
    <t>VIGO</t>
  </si>
  <si>
    <t>WARRICK</t>
  </si>
  <si>
    <t>WELLS</t>
  </si>
  <si>
    <t>WHITLEY</t>
  </si>
  <si>
    <t>Wichita, KS</t>
  </si>
  <si>
    <t>BUTLER</t>
  </si>
  <si>
    <t>Kansas</t>
  </si>
  <si>
    <t>Joplin, MO-KS</t>
  </si>
  <si>
    <t>St. Joseph, MO-KS</t>
  </si>
  <si>
    <t>DONIPHAN</t>
  </si>
  <si>
    <t>Lawrence, KS</t>
  </si>
  <si>
    <t>Manhattan, KS</t>
  </si>
  <si>
    <t>GEARY</t>
  </si>
  <si>
    <t>HARVEY</t>
  </si>
  <si>
    <t>Topeka, KS</t>
  </si>
  <si>
    <t>JACKSON</t>
  </si>
  <si>
    <t>Kansas City, MO-KS</t>
  </si>
  <si>
    <t>LEAVENWORTH</t>
  </si>
  <si>
    <t>MIAMI</t>
  </si>
  <si>
    <t>OSAGE</t>
  </si>
  <si>
    <t>POTTAWATOMIE</t>
  </si>
  <si>
    <t>RILEY</t>
  </si>
  <si>
    <t>SEDGWICK</t>
  </si>
  <si>
    <t>SHAWNEE</t>
  </si>
  <si>
    <t>SUMNER</t>
  </si>
  <si>
    <t>WABAUNSEE</t>
  </si>
  <si>
    <t>WYANDOTTE</t>
  </si>
  <si>
    <t>Bowling Green, KY</t>
  </si>
  <si>
    <t>Kentucky</t>
  </si>
  <si>
    <t>BALLARD</t>
  </si>
  <si>
    <t>Lexington-Fayette, KY</t>
  </si>
  <si>
    <t>BOURBON</t>
  </si>
  <si>
    <t>Huntington-Ashland, WV-KY-OH</t>
  </si>
  <si>
    <t>BOYD</t>
  </si>
  <si>
    <t>BRACKEN</t>
  </si>
  <si>
    <t>BULLITT</t>
  </si>
  <si>
    <t>CAMPBELL</t>
  </si>
  <si>
    <t>CARLISLE</t>
  </si>
  <si>
    <t>CARTER</t>
  </si>
  <si>
    <t>Clarksville, TN-KY</t>
  </si>
  <si>
    <t>CHRISTIAN</t>
  </si>
  <si>
    <t>Owensboro, KY</t>
  </si>
  <si>
    <t>DAVIESS</t>
  </si>
  <si>
    <t>EDMONSON</t>
  </si>
  <si>
    <t>GALLATIN</t>
  </si>
  <si>
    <t>GREENUP</t>
  </si>
  <si>
    <t>Elizabethtown, KY</t>
  </si>
  <si>
    <t>HARDIN</t>
  </si>
  <si>
    <t>JESSAMINE</t>
  </si>
  <si>
    <t>KENTON</t>
  </si>
  <si>
    <t>LARUE</t>
  </si>
  <si>
    <t>LIVINGSTON</t>
  </si>
  <si>
    <t>MC CRACKEN</t>
  </si>
  <si>
    <t>MEADE</t>
  </si>
  <si>
    <t>NELSON</t>
  </si>
  <si>
    <t>OLDHAM</t>
  </si>
  <si>
    <t>PENDLETON</t>
  </si>
  <si>
    <t>SPENCER</t>
  </si>
  <si>
    <t>TRIGG</t>
  </si>
  <si>
    <t>Lafayette, LA</t>
  </si>
  <si>
    <t>ACADIA</t>
  </si>
  <si>
    <t>Louisiana</t>
  </si>
  <si>
    <t>Baton Rouge, LA</t>
  </si>
  <si>
    <t>ASCENSION</t>
  </si>
  <si>
    <t>ASSUMPTION</t>
  </si>
  <si>
    <t>Shreveport-Bossier City, LA</t>
  </si>
  <si>
    <t>BOSSIER</t>
  </si>
  <si>
    <t>CADDO</t>
  </si>
  <si>
    <t>Lake Charles, LA</t>
  </si>
  <si>
    <t>CALCASIEU</t>
  </si>
  <si>
    <t>CAMERON</t>
  </si>
  <si>
    <t>DE SOTO</t>
  </si>
  <si>
    <t>E. BATON ROUGE</t>
  </si>
  <si>
    <t>EAST FELICIANA</t>
  </si>
  <si>
    <t>Alexandria, LA</t>
  </si>
  <si>
    <t>IBERVILLE</t>
  </si>
  <si>
    <t>New Orleans-Metairie, LA</t>
  </si>
  <si>
    <t>JEFFRSON DAVIS</t>
  </si>
  <si>
    <t>LAFAYETTE</t>
  </si>
  <si>
    <t>Houma-Bayou Cane-Thibodaux, LA</t>
  </si>
  <si>
    <t>LAFOURCHE</t>
  </si>
  <si>
    <t>Monroe, LA</t>
  </si>
  <si>
    <t>MOREHOUSE</t>
  </si>
  <si>
    <t>ORLEANS</t>
  </si>
  <si>
    <t>OUACHITA</t>
  </si>
  <si>
    <t>PLAQUEMINES</t>
  </si>
  <si>
    <t>POINTE COUPEE</t>
  </si>
  <si>
    <t>RAPIDES</t>
  </si>
  <si>
    <t>RICHLAND</t>
  </si>
  <si>
    <t>ST. BERNARD</t>
  </si>
  <si>
    <t>ST. CHARLES</t>
  </si>
  <si>
    <t>ST. HELENA</t>
  </si>
  <si>
    <t>ST. JAMES</t>
  </si>
  <si>
    <t>ST. JOHN BAPTIST</t>
  </si>
  <si>
    <t>ST. MARTIN</t>
  </si>
  <si>
    <t>Slidell-Mandeville-Covington, LA</t>
  </si>
  <si>
    <t>ST. TAMMANY</t>
  </si>
  <si>
    <t>Hammond, LA</t>
  </si>
  <si>
    <t>TANGIPAHOA</t>
  </si>
  <si>
    <t>TERREBONNE</t>
  </si>
  <si>
    <t>UNION</t>
  </si>
  <si>
    <t>VERMILION</t>
  </si>
  <si>
    <t>W. BATON ROUGE</t>
  </si>
  <si>
    <t>WEST FELICIANA</t>
  </si>
  <si>
    <t>Barnstable Town, MA</t>
  </si>
  <si>
    <t>BARNSTABLE</t>
  </si>
  <si>
    <t>Pittsfield, MA</t>
  </si>
  <si>
    <t>BERKSHIRE</t>
  </si>
  <si>
    <t>Providence-Warwick, RI-MA</t>
  </si>
  <si>
    <t>BRISTOL</t>
  </si>
  <si>
    <t>Cambridge-Newton-Framingham, MA</t>
  </si>
  <si>
    <t>ESSEX</t>
  </si>
  <si>
    <t>Springfield, MA</t>
  </si>
  <si>
    <t>HAMPDEN</t>
  </si>
  <si>
    <t>Amherst Town-Northampton, MA</t>
  </si>
  <si>
    <t>HAMPSHIRE</t>
  </si>
  <si>
    <t>MIDDLESEX</t>
  </si>
  <si>
    <t>Boston, MA</t>
  </si>
  <si>
    <t>NORFOLK</t>
  </si>
  <si>
    <t>PLYMOUTH</t>
  </si>
  <si>
    <t>SUFFOLK</t>
  </si>
  <si>
    <t>WORCESTER</t>
  </si>
  <si>
    <t>Baltimore-Columbia-Towson, MD</t>
  </si>
  <si>
    <t>ANNE ARUNDEL</t>
  </si>
  <si>
    <t>Maryland</t>
  </si>
  <si>
    <t>BALTIMORE CITY</t>
  </si>
  <si>
    <t>BALTIMORE</t>
  </si>
  <si>
    <t>Lexington Park, MD</t>
  </si>
  <si>
    <t>CALVERT</t>
  </si>
  <si>
    <t>CECIL</t>
  </si>
  <si>
    <t>CHARLES</t>
  </si>
  <si>
    <t>Frederick-Gaithersburg-Bethesda, MD</t>
  </si>
  <si>
    <t>FREDERICK</t>
  </si>
  <si>
    <t>HARFORD</t>
  </si>
  <si>
    <t>PRINCE GEORGES</t>
  </si>
  <si>
    <t>QUEEN ANNES</t>
  </si>
  <si>
    <t>Salem, OR</t>
  </si>
  <si>
    <t>SOMERSET</t>
  </si>
  <si>
    <t>ST. MARYS</t>
  </si>
  <si>
    <t>Hagerstown-Martinsburg, MD-WV</t>
  </si>
  <si>
    <t>WICOMICO</t>
  </si>
  <si>
    <t>Lewiston-Auburn, ME</t>
  </si>
  <si>
    <t>ANDROSCOGGIN</t>
  </si>
  <si>
    <t>Maine</t>
  </si>
  <si>
    <t>Portland-South Portland, ME</t>
  </si>
  <si>
    <t>CUMBERLAND</t>
  </si>
  <si>
    <t>Bangor, ME</t>
  </si>
  <si>
    <t>PENOBSCOT</t>
  </si>
  <si>
    <t>SAGADAHOC</t>
  </si>
  <si>
    <t>YORK</t>
  </si>
  <si>
    <t>Grand Rapids-Wyoming-Kentwood, MI</t>
  </si>
  <si>
    <t>BARRY</t>
  </si>
  <si>
    <t>Michigan</t>
  </si>
  <si>
    <t>Bay City, MI</t>
  </si>
  <si>
    <t>Traverse City, MI</t>
  </si>
  <si>
    <t>BENZIE</t>
  </si>
  <si>
    <t>Niles, MI</t>
  </si>
  <si>
    <t>BERRIEN</t>
  </si>
  <si>
    <t>Battle Creek, MI</t>
  </si>
  <si>
    <t>CASS</t>
  </si>
  <si>
    <t>Lansing-East Lansing, MI</t>
  </si>
  <si>
    <t>EATON</t>
  </si>
  <si>
    <t>Flint, MI</t>
  </si>
  <si>
    <t>GENESEE</t>
  </si>
  <si>
    <t>GRAND TRAVERSE</t>
  </si>
  <si>
    <t>INGHAM</t>
  </si>
  <si>
    <t>IONIA</t>
  </si>
  <si>
    <t>Jackson, MI</t>
  </si>
  <si>
    <t>Kalamazoo-Portage, MI</t>
  </si>
  <si>
    <t>KALAMAZOO</t>
  </si>
  <si>
    <t>KALKASKA</t>
  </si>
  <si>
    <t>Warren-Troy-Farmington Hills, MI</t>
  </si>
  <si>
    <t>LAPEER</t>
  </si>
  <si>
    <t>LEELANAU</t>
  </si>
  <si>
    <t>MACOMB</t>
  </si>
  <si>
    <t>Midland, MI</t>
  </si>
  <si>
    <t>MIDLAND</t>
  </si>
  <si>
    <t>Monroe, MI</t>
  </si>
  <si>
    <t>MONTCALM</t>
  </si>
  <si>
    <t>Muskegon-Norton Shores, MI</t>
  </si>
  <si>
    <t>MUSKEGON</t>
  </si>
  <si>
    <t>OAKLAND</t>
  </si>
  <si>
    <t>OTTAWA</t>
  </si>
  <si>
    <t>Saginaw, MI</t>
  </si>
  <si>
    <t>SAGINAW</t>
  </si>
  <si>
    <t>Ann Arbor, MI</t>
  </si>
  <si>
    <t>WASHTENAW</t>
  </si>
  <si>
    <t>Detroit-Dearborn-Livonia, MI</t>
  </si>
  <si>
    <t>WAYNE</t>
  </si>
  <si>
    <t>Minneapolis-St. Paul-Bloomington, MN-WI</t>
  </si>
  <si>
    <t>ANOKA</t>
  </si>
  <si>
    <t>Minnesota</t>
  </si>
  <si>
    <t>St. Cloud, MN</t>
  </si>
  <si>
    <t>Mankato, MN</t>
  </si>
  <si>
    <t>BLUE EARTH</t>
  </si>
  <si>
    <t>Duluth, MN-WI</t>
  </si>
  <si>
    <t>CARLTON</t>
  </si>
  <si>
    <t>CARVER</t>
  </si>
  <si>
    <t>CHISAGO</t>
  </si>
  <si>
    <t>Fargo, ND-MN</t>
  </si>
  <si>
    <t>DAKOTA</t>
  </si>
  <si>
    <t>Rochester, MN</t>
  </si>
  <si>
    <t>DODGE</t>
  </si>
  <si>
    <t>FILLMORE</t>
  </si>
  <si>
    <t>HENNEPIN</t>
  </si>
  <si>
    <t>La Crosse-Onalaska, WI-MN</t>
  </si>
  <si>
    <t>ISANTI</t>
  </si>
  <si>
    <t>LE SUEUR</t>
  </si>
  <si>
    <t>MILLE LACS</t>
  </si>
  <si>
    <t>NICOLLET</t>
  </si>
  <si>
    <t>OLMSTED</t>
  </si>
  <si>
    <t>Grand Forks, ND-MN</t>
  </si>
  <si>
    <t>RAMSEY</t>
  </si>
  <si>
    <t>Sioux Falls, SD-MN</t>
  </si>
  <si>
    <t>ROCK</t>
  </si>
  <si>
    <t>SHERBURNE</t>
  </si>
  <si>
    <t>ST. LOUIS</t>
  </si>
  <si>
    <t>STEARNS</t>
  </si>
  <si>
    <t>WABASHA</t>
  </si>
  <si>
    <t>WRIGHT</t>
  </si>
  <si>
    <t>ANDREW</t>
  </si>
  <si>
    <t>Missouri</t>
  </si>
  <si>
    <t>BATES</t>
  </si>
  <si>
    <t>BOLLINGER</t>
  </si>
  <si>
    <t>Columbia, MO</t>
  </si>
  <si>
    <t>BUCHANAN</t>
  </si>
  <si>
    <t>CALDWELL</t>
  </si>
  <si>
    <t>Jefferson City, MO</t>
  </si>
  <si>
    <t>CALLAWAY</t>
  </si>
  <si>
    <t>CAPE GIRARDEAU</t>
  </si>
  <si>
    <t>Springfield, MO</t>
  </si>
  <si>
    <t>COLE</t>
  </si>
  <si>
    <t>COOPER</t>
  </si>
  <si>
    <t>MONITEAU</t>
  </si>
  <si>
    <t>PLATTE</t>
  </si>
  <si>
    <t>RAY</t>
  </si>
  <si>
    <t>ST. LOUIS CITY</t>
  </si>
  <si>
    <t>WEBSTER</t>
  </si>
  <si>
    <t>Jackson, MS</t>
  </si>
  <si>
    <t>COPIAH</t>
  </si>
  <si>
    <t>Hattiesburg, MS</t>
  </si>
  <si>
    <t>FORREST</t>
  </si>
  <si>
    <t>Gulfport-Biloxi, MS</t>
  </si>
  <si>
    <t>HINDS</t>
  </si>
  <si>
    <t>HOLMES</t>
  </si>
  <si>
    <t>LAMAR</t>
  </si>
  <si>
    <t>RANKIN</t>
  </si>
  <si>
    <t>SIMPSON</t>
  </si>
  <si>
    <t>STONE</t>
  </si>
  <si>
    <t>TATE</t>
  </si>
  <si>
    <t>TUNICA</t>
  </si>
  <si>
    <t>YAZOO</t>
  </si>
  <si>
    <t>Helena, MT</t>
  </si>
  <si>
    <t>BROADWATER</t>
  </si>
  <si>
    <t>Montana</t>
  </si>
  <si>
    <t>Billings, MT</t>
  </si>
  <si>
    <t>CARBON</t>
  </si>
  <si>
    <t>Great Falls, MT</t>
  </si>
  <si>
    <t>CASCADE</t>
  </si>
  <si>
    <t>Bozeman, MT</t>
  </si>
  <si>
    <t>LEWIS AND CLARK</t>
  </si>
  <si>
    <t>Missoula, MT</t>
  </si>
  <si>
    <t>MINERAL</t>
  </si>
  <si>
    <t>MISSOULA</t>
  </si>
  <si>
    <t>STILLWATER</t>
  </si>
  <si>
    <t>YELLOWSTONE</t>
  </si>
  <si>
    <t>Burlington, NC</t>
  </si>
  <si>
    <t>ALAMANCE</t>
  </si>
  <si>
    <t>North Carolina</t>
  </si>
  <si>
    <t>Hickory-Lenoir-Morganton, NC</t>
  </si>
  <si>
    <t>Charlotte-Concord-Gastonia, NC-SC</t>
  </si>
  <si>
    <t>ANSON</t>
  </si>
  <si>
    <t>Wilmington, NC</t>
  </si>
  <si>
    <t>BRUNSWICK</t>
  </si>
  <si>
    <t>Asheville, NC</t>
  </si>
  <si>
    <t>BUNCOMBE</t>
  </si>
  <si>
    <t>CABARRUS</t>
  </si>
  <si>
    <t>Virginia Beach-Chesapeake-Norfolk, VA-NC</t>
  </si>
  <si>
    <t>CAMDEN</t>
  </si>
  <si>
    <t>CATAWBA</t>
  </si>
  <si>
    <t>Durham-Chapel Hill, NC</t>
  </si>
  <si>
    <t>Fayetteville, NC</t>
  </si>
  <si>
    <t>CURRITUCK</t>
  </si>
  <si>
    <t>Winston-Salem, NC</t>
  </si>
  <si>
    <t>DAVIDSON</t>
  </si>
  <si>
    <t>DAVIE</t>
  </si>
  <si>
    <t>DURHAM</t>
  </si>
  <si>
    <t>Rocky Mount, NC</t>
  </si>
  <si>
    <t>EDGECOMBE</t>
  </si>
  <si>
    <t>Raleigh-Cary, NC</t>
  </si>
  <si>
    <t>GASTON</t>
  </si>
  <si>
    <t>GATES</t>
  </si>
  <si>
    <t>Greensboro-High Point, NC</t>
  </si>
  <si>
    <t>GUILFORD</t>
  </si>
  <si>
    <t>HENDERSON</t>
  </si>
  <si>
    <t>HOKE</t>
  </si>
  <si>
    <t>IREDELL</t>
  </si>
  <si>
    <t>JOHNSTON</t>
  </si>
  <si>
    <t>MECKLENBURG</t>
  </si>
  <si>
    <t>Pinehurst-Southern Pines, NC</t>
  </si>
  <si>
    <t>MOORE</t>
  </si>
  <si>
    <t>NASH</t>
  </si>
  <si>
    <t>NEW HANOVER</t>
  </si>
  <si>
    <t>Jacksonville, NC</t>
  </si>
  <si>
    <t>ONSLOW</t>
  </si>
  <si>
    <t>PENDER</t>
  </si>
  <si>
    <t>PERSON</t>
  </si>
  <si>
    <t>Greenville, NC</t>
  </si>
  <si>
    <t>PITT</t>
  </si>
  <si>
    <t>RANDOLPH</t>
  </si>
  <si>
    <t>ROCKINGHAM</t>
  </si>
  <si>
    <t>ROWAN</t>
  </si>
  <si>
    <t>STOKES</t>
  </si>
  <si>
    <t>WAKE</t>
  </si>
  <si>
    <t>Goldsboro, NC</t>
  </si>
  <si>
    <t>YADKIN</t>
  </si>
  <si>
    <t>Bismarck, ND</t>
  </si>
  <si>
    <t>BURLEIGH</t>
  </si>
  <si>
    <t>North Dakota</t>
  </si>
  <si>
    <t>GRAND FORKS</t>
  </si>
  <si>
    <t>Minot, ND</t>
  </si>
  <si>
    <t>MCHENRY</t>
  </si>
  <si>
    <t>MORTON</t>
  </si>
  <si>
    <t>OLIVER</t>
  </si>
  <si>
    <t>RENVILLE</t>
  </si>
  <si>
    <t>WARD</t>
  </si>
  <si>
    <t>Nebraska</t>
  </si>
  <si>
    <t>Grand Island, NE</t>
  </si>
  <si>
    <t>Lincoln, NE</t>
  </si>
  <si>
    <t>LANCASTER</t>
  </si>
  <si>
    <t>MERRICK</t>
  </si>
  <si>
    <t>SARPY</t>
  </si>
  <si>
    <t>SAUNDERS</t>
  </si>
  <si>
    <t>SEWARD</t>
  </si>
  <si>
    <t>Manchester-Nashua, NH</t>
  </si>
  <si>
    <t>New Hampshire</t>
  </si>
  <si>
    <t>Rockingham County-Strafford County, NH</t>
  </si>
  <si>
    <t>STRAFFORD</t>
  </si>
  <si>
    <t>Atlantic City-Hammonton, NJ</t>
  </si>
  <si>
    <t>ATLANTIC</t>
  </si>
  <si>
    <t>New Jersey</t>
  </si>
  <si>
    <t>New York-Jersey City-White Plains, NY-NJ</t>
  </si>
  <si>
    <t>BERGEN</t>
  </si>
  <si>
    <t>Camden, NJ</t>
  </si>
  <si>
    <t>BURLINGTON</t>
  </si>
  <si>
    <t>CAPE MAY</t>
  </si>
  <si>
    <t>Vineland, NJ</t>
  </si>
  <si>
    <t>Newark, NJ</t>
  </si>
  <si>
    <t>GLOUCESTER</t>
  </si>
  <si>
    <t>HUDSON</t>
  </si>
  <si>
    <t>HUNTERDON</t>
  </si>
  <si>
    <t>Trenton-Princeton, NJ</t>
  </si>
  <si>
    <t>Lakewood-New Brunswick, NJ</t>
  </si>
  <si>
    <t>MONMOUTH</t>
  </si>
  <si>
    <t>MORRIS</t>
  </si>
  <si>
    <t>OCEAN</t>
  </si>
  <si>
    <t>PASSAIC</t>
  </si>
  <si>
    <t>SALEM</t>
  </si>
  <si>
    <t>SUSSEX</t>
  </si>
  <si>
    <t>Allentown-Bethlehem-Easton, PA-NJ</t>
  </si>
  <si>
    <t>Albuquerque, NM</t>
  </si>
  <si>
    <t>BERNALILLO</t>
  </si>
  <si>
    <t>New Mexico</t>
  </si>
  <si>
    <t>Las Cruces, NM</t>
  </si>
  <si>
    <t>DONA ANA</t>
  </si>
  <si>
    <t>Farmington, NM</t>
  </si>
  <si>
    <t>SAN JUAN</t>
  </si>
  <si>
    <t>SANDOVAL</t>
  </si>
  <si>
    <t>Santa Fe, NM</t>
  </si>
  <si>
    <t>SANTA FE</t>
  </si>
  <si>
    <t>TORRANCE</t>
  </si>
  <si>
    <t>VALENCIA</t>
  </si>
  <si>
    <t>Carson City, NV</t>
  </si>
  <si>
    <t>CARSON CITY</t>
  </si>
  <si>
    <t>Nevada</t>
  </si>
  <si>
    <t>Las Vegas-Henderson-North Las Vegas, NV</t>
  </si>
  <si>
    <t>Reno, NV</t>
  </si>
  <si>
    <t>LYON</t>
  </si>
  <si>
    <t>STOREY</t>
  </si>
  <si>
    <t>WASHOE</t>
  </si>
  <si>
    <t>Albany-Schenectady-Troy, NY</t>
  </si>
  <si>
    <t>ALBANY</t>
  </si>
  <si>
    <t>New York</t>
  </si>
  <si>
    <t>BRONX</t>
  </si>
  <si>
    <t>Binghamton, NY</t>
  </si>
  <si>
    <t>BROOME</t>
  </si>
  <si>
    <t>Elmira, NY</t>
  </si>
  <si>
    <t>CHEMUNG</t>
  </si>
  <si>
    <t>Kiryas Joel-Poughkeepsie-Newburgh, NY</t>
  </si>
  <si>
    <t>DUTCHESS</t>
  </si>
  <si>
    <t>Buffalo-Cheektowaga, NY</t>
  </si>
  <si>
    <t>ERIE</t>
  </si>
  <si>
    <t>Utica-Rome, NY</t>
  </si>
  <si>
    <t>HERKIMER</t>
  </si>
  <si>
    <t>Watertown-Fort Drum, NY</t>
  </si>
  <si>
    <t>Rochester, NY</t>
  </si>
  <si>
    <t>Syracuse, NY</t>
  </si>
  <si>
    <t>Nassau County-Suffolk County, NY</t>
  </si>
  <si>
    <t>NEW YORK</t>
  </si>
  <si>
    <t>NIAGARA</t>
  </si>
  <si>
    <t>ONEIDA</t>
  </si>
  <si>
    <t>ONONDAGA</t>
  </si>
  <si>
    <t>ONTARIO</t>
  </si>
  <si>
    <t>OSWEGO</t>
  </si>
  <si>
    <t>PUTNAM</t>
  </si>
  <si>
    <t>QUEENS</t>
  </si>
  <si>
    <t>RENSSELAER</t>
  </si>
  <si>
    <t>ROCKLAND</t>
  </si>
  <si>
    <t>SARATOGA</t>
  </si>
  <si>
    <t>SCHENECTADY</t>
  </si>
  <si>
    <t>SCHOHARIE</t>
  </si>
  <si>
    <t>TIOGA</t>
  </si>
  <si>
    <t>Ithaca, NY</t>
  </si>
  <si>
    <t>TOMPKINS</t>
  </si>
  <si>
    <t>Kingston, NY</t>
  </si>
  <si>
    <t>ULSTER</t>
  </si>
  <si>
    <t>Glens Falls, NY</t>
  </si>
  <si>
    <t>WESTCHESTER</t>
  </si>
  <si>
    <t>Lima, OH</t>
  </si>
  <si>
    <t>Ohio</t>
  </si>
  <si>
    <t>Cleveland, OH</t>
  </si>
  <si>
    <t>ASHTABULA</t>
  </si>
  <si>
    <t>Wheeling, WV-OH</t>
  </si>
  <si>
    <t>BELMONT</t>
  </si>
  <si>
    <t>Canton-Massillon, OH</t>
  </si>
  <si>
    <t>Springfield, OH</t>
  </si>
  <si>
    <t>CLERMONT</t>
  </si>
  <si>
    <t>CUYAHOGA</t>
  </si>
  <si>
    <t>Columbus, OH</t>
  </si>
  <si>
    <t>Sandusky, OH</t>
  </si>
  <si>
    <t>Toledo, OH</t>
  </si>
  <si>
    <t>GEAUGA</t>
  </si>
  <si>
    <t>Dayton-Kettering-Beavercreek, OH</t>
  </si>
  <si>
    <t>HOCKING</t>
  </si>
  <si>
    <t>Weirton-Steubenville, WV-OH</t>
  </si>
  <si>
    <t>LICKING</t>
  </si>
  <si>
    <t>LORAIN</t>
  </si>
  <si>
    <t>LUCAS</t>
  </si>
  <si>
    <t>Youngstown-Warren, OH</t>
  </si>
  <si>
    <t>MAHONING</t>
  </si>
  <si>
    <t>MEDINA</t>
  </si>
  <si>
    <t>MORROW</t>
  </si>
  <si>
    <t>PICKAWAY</t>
  </si>
  <si>
    <t>Akron, OH</t>
  </si>
  <si>
    <t>PORTAGE</t>
  </si>
  <si>
    <t>Mansfield, OH</t>
  </si>
  <si>
    <t>SUMMIT</t>
  </si>
  <si>
    <t>TRUMBULL</t>
  </si>
  <si>
    <t>WOOD</t>
  </si>
  <si>
    <t>Oklahoma City, OK</t>
  </si>
  <si>
    <t>CANADIAN</t>
  </si>
  <si>
    <t>Oklahoma</t>
  </si>
  <si>
    <t>CLEVELAND</t>
  </si>
  <si>
    <t>Lawton, OK</t>
  </si>
  <si>
    <t>COMANCHE</t>
  </si>
  <si>
    <t>COTTON</t>
  </si>
  <si>
    <t>Tulsa, OK</t>
  </si>
  <si>
    <t>CREEK</t>
  </si>
  <si>
    <t>Enid, OK</t>
  </si>
  <si>
    <t>GARFIELD</t>
  </si>
  <si>
    <t>GRADY</t>
  </si>
  <si>
    <t>LOGAN</t>
  </si>
  <si>
    <t>MCCLAIN</t>
  </si>
  <si>
    <t>OKLAHOMA</t>
  </si>
  <si>
    <t>OKMULGEE</t>
  </si>
  <si>
    <t>PAWNEE</t>
  </si>
  <si>
    <t>ROGERS</t>
  </si>
  <si>
    <t>SEQUOYAH</t>
  </si>
  <si>
    <t>TULSA</t>
  </si>
  <si>
    <t>WAGONER</t>
  </si>
  <si>
    <t>Corvallis, OR</t>
  </si>
  <si>
    <t>Oregon</t>
  </si>
  <si>
    <t>Portland-Vancouver-Hillsboro, OR-WA</t>
  </si>
  <si>
    <t>CLACKAMAS</t>
  </si>
  <si>
    <t>Bend, OR</t>
  </si>
  <si>
    <t>CROOK</t>
  </si>
  <si>
    <t>DESCHUTES</t>
  </si>
  <si>
    <t>Medford, OR</t>
  </si>
  <si>
    <t>Grants Pass, OR</t>
  </si>
  <si>
    <t>JOSEPHINE</t>
  </si>
  <si>
    <t>Eugene-Springfield, OR</t>
  </si>
  <si>
    <t>LANE</t>
  </si>
  <si>
    <t>Albany, OR</t>
  </si>
  <si>
    <t>MULTNOMAH</t>
  </si>
  <si>
    <t>YAMHILL</t>
  </si>
  <si>
    <t>Gettysburg, PA</t>
  </si>
  <si>
    <t>Pennsylvania</t>
  </si>
  <si>
    <t>Pittsburgh, PA</t>
  </si>
  <si>
    <t>ALLEGHENY</t>
  </si>
  <si>
    <t>ARMSTRONG</t>
  </si>
  <si>
    <t>BEAVER</t>
  </si>
  <si>
    <t>Reading, PA</t>
  </si>
  <si>
    <t>BERKS</t>
  </si>
  <si>
    <t>Altoona, PA</t>
  </si>
  <si>
    <t>BLAIR</t>
  </si>
  <si>
    <t>Montgomery County-Bucks County-Chester County, PA</t>
  </si>
  <si>
    <t>BUCKS</t>
  </si>
  <si>
    <t>Johnstown, PA</t>
  </si>
  <si>
    <t>CAMBRIA</t>
  </si>
  <si>
    <t>State College, PA</t>
  </si>
  <si>
    <t>CENTRE</t>
  </si>
  <si>
    <t>CHESTER</t>
  </si>
  <si>
    <t>Harrisburg-Carlisle, PA</t>
  </si>
  <si>
    <t>DAUPHIN</t>
  </si>
  <si>
    <t>Philadelphia, PA</t>
  </si>
  <si>
    <t>Erie, PA</t>
  </si>
  <si>
    <t>Chambersburg, PA</t>
  </si>
  <si>
    <t>Scranton--Wilkes-Barre, PA</t>
  </si>
  <si>
    <t>LACKAWANNA</t>
  </si>
  <si>
    <t>Lancaster, PA</t>
  </si>
  <si>
    <t>Lebanon, PA</t>
  </si>
  <si>
    <t>LEBANON</t>
  </si>
  <si>
    <t>LEHIGH</t>
  </si>
  <si>
    <t>LUZERNE</t>
  </si>
  <si>
    <t>Williamsport, PA</t>
  </si>
  <si>
    <t>LYCOMING</t>
  </si>
  <si>
    <t>NORTHAMPTON</t>
  </si>
  <si>
    <t>PHILADELPHIA</t>
  </si>
  <si>
    <t>WESTMORELAND</t>
  </si>
  <si>
    <t>WYOMING</t>
  </si>
  <si>
    <t>York-Hanover, PA</t>
  </si>
  <si>
    <t>Aguadilla, PR</t>
  </si>
  <si>
    <t>AGUADA</t>
  </si>
  <si>
    <t>Puerto Rico</t>
  </si>
  <si>
    <t>AGUADILLA</t>
  </si>
  <si>
    <t>San Juan-Bayamón-Caguas, PR</t>
  </si>
  <si>
    <t>AGUAS BUENAS</t>
  </si>
  <si>
    <t>AIBONITO</t>
  </si>
  <si>
    <t>ANASCO</t>
  </si>
  <si>
    <t>Arecibo, PR</t>
  </si>
  <si>
    <t>ARECIBO</t>
  </si>
  <si>
    <t>Guayama, PR</t>
  </si>
  <si>
    <t>ARROYO</t>
  </si>
  <si>
    <t>BARCELONETA</t>
  </si>
  <si>
    <t>BARRANQUITAS</t>
  </si>
  <si>
    <t>BAYAMON</t>
  </si>
  <si>
    <t>Mayagüez, PR</t>
  </si>
  <si>
    <t>CABO ROJO</t>
  </si>
  <si>
    <t>CAGUAS</t>
  </si>
  <si>
    <t>CAMUY</t>
  </si>
  <si>
    <t>CANOVANAS</t>
  </si>
  <si>
    <t>CAROLINA</t>
  </si>
  <si>
    <t>CATANO</t>
  </si>
  <si>
    <t>CAYEY</t>
  </si>
  <si>
    <t>CEIBA</t>
  </si>
  <si>
    <t>CIALES</t>
  </si>
  <si>
    <t>CIDRA</t>
  </si>
  <si>
    <t>COMERIO</t>
  </si>
  <si>
    <t>COROZAL</t>
  </si>
  <si>
    <t>DORADO</t>
  </si>
  <si>
    <t>FAJARDO</t>
  </si>
  <si>
    <t>FLORIDA</t>
  </si>
  <si>
    <t>GUAYAMA</t>
  </si>
  <si>
    <t>Ponce, PR</t>
  </si>
  <si>
    <t>GUAYANILLA</t>
  </si>
  <si>
    <t>GUAYNABO</t>
  </si>
  <si>
    <t>GURABO</t>
  </si>
  <si>
    <t>HATILLO</t>
  </si>
  <si>
    <t>HORMIGUEROS</t>
  </si>
  <si>
    <t>HUMACAO</t>
  </si>
  <si>
    <t>ISABELA</t>
  </si>
  <si>
    <t>JUANA DIAZ</t>
  </si>
  <si>
    <t>JUNCOS</t>
  </si>
  <si>
    <t>LAJAS</t>
  </si>
  <si>
    <t>LAS PIEDRAS</t>
  </si>
  <si>
    <t>LOIZA</t>
  </si>
  <si>
    <t>LUQUILLO</t>
  </si>
  <si>
    <t>MAGUABO</t>
  </si>
  <si>
    <t>MANATI</t>
  </si>
  <si>
    <t>MAUNABO</t>
  </si>
  <si>
    <t>MAYAGUEZ</t>
  </si>
  <si>
    <t>MOCA</t>
  </si>
  <si>
    <t>MOROVIS</t>
  </si>
  <si>
    <t>NARANJITO</t>
  </si>
  <si>
    <t>OROCOVIS</t>
  </si>
  <si>
    <t>PATILLAS</t>
  </si>
  <si>
    <t>PENUELAS</t>
  </si>
  <si>
    <t>PONCE</t>
  </si>
  <si>
    <t>QUEBRADILLAS</t>
  </si>
  <si>
    <t>RINCON</t>
  </si>
  <si>
    <t>RIO GRANDE</t>
  </si>
  <si>
    <t>SABANA GRANDE</t>
  </si>
  <si>
    <t>SAN GERMAN</t>
  </si>
  <si>
    <t>SAN LORENZO</t>
  </si>
  <si>
    <t>SAN SEBASTIAN</t>
  </si>
  <si>
    <t>TOA ALTA</t>
  </si>
  <si>
    <t>TOA BAJA</t>
  </si>
  <si>
    <t>TRUJILLO ALTO</t>
  </si>
  <si>
    <t>VEGA ALTA</t>
  </si>
  <si>
    <t>VEGA BAJA</t>
  </si>
  <si>
    <t>VILLALBA</t>
  </si>
  <si>
    <t>YABUCOA</t>
  </si>
  <si>
    <t>YAUCO</t>
  </si>
  <si>
    <t>Rhode Island</t>
  </si>
  <si>
    <t>NEWPORT</t>
  </si>
  <si>
    <t>PROVIDENCE</t>
  </si>
  <si>
    <t>AIKEN</t>
  </si>
  <si>
    <t>South Carolina</t>
  </si>
  <si>
    <t>Greenville-Anderson-Greer, SC</t>
  </si>
  <si>
    <t>ANDERSON</t>
  </si>
  <si>
    <t>Hilton Head Island-Bluffton-Port Royal, SC</t>
  </si>
  <si>
    <t>BEAUFORT</t>
  </si>
  <si>
    <t>Charleston-North Charleston, SC</t>
  </si>
  <si>
    <t>BERKELEY</t>
  </si>
  <si>
    <t>Columbia, SC</t>
  </si>
  <si>
    <t>CHARLESTON</t>
  </si>
  <si>
    <t>Florence, SC</t>
  </si>
  <si>
    <t>DARLINGTON</t>
  </si>
  <si>
    <t>DORCHESTER</t>
  </si>
  <si>
    <t>EDGEFIELD</t>
  </si>
  <si>
    <t>FLORENCE</t>
  </si>
  <si>
    <t>GREENVILLE</t>
  </si>
  <si>
    <t>Myrtle Beach-Conway-North Myrtle Beach, SC</t>
  </si>
  <si>
    <t>HORRY</t>
  </si>
  <si>
    <t>KERSHAW</t>
  </si>
  <si>
    <t>LAURENS</t>
  </si>
  <si>
    <t>LEXINGTON</t>
  </si>
  <si>
    <t>SALUDA</t>
  </si>
  <si>
    <t>Spartanburg, SC</t>
  </si>
  <si>
    <t>SPARTANBURG</t>
  </si>
  <si>
    <t>Sumter, SC</t>
  </si>
  <si>
    <t>Rapid City, SD</t>
  </si>
  <si>
    <t>CUSTER</t>
  </si>
  <si>
    <t>South Dakota</t>
  </si>
  <si>
    <t>MC COOK</t>
  </si>
  <si>
    <t>MINNEHAHA</t>
  </si>
  <si>
    <t>PENNINGTON</t>
  </si>
  <si>
    <t>TURNER</t>
  </si>
  <si>
    <t>Knoxville, TN</t>
  </si>
  <si>
    <t>Tennessee</t>
  </si>
  <si>
    <t>Cleveland, TN</t>
  </si>
  <si>
    <t>BRADLEY</t>
  </si>
  <si>
    <t>Nashville-Davidson--Murfreesboro--Franklin, TN</t>
  </si>
  <si>
    <t>CANNON</t>
  </si>
  <si>
    <t>Johnson City, TN</t>
  </si>
  <si>
    <t>CHEATHAM</t>
  </si>
  <si>
    <t>Jackson, TN</t>
  </si>
  <si>
    <t>CROCKETT</t>
  </si>
  <si>
    <t>DICKSON</t>
  </si>
  <si>
    <t>GIBSON</t>
  </si>
  <si>
    <t>GRAINGER</t>
  </si>
  <si>
    <t>Morristown, TN</t>
  </si>
  <si>
    <t>HAMBLEN</t>
  </si>
  <si>
    <t>Kingsport-Bristol, TN-VA</t>
  </si>
  <si>
    <t>HAWKINS</t>
  </si>
  <si>
    <t>HICKMAN</t>
  </si>
  <si>
    <t>KNOX</t>
  </si>
  <si>
    <t>LOUDON</t>
  </si>
  <si>
    <t>MAURY</t>
  </si>
  <si>
    <t>ROANE</t>
  </si>
  <si>
    <t>ROBERTSON</t>
  </si>
  <si>
    <t>RUTHERFORD</t>
  </si>
  <si>
    <t>SEQUATCHIE</t>
  </si>
  <si>
    <t>SMITH</t>
  </si>
  <si>
    <t>TROUSDALE</t>
  </si>
  <si>
    <t>UNICOI</t>
  </si>
  <si>
    <t>WILLIAMSON</t>
  </si>
  <si>
    <t>WILSON</t>
  </si>
  <si>
    <t>Corpus Christi, TX</t>
  </si>
  <si>
    <t>ARANSAS</t>
  </si>
  <si>
    <t>Texas</t>
  </si>
  <si>
    <t>Wichita Falls, TX</t>
  </si>
  <si>
    <t>ARCHER</t>
  </si>
  <si>
    <t>Amarillo, TX</t>
  </si>
  <si>
    <t>San Antonio-New Braunfels, TX</t>
  </si>
  <si>
    <t>ATASCOSA</t>
  </si>
  <si>
    <t>Houston-Pasadena-The Woodlands, TX</t>
  </si>
  <si>
    <t>AUSTIN</t>
  </si>
  <si>
    <t>BANDERA</t>
  </si>
  <si>
    <t>Austin-Round Rock-San Marcos, TX</t>
  </si>
  <si>
    <t>BASTROP</t>
  </si>
  <si>
    <t>Killeen-Temple, TX</t>
  </si>
  <si>
    <t>BELL</t>
  </si>
  <si>
    <t>BEXAR</t>
  </si>
  <si>
    <t>Waco, TX</t>
  </si>
  <si>
    <t>BOSQUE</t>
  </si>
  <si>
    <t>BOWIE</t>
  </si>
  <si>
    <t>BRAZORIA</t>
  </si>
  <si>
    <t>College Station-Bryan, TX</t>
  </si>
  <si>
    <t>BRAZOS</t>
  </si>
  <si>
    <t>BURLESON</t>
  </si>
  <si>
    <t>Abilene, TX</t>
  </si>
  <si>
    <t>CALLAHAN</t>
  </si>
  <si>
    <t>Brownsville-Harlingen, TX</t>
  </si>
  <si>
    <t>CARSON</t>
  </si>
  <si>
    <t>CHAMBERS</t>
  </si>
  <si>
    <t>Lubbock, TX</t>
  </si>
  <si>
    <t>COCHRAN</t>
  </si>
  <si>
    <t>Dallas-Plano-Irving, TX</t>
  </si>
  <si>
    <t>COLLIN</t>
  </si>
  <si>
    <t>COMAL</t>
  </si>
  <si>
    <t>CORYELL</t>
  </si>
  <si>
    <t>CROSBY</t>
  </si>
  <si>
    <t>DENTON</t>
  </si>
  <si>
    <t>Odessa, TX</t>
  </si>
  <si>
    <t>ECTOR</t>
  </si>
  <si>
    <t>El Paso, TX</t>
  </si>
  <si>
    <t>ELLIS</t>
  </si>
  <si>
    <t>FALLS</t>
  </si>
  <si>
    <t>FORT BEND</t>
  </si>
  <si>
    <t>GALVESTON</t>
  </si>
  <si>
    <t>GARZA</t>
  </si>
  <si>
    <t>Victoria, TX</t>
  </si>
  <si>
    <t>GOLIAD</t>
  </si>
  <si>
    <t>Sherman-Denison, TX</t>
  </si>
  <si>
    <t>GRAYSON</t>
  </si>
  <si>
    <t>Longview, TX</t>
  </si>
  <si>
    <t>GREGG</t>
  </si>
  <si>
    <t>GUADALUPE</t>
  </si>
  <si>
    <t>Beaumont-Port Arthur, TX</t>
  </si>
  <si>
    <t>HAYS</t>
  </si>
  <si>
    <t>McAllen-Edinburg-Mission, TX</t>
  </si>
  <si>
    <t>HIDALGO</t>
  </si>
  <si>
    <t>HOCKLEY</t>
  </si>
  <si>
    <t>HUDSPETH</t>
  </si>
  <si>
    <t>HUNT</t>
  </si>
  <si>
    <t>San Angelo, TX</t>
  </si>
  <si>
    <t>IRION</t>
  </si>
  <si>
    <t>Fort Worth-Arlington-Grapevine, TX</t>
  </si>
  <si>
    <t>KAUFMAN</t>
  </si>
  <si>
    <t>LAMPASAS</t>
  </si>
  <si>
    <t>LUBBOCK</t>
  </si>
  <si>
    <t>LYNN</t>
  </si>
  <si>
    <t>Midland, TX</t>
  </si>
  <si>
    <t>Eagle Pass, TX</t>
  </si>
  <si>
    <t>MAVERICK</t>
  </si>
  <si>
    <t>MC LENNAN</t>
  </si>
  <si>
    <t>NUECES</t>
  </si>
  <si>
    <t>PARKER</t>
  </si>
  <si>
    <t>POTTER</t>
  </si>
  <si>
    <t>RANDALL</t>
  </si>
  <si>
    <t>ROCKWALL</t>
  </si>
  <si>
    <t>RUSK</t>
  </si>
  <si>
    <t>SAN JACINTO</t>
  </si>
  <si>
    <t>SAN PATRICIO</t>
  </si>
  <si>
    <t>Tyler, TX</t>
  </si>
  <si>
    <t>TARRANT</t>
  </si>
  <si>
    <t>TAYLOR</t>
  </si>
  <si>
    <t>TOM GREEN</t>
  </si>
  <si>
    <t>TRAVIS</t>
  </si>
  <si>
    <t>UPSHUR</t>
  </si>
  <si>
    <t>VICTORIA</t>
  </si>
  <si>
    <t>WALLER</t>
  </si>
  <si>
    <t>Laredo, TX</t>
  </si>
  <si>
    <t>WEBB</t>
  </si>
  <si>
    <t>WICHITA</t>
  </si>
  <si>
    <t>WISE</t>
  </si>
  <si>
    <t>CACHE</t>
  </si>
  <si>
    <t>Utah</t>
  </si>
  <si>
    <t>Ogden, UT</t>
  </si>
  <si>
    <t>DAVIS</t>
  </si>
  <si>
    <t>Provo-Orem-Lehi, UT</t>
  </si>
  <si>
    <t>JUAB</t>
  </si>
  <si>
    <t>Salt Lake City-Murray, UT</t>
  </si>
  <si>
    <t>SALT LAKE</t>
  </si>
  <si>
    <t>TOOELE</t>
  </si>
  <si>
    <t>UTAH</t>
  </si>
  <si>
    <t>St. George, UT</t>
  </si>
  <si>
    <t>WEBER</t>
  </si>
  <si>
    <t>Charlottesville, VA</t>
  </si>
  <si>
    <t>ALBEMARLE</t>
  </si>
  <si>
    <t>Virginia</t>
  </si>
  <si>
    <t>Arlington-Alexandria-Reston, VA-WV</t>
  </si>
  <si>
    <t>ALEXANDRIA CITY</t>
  </si>
  <si>
    <t>Richmond, VA</t>
  </si>
  <si>
    <t>AMELIA</t>
  </si>
  <si>
    <t>Lynchburg, VA</t>
  </si>
  <si>
    <t>AMHERST</t>
  </si>
  <si>
    <t>APPOMATTOX</t>
  </si>
  <si>
    <t>ARLINGTON</t>
  </si>
  <si>
    <t>Staunton-Stuarts Draft, VA</t>
  </si>
  <si>
    <t>AUGUSTA</t>
  </si>
  <si>
    <t>BEDFORD</t>
  </si>
  <si>
    <t>Roanoke, VA</t>
  </si>
  <si>
    <t>BOTETOURT</t>
  </si>
  <si>
    <t>BRISTOL CITY</t>
  </si>
  <si>
    <t>CHARLES CITY</t>
  </si>
  <si>
    <t>CHARLOTTESVILLE CITY</t>
  </si>
  <si>
    <t>CHESAPEAKE CITY</t>
  </si>
  <si>
    <t>CHESTERFIELD</t>
  </si>
  <si>
    <t>COLONIAL HEIGHTS CITY</t>
  </si>
  <si>
    <t>CRAIG</t>
  </si>
  <si>
    <t>CULPEPER</t>
  </si>
  <si>
    <t>DINWIDDIE</t>
  </si>
  <si>
    <t>FAIRFAX CITY</t>
  </si>
  <si>
    <t>FAIRFAX</t>
  </si>
  <si>
    <t>FALLS CHURCH CITY</t>
  </si>
  <si>
    <t>FAUQUIER</t>
  </si>
  <si>
    <t>Blacksburg-Christiansburg-Radford, VA</t>
  </si>
  <si>
    <t>FLUVANNA</t>
  </si>
  <si>
    <t>Winchester, VA-WV</t>
  </si>
  <si>
    <t>FREDERICKSBURG CITY</t>
  </si>
  <si>
    <t>GILES</t>
  </si>
  <si>
    <t>GOOCHLAND</t>
  </si>
  <si>
    <t>HAMPTON CITY</t>
  </si>
  <si>
    <t>HANOVER</t>
  </si>
  <si>
    <t>Harrisonburg, VA</t>
  </si>
  <si>
    <t>HARRISONBURG CITY</t>
  </si>
  <si>
    <t>HENRICO</t>
  </si>
  <si>
    <t>HOPEWELL CITY</t>
  </si>
  <si>
    <t>ISLE OF WIGHT</t>
  </si>
  <si>
    <t>JAMES CITY</t>
  </si>
  <si>
    <t>KING AND QUEEN</t>
  </si>
  <si>
    <t>KING WILLIAM</t>
  </si>
  <si>
    <t>LOUDOUN</t>
  </si>
  <si>
    <t>LYNCHBURG CITY</t>
  </si>
  <si>
    <t>MANASSAS CITY</t>
  </si>
  <si>
    <t>MANASSAS PARK CITY</t>
  </si>
  <si>
    <t>MATHEWS</t>
  </si>
  <si>
    <t>NEW KENT</t>
  </si>
  <si>
    <t>NEWPORT NEWS CITY</t>
  </si>
  <si>
    <t>NORFOLK CITY</t>
  </si>
  <si>
    <t>PETERSBURG CITY</t>
  </si>
  <si>
    <t>POQUOSON</t>
  </si>
  <si>
    <t>PORTSMOUTH CITY</t>
  </si>
  <si>
    <t>POWHATAN</t>
  </si>
  <si>
    <t>PRINCE GEORGE</t>
  </si>
  <si>
    <t>PRINCE WILLIAM</t>
  </si>
  <si>
    <t>RADFORD CITY</t>
  </si>
  <si>
    <t>RAPPAHANNOCK</t>
  </si>
  <si>
    <t>RICHMOND CITY</t>
  </si>
  <si>
    <t>ROANOKE CITY</t>
  </si>
  <si>
    <t>ROANOKE</t>
  </si>
  <si>
    <t>SALEM CITY</t>
  </si>
  <si>
    <t>SPOTSYLVANIA</t>
  </si>
  <si>
    <t>STAFFORD</t>
  </si>
  <si>
    <t>STAUNTON CITY</t>
  </si>
  <si>
    <t>SUFFOLK CITY</t>
  </si>
  <si>
    <t>SURRY</t>
  </si>
  <si>
    <t>VIRGINIA BEACH CITY</t>
  </si>
  <si>
    <t>WAYNESBORO CITY</t>
  </si>
  <si>
    <t>WILLIAMSBURG CITY</t>
  </si>
  <si>
    <t>WINCHESTER CITY</t>
  </si>
  <si>
    <t>U.S. Virgin Islands</t>
  </si>
  <si>
    <t>Burlington-South Burlington, VT</t>
  </si>
  <si>
    <t>CHITTENDEN</t>
  </si>
  <si>
    <t>Vermont</t>
  </si>
  <si>
    <t>GRAND ISLE</t>
  </si>
  <si>
    <t>ASOTIN</t>
  </si>
  <si>
    <t>Washington</t>
  </si>
  <si>
    <t>Kennewick-Richland, WA</t>
  </si>
  <si>
    <t>Wenatchee-East Wenatchee, WA</t>
  </si>
  <si>
    <t>CHELAN</t>
  </si>
  <si>
    <t>Longview-Kelso, WA</t>
  </si>
  <si>
    <t>COWLITZ</t>
  </si>
  <si>
    <t>Seattle-Bellevue-Kent, WA</t>
  </si>
  <si>
    <t>KING</t>
  </si>
  <si>
    <t>Bremerton-Silverdale-Port Orchard, WA</t>
  </si>
  <si>
    <t>KITSAP</t>
  </si>
  <si>
    <t>Tacoma-Lakewood, WA</t>
  </si>
  <si>
    <t>PIERCE</t>
  </si>
  <si>
    <t>Mount Vernon-Anacortes, WA</t>
  </si>
  <si>
    <t>SKAGIT</t>
  </si>
  <si>
    <t>SKAMANIA</t>
  </si>
  <si>
    <t>Everett, WA</t>
  </si>
  <si>
    <t>SNOHOMISH</t>
  </si>
  <si>
    <t>Spokane-Spokane Valley, WA</t>
  </si>
  <si>
    <t>SPOKANE</t>
  </si>
  <si>
    <t>STEVENS</t>
  </si>
  <si>
    <t>Olympia-Lacey-Tumwater, WA</t>
  </si>
  <si>
    <t>THURSTON</t>
  </si>
  <si>
    <t>Walla Walla, WA</t>
  </si>
  <si>
    <t>WALLA WALLA</t>
  </si>
  <si>
    <t>Bellingham, WA</t>
  </si>
  <si>
    <t>WHATCOM</t>
  </si>
  <si>
    <t>Yakima, WA</t>
  </si>
  <si>
    <t>YAKIMA</t>
  </si>
  <si>
    <t>Green Bay, WI</t>
  </si>
  <si>
    <t>Wisconsin</t>
  </si>
  <si>
    <t>Appleton, WI</t>
  </si>
  <si>
    <t>CALUMET</t>
  </si>
  <si>
    <t>Eau Claire, WI</t>
  </si>
  <si>
    <t>CHIPPEWA</t>
  </si>
  <si>
    <t>Madison, WI</t>
  </si>
  <si>
    <t>DANE</t>
  </si>
  <si>
    <t>EAU CLAIRE</t>
  </si>
  <si>
    <t>Fond du Lac, WI</t>
  </si>
  <si>
    <t>FOND DU LAC</t>
  </si>
  <si>
    <t>GREEN</t>
  </si>
  <si>
    <t>IOWA</t>
  </si>
  <si>
    <t>Kenosha, WI</t>
  </si>
  <si>
    <t>KENOSHA</t>
  </si>
  <si>
    <t>KEWAUNEE</t>
  </si>
  <si>
    <t>LA CROSSE</t>
  </si>
  <si>
    <t>Wausau, WI</t>
  </si>
  <si>
    <t>MARATHON</t>
  </si>
  <si>
    <t>Milwaukee-Waukesha, WI</t>
  </si>
  <si>
    <t>MILWAUKEE</t>
  </si>
  <si>
    <t>OCONTO</t>
  </si>
  <si>
    <t>OUTAGAMIE</t>
  </si>
  <si>
    <t>OZAUKEE</t>
  </si>
  <si>
    <t>Racine-Mount Pleasant, WI</t>
  </si>
  <si>
    <t>RACINE</t>
  </si>
  <si>
    <t>Janesville-Beloit, WI</t>
  </si>
  <si>
    <t>Sheboygan, WI</t>
  </si>
  <si>
    <t>SHEBOYGAN</t>
  </si>
  <si>
    <t>ST. CROIX</t>
  </si>
  <si>
    <t>VERNON</t>
  </si>
  <si>
    <t>WAUKESHA</t>
  </si>
  <si>
    <t>Oshkosh-Neenah, WI</t>
  </si>
  <si>
    <t>West Virginia</t>
  </si>
  <si>
    <t>Charleston, WV</t>
  </si>
  <si>
    <t>BROOKE</t>
  </si>
  <si>
    <t>CABELL</t>
  </si>
  <si>
    <t>Beckley, WV</t>
  </si>
  <si>
    <t>KANAWHA</t>
  </si>
  <si>
    <t>Morgantown, WV</t>
  </si>
  <si>
    <t>MONONGALIA</t>
  </si>
  <si>
    <t>PRESTON</t>
  </si>
  <si>
    <t>RALEIGH</t>
  </si>
  <si>
    <t>Parkersburg-Vienna, WV</t>
  </si>
  <si>
    <t>WIRT</t>
  </si>
  <si>
    <t>Cheyenne, WY</t>
  </si>
  <si>
    <t>LARAMIE</t>
  </si>
  <si>
    <t>Wyoming</t>
  </si>
  <si>
    <t>Casper, WY</t>
  </si>
  <si>
    <t>NATRONA</t>
  </si>
  <si>
    <t>Veteran Directed Care Case Mix Rate Calculator Reference Sheet FY2027</t>
  </si>
  <si>
    <t>Table 6. Case Mix Level Reference Sheet</t>
  </si>
  <si>
    <t>Monthly Admin. Fee</t>
  </si>
  <si>
    <t>Assess-ment Fee</t>
  </si>
  <si>
    <t>Partial Assess-ment Fee</t>
  </si>
  <si>
    <t>County and State Name</t>
  </si>
  <si>
    <t>Days in Month - Start</t>
  </si>
  <si>
    <t>Days in Month - End</t>
  </si>
  <si>
    <t>Months in authorization for Admin Fee</t>
  </si>
  <si>
    <t>Labor Percentage (CY26)</t>
  </si>
  <si>
    <t>Non-Labor Percentage (CY26)</t>
  </si>
  <si>
    <t>National Rate - Labor - 60% w/o Admin Fee (FY27)</t>
  </si>
  <si>
    <t>National Rate - Non-Labor - 60% w/o Admin Fee (FY27)</t>
  </si>
  <si>
    <t>National Rate - 60% w/o Admin Fee (FY27)</t>
  </si>
  <si>
    <t>National Rate - 60% w/o Admin Fee (FY26)</t>
  </si>
  <si>
    <t>National Rate - 60% w/o Admin Fee % Change FY26-FY27</t>
  </si>
  <si>
    <t>National Rate - Labor - 60% w/ Admin Fee (FY27)</t>
  </si>
  <si>
    <t>National Rate - Non-Labor - 60% w/ Admin Fee (FY27)</t>
  </si>
  <si>
    <t>National Rate - 60% w/ Admin Fee (FY27)</t>
  </si>
  <si>
    <t>Table 7. VAMCs, States, Counties, Case Mix Levels, Months, County Wage Indices</t>
  </si>
  <si>
    <t>VAMCs</t>
  </si>
  <si>
    <t>States - Short</t>
  </si>
  <si>
    <t>States - Long</t>
  </si>
  <si>
    <t>Counties</t>
  </si>
  <si>
    <t>Months</t>
  </si>
  <si>
    <t>Days in Month</t>
  </si>
  <si>
    <t>Florida County CY 2026 HH PPS Wage Index with 5% Cap</t>
  </si>
  <si>
    <t>Median Florida County CY 2026 HH PPS Wage Index with 5% Cap</t>
  </si>
  <si>
    <t>(1V01) (402) Togus, ME HCS</t>
  </si>
  <si>
    <t>AL</t>
  </si>
  <si>
    <t>ABBEVILLE</t>
  </si>
  <si>
    <t>(1V01) (405) White River Junction, VT HCS</t>
  </si>
  <si>
    <t>AK</t>
  </si>
  <si>
    <t>(1V01) (518) Bedford, MA HCS</t>
  </si>
  <si>
    <t>AZ</t>
  </si>
  <si>
    <t>ACCOMACK</t>
  </si>
  <si>
    <t>(1V01) (523) Boston, MA HCS</t>
  </si>
  <si>
    <t>AR</t>
  </si>
  <si>
    <t>(1V01) (608) Manchester, NH HCS</t>
  </si>
  <si>
    <t>CA</t>
  </si>
  <si>
    <t>ADAIR</t>
  </si>
  <si>
    <t>(1V01) (631) Central Western Massachusetts HCS</t>
  </si>
  <si>
    <t>CO</t>
  </si>
  <si>
    <t>(1V01) (650) Providence, RI HCS</t>
  </si>
  <si>
    <t>CT</t>
  </si>
  <si>
    <t>ADDISON</t>
  </si>
  <si>
    <t>(1V01) (689) Connecticut HCS</t>
  </si>
  <si>
    <t>DC</t>
  </si>
  <si>
    <t>ADJUNTAS</t>
  </si>
  <si>
    <t>(1V02) (526) Bronx, NY HCS</t>
  </si>
  <si>
    <t>DE</t>
  </si>
  <si>
    <t>(1V02) (528) Western New York HCS</t>
  </si>
  <si>
    <t>FL</t>
  </si>
  <si>
    <t>(1V02) (528A6) Bath, NY HCS</t>
  </si>
  <si>
    <t>GA</t>
  </si>
  <si>
    <t>(1V02) (528A7) Syracuse, NY HCS</t>
  </si>
  <si>
    <t>GM</t>
  </si>
  <si>
    <t>(1V02) (528A8) Albany, NY HCS</t>
  </si>
  <si>
    <t>HI</t>
  </si>
  <si>
    <t>(1V02) (561) New Jersey HCS</t>
  </si>
  <si>
    <t>ID</t>
  </si>
  <si>
    <t>AITKIN</t>
  </si>
  <si>
    <t>(1V02) (620) Hudson Valley, NY HCS</t>
  </si>
  <si>
    <t>IL</t>
  </si>
  <si>
    <t>(1V02) (630) New York Harbor HCS</t>
  </si>
  <si>
    <t>IN</t>
  </si>
  <si>
    <t>(1V02) (632) Northport, NY HCS</t>
  </si>
  <si>
    <t>IA</t>
  </si>
  <si>
    <t>(1V04) (460) Wilmington, DE HCS</t>
  </si>
  <si>
    <t>KS</t>
  </si>
  <si>
    <t>ALAMOSA</t>
  </si>
  <si>
    <t>(1V04) (503) Altoona, PA HCS</t>
  </si>
  <si>
    <t>KY</t>
  </si>
  <si>
    <t>(1V04) (529) Butler, PA HCS</t>
  </si>
  <si>
    <t>LA</t>
  </si>
  <si>
    <t>(1V04) (542) Coatesville, PA HCS</t>
  </si>
  <si>
    <t>ME</t>
  </si>
  <si>
    <t>ALCONA</t>
  </si>
  <si>
    <t>(1V04) (562) Erie, PA HCS</t>
  </si>
  <si>
    <t>MD</t>
  </si>
  <si>
    <t>ALCORN</t>
  </si>
  <si>
    <t>(1V04) (595) Lebanon, PA HCS</t>
  </si>
  <si>
    <t>MA</t>
  </si>
  <si>
    <t>ALEUTIANS EAST</t>
  </si>
  <si>
    <t>(1V04) (642) Philadelphia, PA HCS</t>
  </si>
  <si>
    <t>MI</t>
  </si>
  <si>
    <t>ALEUTIANS WEST</t>
  </si>
  <si>
    <t>(1V04) (646) Pittsburgh, PA HCS</t>
  </si>
  <si>
    <t>MN</t>
  </si>
  <si>
    <t>(1V04) (693) Wilkes-Barre, PA HCS</t>
  </si>
  <si>
    <t>MS</t>
  </si>
  <si>
    <t>(1V05) (512) Baltimore, MD HCS</t>
  </si>
  <si>
    <t>MO</t>
  </si>
  <si>
    <t>ALFALFA</t>
  </si>
  <si>
    <t>(1V05) (517) Beckley, WV HCS</t>
  </si>
  <si>
    <t>MT</t>
  </si>
  <si>
    <t>ALGER</t>
  </si>
  <si>
    <t>(1V05) (540) Clarksburg, WV HCS</t>
  </si>
  <si>
    <t>NE</t>
  </si>
  <si>
    <t>ALLAMAKEE</t>
  </si>
  <si>
    <t>(1V05) (581) Huntington, WV HCS</t>
  </si>
  <si>
    <t>NV</t>
  </si>
  <si>
    <t>ALLEGAN</t>
  </si>
  <si>
    <t>(1V05) (613) Martinsburg, WV HCS</t>
  </si>
  <si>
    <t>NH</t>
  </si>
  <si>
    <t>ALLEGANY</t>
  </si>
  <si>
    <t>(1V05) (688) Washington, DC HCS</t>
  </si>
  <si>
    <t>NJ</t>
  </si>
  <si>
    <t>ALLEGHANY</t>
  </si>
  <si>
    <t>(1V06) (558) Durham, NC HCS</t>
  </si>
  <si>
    <t>NM</t>
  </si>
  <si>
    <t>(1V06) (565) Fayetteville, NC HCS</t>
  </si>
  <si>
    <t>NY</t>
  </si>
  <si>
    <t>(1V06) (590) Hampton, VA HCS</t>
  </si>
  <si>
    <t>NC</t>
  </si>
  <si>
    <t>ALLENDALE</t>
  </si>
  <si>
    <t>(1V06) (637) Asheville, NC HCS</t>
  </si>
  <si>
    <t>ND</t>
  </si>
  <si>
    <t>ALPENA</t>
  </si>
  <si>
    <t>(1V06) (652) Richmond, VA HCS</t>
  </si>
  <si>
    <t>OH</t>
  </si>
  <si>
    <t>ALPINE</t>
  </si>
  <si>
    <t>(1V06) (658) Salem, VA HCS</t>
  </si>
  <si>
    <t>OK</t>
  </si>
  <si>
    <t>AMADOR</t>
  </si>
  <si>
    <t>(1V06) (659) Salisbury, NC HCS</t>
  </si>
  <si>
    <t>OR</t>
  </si>
  <si>
    <t>(2V07) (508) Atlanta, GA HCS</t>
  </si>
  <si>
    <t>PA</t>
  </si>
  <si>
    <t>(2V07) (509) Augusta, GA HCS</t>
  </si>
  <si>
    <t>PR</t>
  </si>
  <si>
    <t>AMITE</t>
  </si>
  <si>
    <t>(2V07) (521) Birmingham, AL HCS</t>
  </si>
  <si>
    <t>RI</t>
  </si>
  <si>
    <t>(2V07) (534) Charleston, SC HCS</t>
  </si>
  <si>
    <t>SC</t>
  </si>
  <si>
    <t>(2V07) (544) Columbia, SC HCS</t>
  </si>
  <si>
    <t>SD</t>
  </si>
  <si>
    <t>(2V07) (557) Dublin, GA HCS</t>
  </si>
  <si>
    <t>TN</t>
  </si>
  <si>
    <t>(2V07) (619) Central Alabama HCS</t>
  </si>
  <si>
    <t>TX</t>
  </si>
  <si>
    <t>ANDREWS</t>
  </si>
  <si>
    <t>(2V07) (679) Tuscaloosa, AL HCS</t>
  </si>
  <si>
    <t>UT</t>
  </si>
  <si>
    <t>(2V08) (516) Bay Pines, FL HCS</t>
  </si>
  <si>
    <t>VT</t>
  </si>
  <si>
    <t>ANGELINA</t>
  </si>
  <si>
    <t>(2V08) (546) Miami, FL HCS</t>
  </si>
  <si>
    <t>VA</t>
  </si>
  <si>
    <t>(2V08) (548) West Palm Beach, FL HCS</t>
  </si>
  <si>
    <t>VI</t>
  </si>
  <si>
    <t>Virgin Islands</t>
  </si>
  <si>
    <t>(2V08) (573) Gainesville, FL HCS</t>
  </si>
  <si>
    <t>WA</t>
  </si>
  <si>
    <t>(2V08) (672) San Juan, PR HCS</t>
  </si>
  <si>
    <t>WV</t>
  </si>
  <si>
    <t>ANTELOPE</t>
  </si>
  <si>
    <t>(2V08) (673) Tampa, FL HCS</t>
  </si>
  <si>
    <t>WI</t>
  </si>
  <si>
    <t>ANTRIM</t>
  </si>
  <si>
    <t>(2V08) (675) Orlando, FL HCS</t>
  </si>
  <si>
    <t>WY</t>
  </si>
  <si>
    <t>APACHE</t>
  </si>
  <si>
    <t>(2V09) (596) Lexington, KY HCS</t>
  </si>
  <si>
    <t>APPANOOSE</t>
  </si>
  <si>
    <t>(2V09) (603) Louisville, KY HCS</t>
  </si>
  <si>
    <t>APPLING</t>
  </si>
  <si>
    <t>(2V09) (614) Memphis, TN HCS</t>
  </si>
  <si>
    <t>(2V09) (621) Mountain Home, TN HCS</t>
  </si>
  <si>
    <t>(2V09) (626) Middle Tennessee HCS</t>
  </si>
  <si>
    <t>(3V10) (506) Ann Arbor, MI HCS</t>
  </si>
  <si>
    <t>(3V10) (515) Battle Creek, MI HCS</t>
  </si>
  <si>
    <t>ARCHULETA</t>
  </si>
  <si>
    <t>(3V10) (538) Chillicothe, OH HCS</t>
  </si>
  <si>
    <t>(3V10) (539) Cincinnati, OH HCS</t>
  </si>
  <si>
    <t>ARENAC</t>
  </si>
  <si>
    <t>(3V10) (541) Cleveland, OH HCS</t>
  </si>
  <si>
    <t>ARKANSAS</t>
  </si>
  <si>
    <t>(3V10) (552) Dayton, OH HCS</t>
  </si>
  <si>
    <t>(3V10) (553) Detroit, MI HCS</t>
  </si>
  <si>
    <t>(3V10) (583) Indianapolis, IN HCS</t>
  </si>
  <si>
    <t>AROOSTOOK</t>
  </si>
  <si>
    <t>(3V10) (610) Northern Indiana HCS</t>
  </si>
  <si>
    <t>(3V10) (655) Saginaw, MI HCS</t>
  </si>
  <si>
    <t>ARTHUR</t>
  </si>
  <si>
    <t>(3V10) (757) Columbus, OH HCS</t>
  </si>
  <si>
    <t>(3V12) (537) Chicago, IL HCS</t>
  </si>
  <si>
    <t>ASHE</t>
  </si>
  <si>
    <t>(3V12) (550) Danville, IL HCS</t>
  </si>
  <si>
    <t>ASHLAND</t>
  </si>
  <si>
    <t>(3V12) (556) North Chicago, IL HCS</t>
  </si>
  <si>
    <t>ASHLEY</t>
  </si>
  <si>
    <t>(3V12) (578) Hines, IL HCS</t>
  </si>
  <si>
    <t>(3V12) (585) Iron Mountain, MI HCS</t>
  </si>
  <si>
    <t>(3V12) (607) Madison, WI HCS</t>
  </si>
  <si>
    <t>(3V12) (676) Tomah, WI HCS</t>
  </si>
  <si>
    <t>(3V12) (695) Milwaukee, WI HCS</t>
  </si>
  <si>
    <t>ATCHISON</t>
  </si>
  <si>
    <t>(3V15) (589) Kansas City, MO HCS</t>
  </si>
  <si>
    <t>ATHENS</t>
  </si>
  <si>
    <t>(3V15) (589A4) Columbia, MO HCS</t>
  </si>
  <si>
    <t>ATKINSON</t>
  </si>
  <si>
    <t>(3V15) (589A5) Eastern Kansas HCS</t>
  </si>
  <si>
    <t>(3V15) (589A7) Wichita, KS HCS</t>
  </si>
  <si>
    <t>ATOKA</t>
  </si>
  <si>
    <t>(3V15) (657) St. Louis, MO HCS</t>
  </si>
  <si>
    <t>ATTALA</t>
  </si>
  <si>
    <t>(3V15) (657A4) Poplar Bluff, MO HCS</t>
  </si>
  <si>
    <t>AUDRAIN</t>
  </si>
  <si>
    <t>(3V15) (657A5) Marion, IL HCS</t>
  </si>
  <si>
    <t>AUDUBON</t>
  </si>
  <si>
    <t>(3V23) (437) Fargo, ND HCS</t>
  </si>
  <si>
    <t>AUGLAIZE</t>
  </si>
  <si>
    <t>(3V23) (438) Sioux Falls, SD HCS</t>
  </si>
  <si>
    <t>(3V23) (568) Black Hills, SD HCS</t>
  </si>
  <si>
    <t>AURORA</t>
  </si>
  <si>
    <t>(3V23) (618) Minneapolis, MN HCS</t>
  </si>
  <si>
    <t>(3V23) (636) Nebraska-W Iowa HCS</t>
  </si>
  <si>
    <t>(3V23) (636A6) Central Iowa HCS</t>
  </si>
  <si>
    <t>AVERY</t>
  </si>
  <si>
    <t>(3V23) (636A8) Iowa City, IA HCS</t>
  </si>
  <si>
    <t>AVOYELLES</t>
  </si>
  <si>
    <t>(3V23) (656) St. Cloud, MN HCS</t>
  </si>
  <si>
    <t>BACA</t>
  </si>
  <si>
    <t>(4V16) (502) Alexandria, LA HCS</t>
  </si>
  <si>
    <t>BACON</t>
  </si>
  <si>
    <t>(4V16) (520) Gulf Coast, MS HCS</t>
  </si>
  <si>
    <t>BAILEY</t>
  </si>
  <si>
    <t>(4V16) (564) Fayetteville, AR HCS</t>
  </si>
  <si>
    <t>(4V16) (580) Houston, TX HCS</t>
  </si>
  <si>
    <t>(4V16) (586) Jackson, MS HCS</t>
  </si>
  <si>
    <t>(4V16) (598) Little Rock, AR HCS</t>
  </si>
  <si>
    <t>(4V16) (629) New Orleans, LA HCS</t>
  </si>
  <si>
    <t>(4V16) (667) Shreveport, LA HCS</t>
  </si>
  <si>
    <t>BAMBERG</t>
  </si>
  <si>
    <t>(4V17) (504) Amarillo, TX HCS</t>
  </si>
  <si>
    <t>(4V17) (519) Big Spring, TX HCS</t>
  </si>
  <si>
    <t>BANKS</t>
  </si>
  <si>
    <t>(4V17) (549) Dallas, TX HCS</t>
  </si>
  <si>
    <t>BANNER</t>
  </si>
  <si>
    <t>(4V17) (671) San Antonio, TX HCS</t>
  </si>
  <si>
    <t>(4V17) (674) Temple, TX HCS</t>
  </si>
  <si>
    <t>BARAGA</t>
  </si>
  <si>
    <t>(4V17) (740) Texas Valley Coastal Bend HCS</t>
  </si>
  <si>
    <t>BARBER</t>
  </si>
  <si>
    <t>(4V17) (756) El Paso, TX HCS</t>
  </si>
  <si>
    <t>BARBOUR</t>
  </si>
  <si>
    <t>(4V19) (436) Montana HCS</t>
  </si>
  <si>
    <t>(4V19) (442) Cheyenne, WY HCS</t>
  </si>
  <si>
    <t>BARNES</t>
  </si>
  <si>
    <t>(4V19) (554) Aurora, CO HCS</t>
  </si>
  <si>
    <t>(4V19) (575) Grand Junction, CO HCS</t>
  </si>
  <si>
    <t>BARNWELL</t>
  </si>
  <si>
    <t>(4V19) (623) Muskogee, OK HCS</t>
  </si>
  <si>
    <t>(4V19) (635) Oklahoma City, OK HCS</t>
  </si>
  <si>
    <t>BARREN</t>
  </si>
  <si>
    <t>(4V19) (660) Salt Lake City, UT HCS</t>
  </si>
  <si>
    <t>BARRON</t>
  </si>
  <si>
    <t>(4V19) (666) Sheridan, WY HCS</t>
  </si>
  <si>
    <t>(5V20) (463) Anchorage, AK HCS</t>
  </si>
  <si>
    <t>(5V20) (531) Boise, ID HCS</t>
  </si>
  <si>
    <t>(5V20) (648) Portland, OR HCS</t>
  </si>
  <si>
    <t>BARTON</t>
  </si>
  <si>
    <t>(5V20) (653) Roseburg, OR HCS</t>
  </si>
  <si>
    <t>(5V20) (663) Puget Sound, WA HCS</t>
  </si>
  <si>
    <t>(5V20) (668) Spokane, WA HCS</t>
  </si>
  <si>
    <t>(5V20) (687) Walla Walla, WA HCS</t>
  </si>
  <si>
    <t>BATH</t>
  </si>
  <si>
    <t>(5V20) (692) White City, OR HCS</t>
  </si>
  <si>
    <t>BAXTER</t>
  </si>
  <si>
    <t>(5V21) (459) Honolulu, HI HCS</t>
  </si>
  <si>
    <t>(5V21) (570) Fresno, CA HCS</t>
  </si>
  <si>
    <t>(5V21) (593) Las Vegas, NV HCS</t>
  </si>
  <si>
    <t>BAYFIELD</t>
  </si>
  <si>
    <t>(5V21) (612A4) N. California HCS</t>
  </si>
  <si>
    <t>BAYLOR</t>
  </si>
  <si>
    <t>(5V21) (640) Palo Alto, CA HCS</t>
  </si>
  <si>
    <t>BEADLE</t>
  </si>
  <si>
    <t>(5V21) (654) Reno, NV HCS</t>
  </si>
  <si>
    <t>BEAR LAKE</t>
  </si>
  <si>
    <t>(5V21) (662) San Francisco, CA HCS</t>
  </si>
  <si>
    <t>(5V22) (501) New Mexico HCS</t>
  </si>
  <si>
    <t>BEAUREGARD</t>
  </si>
  <si>
    <t>(5V22) (600) Long Beach, CA HCS</t>
  </si>
  <si>
    <t>(5V22) (605) Loma Linda, CA HCS</t>
  </si>
  <si>
    <t>BEAVERHEAD</t>
  </si>
  <si>
    <t>(5V22) (644) Phoenix, AZ HCS</t>
  </si>
  <si>
    <t>BECKER</t>
  </si>
  <si>
    <t>(5V22) (649) Northern Arizona HCS</t>
  </si>
  <si>
    <t>BECKHAM</t>
  </si>
  <si>
    <t>(5V22) (664) San Diego, CA HCS</t>
  </si>
  <si>
    <t>(5V22) (678) Southern Arizona HCS</t>
  </si>
  <si>
    <t>BEE</t>
  </si>
  <si>
    <t>(5V22) (691) Greater Los Angeles, CA HCS</t>
  </si>
  <si>
    <t>BELKNAP</t>
  </si>
  <si>
    <t>BELTRAMI</t>
  </si>
  <si>
    <t>BEN HILL</t>
  </si>
  <si>
    <t>BENEWAH</t>
  </si>
  <si>
    <t>BENNETT</t>
  </si>
  <si>
    <t>BENNINGTON</t>
  </si>
  <si>
    <t>BENSON</t>
  </si>
  <si>
    <t>BENT</t>
  </si>
  <si>
    <t>BERTIE</t>
  </si>
  <si>
    <t>BETHEL</t>
  </si>
  <si>
    <t>BIENVILLE</t>
  </si>
  <si>
    <t>BIG HORN</t>
  </si>
  <si>
    <t>BIG STONE</t>
  </si>
  <si>
    <t>BILLINGS</t>
  </si>
  <si>
    <t>BINGHAM</t>
  </si>
  <si>
    <t>BLACKFORD</t>
  </si>
  <si>
    <t>BLADEN</t>
  </si>
  <si>
    <t>BLAINE</t>
  </si>
  <si>
    <t>BLANCO</t>
  </si>
  <si>
    <t>BLAND</t>
  </si>
  <si>
    <t>BLECKLEY</t>
  </si>
  <si>
    <t>BLEDSOE</t>
  </si>
  <si>
    <t>BOLIVAR</t>
  </si>
  <si>
    <t>BON HOMME</t>
  </si>
  <si>
    <t>BONNER</t>
  </si>
  <si>
    <t>BORDEN</t>
  </si>
  <si>
    <t>BOTTINEAU</t>
  </si>
  <si>
    <t>BOUNDARY</t>
  </si>
  <si>
    <t>BOWMAN</t>
  </si>
  <si>
    <t>BOX BUTTE</t>
  </si>
  <si>
    <t>BOX ELDER</t>
  </si>
  <si>
    <t>BOYLE</t>
  </si>
  <si>
    <t>BRADFORD</t>
  </si>
  <si>
    <t>BRANCH</t>
  </si>
  <si>
    <t>BRAXTON</t>
  </si>
  <si>
    <t>BREATHITT</t>
  </si>
  <si>
    <t>BRECKINRIDGE</t>
  </si>
  <si>
    <t>BREWSTER</t>
  </si>
  <si>
    <t>BRISCOE</t>
  </si>
  <si>
    <t>BRISTOL BAY</t>
  </si>
  <si>
    <t>BROOKINGS</t>
  </si>
  <si>
    <t>BRULE</t>
  </si>
  <si>
    <t>BUCKINGHAM</t>
  </si>
  <si>
    <t>BUENA VISTA</t>
  </si>
  <si>
    <t>BUENA VISTA CITY</t>
  </si>
  <si>
    <t>BUFFALO</t>
  </si>
  <si>
    <t>BULLOCH</t>
  </si>
  <si>
    <t>BULLOCK</t>
  </si>
  <si>
    <t>BUREAU</t>
  </si>
  <si>
    <t>BURNET</t>
  </si>
  <si>
    <t>BURNETT</t>
  </si>
  <si>
    <t>BURT</t>
  </si>
  <si>
    <t>CALAVERAS</t>
  </si>
  <si>
    <t>CALEDONIA</t>
  </si>
  <si>
    <t>CALLOWAY</t>
  </si>
  <si>
    <t>CAMAS</t>
  </si>
  <si>
    <t>CAMP</t>
  </si>
  <si>
    <t>CANDLER</t>
  </si>
  <si>
    <t>CARIBOU</t>
  </si>
  <si>
    <t>CAROLINE</t>
  </si>
  <si>
    <t>CARTERET</t>
  </si>
  <si>
    <t>CASEY</t>
  </si>
  <si>
    <t>CASSIA</t>
  </si>
  <si>
    <t>CASTRO</t>
  </si>
  <si>
    <t>CASWELL</t>
  </si>
  <si>
    <t>CATAHOULA</t>
  </si>
  <si>
    <t>CATRON</t>
  </si>
  <si>
    <t>CATTARAUGUS</t>
  </si>
  <si>
    <t>CAVALIER</t>
  </si>
  <si>
    <t>CAYUGA</t>
  </si>
  <si>
    <t>CEDAR</t>
  </si>
  <si>
    <t>CERRO GORDO</t>
  </si>
  <si>
    <t>CHAFFEE</t>
  </si>
  <si>
    <t>CHARITON</t>
  </si>
  <si>
    <t>CHARLES MIX</t>
  </si>
  <si>
    <t>CHARLEVOIX</t>
  </si>
  <si>
    <t>CHARLTON</t>
  </si>
  <si>
    <t>CHASE</t>
  </si>
  <si>
    <t>CHATTOOGA</t>
  </si>
  <si>
    <t>CHAUTAUQUA</t>
  </si>
  <si>
    <t>CHAVES</t>
  </si>
  <si>
    <t>CHEBOYGAN</t>
  </si>
  <si>
    <t>CHENANGO</t>
  </si>
  <si>
    <t>CHERRY</t>
  </si>
  <si>
    <t>CHESHIRE</t>
  </si>
  <si>
    <t>CHEYENNE</t>
  </si>
  <si>
    <t>CHICKASAW</t>
  </si>
  <si>
    <t>CHICOT</t>
  </si>
  <si>
    <t>CHILDRESS</t>
  </si>
  <si>
    <t>CHOCTAW</t>
  </si>
  <si>
    <t>CHOUTEAU</t>
  </si>
  <si>
    <t>CHOWAN</t>
  </si>
  <si>
    <t>CHUGACH</t>
  </si>
  <si>
    <t>CHURCHILL</t>
  </si>
  <si>
    <t>CIBOLA</t>
  </si>
  <si>
    <t>CIMARRON</t>
  </si>
  <si>
    <t>CLAIBORNE</t>
  </si>
  <si>
    <t>CLALLAM</t>
  </si>
  <si>
    <t>CLARE</t>
  </si>
  <si>
    <t>CLARENDON</t>
  </si>
  <si>
    <t>CLARION</t>
  </si>
  <si>
    <t>CLATSOP</t>
  </si>
  <si>
    <t>CLEARFIELD</t>
  </si>
  <si>
    <t>CLEARWATER</t>
  </si>
  <si>
    <t>CLEBURNE</t>
  </si>
  <si>
    <t>CLINCH</t>
  </si>
  <si>
    <t>CLOUD</t>
  </si>
  <si>
    <t>COAHOMA</t>
  </si>
  <si>
    <t>COAL</t>
  </si>
  <si>
    <t>COAMO</t>
  </si>
  <si>
    <t>COCKE</t>
  </si>
  <si>
    <t>CODINGTON</t>
  </si>
  <si>
    <t>COFFEE</t>
  </si>
  <si>
    <t>COFFEY</t>
  </si>
  <si>
    <t>COKE</t>
  </si>
  <si>
    <t>COLEMAN</t>
  </si>
  <si>
    <t>COLES</t>
  </si>
  <si>
    <t>COLFAX</t>
  </si>
  <si>
    <t>COLLETON</t>
  </si>
  <si>
    <t>COLLINGSWORTH</t>
  </si>
  <si>
    <t>COLORADO</t>
  </si>
  <si>
    <t>COLQUITT</t>
  </si>
  <si>
    <t>COLUMBIANA</t>
  </si>
  <si>
    <t>COLUMBUS</t>
  </si>
  <si>
    <t>COLUSA</t>
  </si>
  <si>
    <t>CONCHO</t>
  </si>
  <si>
    <t>CONCORDIA</t>
  </si>
  <si>
    <t>CONECUH</t>
  </si>
  <si>
    <t>CONEJOS</t>
  </si>
  <si>
    <t>CONVERSE</t>
  </si>
  <si>
    <t>CONWAY</t>
  </si>
  <si>
    <t>COOKE</t>
  </si>
  <si>
    <t>COOS</t>
  </si>
  <si>
    <t>COOSA</t>
  </si>
  <si>
    <t>COPPER RIVER</t>
  </si>
  <si>
    <t>CORSON</t>
  </si>
  <si>
    <t>CORTLAND</t>
  </si>
  <si>
    <t>COSHOCTON</t>
  </si>
  <si>
    <t>COSTILLA</t>
  </si>
  <si>
    <t>COTTLE</t>
  </si>
  <si>
    <t>COTTONWOOD</t>
  </si>
  <si>
    <t>COVINGTON</t>
  </si>
  <si>
    <t>COVINGTON CITY</t>
  </si>
  <si>
    <t>COWLEY</t>
  </si>
  <si>
    <t>CRANE</t>
  </si>
  <si>
    <t>CRAVEN</t>
  </si>
  <si>
    <t>CRENSHAW</t>
  </si>
  <si>
    <t>CRISP</t>
  </si>
  <si>
    <t>CROSS</t>
  </si>
  <si>
    <t>CROW WING</t>
  </si>
  <si>
    <t>CROWLEY</t>
  </si>
  <si>
    <t>CULBERSON</t>
  </si>
  <si>
    <t>CULEBRA</t>
  </si>
  <si>
    <t>CULLMAN</t>
  </si>
  <si>
    <t>CUMING</t>
  </si>
  <si>
    <t>CURRY</t>
  </si>
  <si>
    <t>DAGGETT</t>
  </si>
  <si>
    <t>DALE</t>
  </si>
  <si>
    <t>DALLAM</t>
  </si>
  <si>
    <t>DANIELS</t>
  </si>
  <si>
    <t>DANVILLE CITY</t>
  </si>
  <si>
    <t>DARE</t>
  </si>
  <si>
    <t>DARKE</t>
  </si>
  <si>
    <t>DAVISON</t>
  </si>
  <si>
    <t>DAWES</t>
  </si>
  <si>
    <t>DAY</t>
  </si>
  <si>
    <t>DE BACA</t>
  </si>
  <si>
    <t>DE WITT</t>
  </si>
  <si>
    <t>DEAF SMITH</t>
  </si>
  <si>
    <t>DECATUR</t>
  </si>
  <si>
    <t>DEER LODGE</t>
  </si>
  <si>
    <t>DEFIANCE</t>
  </si>
  <si>
    <t>DEL NORTE</t>
  </si>
  <si>
    <t>DELTA</t>
  </si>
  <si>
    <t>DENALI</t>
  </si>
  <si>
    <t>DENT</t>
  </si>
  <si>
    <t>DES MOINES</t>
  </si>
  <si>
    <t>DESHA</t>
  </si>
  <si>
    <t>DEUEL</t>
  </si>
  <si>
    <t>DEWEY</t>
  </si>
  <si>
    <t>DICKENS</t>
  </si>
  <si>
    <t>DICKENSON</t>
  </si>
  <si>
    <t>DICKEY</t>
  </si>
  <si>
    <t>DICKINSON</t>
  </si>
  <si>
    <t>DILLINGHAM</t>
  </si>
  <si>
    <t>DILLON</t>
  </si>
  <si>
    <t>DIMMIT</t>
  </si>
  <si>
    <t>DIVIDE</t>
  </si>
  <si>
    <t>DIXIE</t>
  </si>
  <si>
    <t>DIXON</t>
  </si>
  <si>
    <t>DODDRIDGE</t>
  </si>
  <si>
    <t>DOLORES</t>
  </si>
  <si>
    <t>DONLEY</t>
  </si>
  <si>
    <t>DOOLY</t>
  </si>
  <si>
    <t>DOOR</t>
  </si>
  <si>
    <t>DREW</t>
  </si>
  <si>
    <t>DUBOIS</t>
  </si>
  <si>
    <t>DUCHESNE</t>
  </si>
  <si>
    <t>DUKES</t>
  </si>
  <si>
    <t>DUNDY</t>
  </si>
  <si>
    <t>DUNKLIN</t>
  </si>
  <si>
    <t>DUNN</t>
  </si>
  <si>
    <t>DUPLIN</t>
  </si>
  <si>
    <t>DYER</t>
  </si>
  <si>
    <t>EAGLE</t>
  </si>
  <si>
    <t>EARLY</t>
  </si>
  <si>
    <t>EAST CARROLL</t>
  </si>
  <si>
    <t>EASTLAND</t>
  </si>
  <si>
    <t>EDDY</t>
  </si>
  <si>
    <t>EDGAR</t>
  </si>
  <si>
    <t>EDMUNDS</t>
  </si>
  <si>
    <t>EDWARDS</t>
  </si>
  <si>
    <t>ELK</t>
  </si>
  <si>
    <t>ELKO</t>
  </si>
  <si>
    <t>ELLIOTT</t>
  </si>
  <si>
    <t>ELLSWORTH</t>
  </si>
  <si>
    <t>EMANUEL</t>
  </si>
  <si>
    <t>EMERY</t>
  </si>
  <si>
    <t>EMMET</t>
  </si>
  <si>
    <t>EMMONS</t>
  </si>
  <si>
    <t>EMPORIA CITY</t>
  </si>
  <si>
    <t>ERATH</t>
  </si>
  <si>
    <t>ESMERALDA</t>
  </si>
  <si>
    <t>ESTILL</t>
  </si>
  <si>
    <t>EUREKA</t>
  </si>
  <si>
    <t>EVANGELINE</t>
  </si>
  <si>
    <t>EVANS</t>
  </si>
  <si>
    <t>FALL RIVER</t>
  </si>
  <si>
    <t>FALLON</t>
  </si>
  <si>
    <t>FANNIN</t>
  </si>
  <si>
    <t>FARIBAULT</t>
  </si>
  <si>
    <t>FAULK</t>
  </si>
  <si>
    <t>FENTRESS</t>
  </si>
  <si>
    <t>FERGUS</t>
  </si>
  <si>
    <t>FERRY</t>
  </si>
  <si>
    <t>FINNEY</t>
  </si>
  <si>
    <t>FISHER</t>
  </si>
  <si>
    <t>FLATHEAD</t>
  </si>
  <si>
    <t>FLEMING</t>
  </si>
  <si>
    <t>FOARD</t>
  </si>
  <si>
    <t>FOREST</t>
  </si>
  <si>
    <t>FOSTER</t>
  </si>
  <si>
    <t>FOUNTAIN</t>
  </si>
  <si>
    <t>FRANKLIN CITY</t>
  </si>
  <si>
    <t>FREEBORN</t>
  </si>
  <si>
    <t>FREESTONE</t>
  </si>
  <si>
    <t>FREMONT</t>
  </si>
  <si>
    <t>FRIO</t>
  </si>
  <si>
    <t>FRONTIER</t>
  </si>
  <si>
    <t>FURNAS</t>
  </si>
  <si>
    <t>GAGE</t>
  </si>
  <si>
    <t>GAINES</t>
  </si>
  <si>
    <t>GALAX CITY</t>
  </si>
  <si>
    <t>GALLIA</t>
  </si>
  <si>
    <t>GARDEN</t>
  </si>
  <si>
    <t>GARRARD</t>
  </si>
  <si>
    <t>GARRETT</t>
  </si>
  <si>
    <t>GARVIN</t>
  </si>
  <si>
    <t>GASCONADE</t>
  </si>
  <si>
    <t>GENTRY</t>
  </si>
  <si>
    <t>GEORGE</t>
  </si>
  <si>
    <t>GEORGETOWN</t>
  </si>
  <si>
    <t>GILA</t>
  </si>
  <si>
    <t>GILLESPIE</t>
  </si>
  <si>
    <t>GILLIAM</t>
  </si>
  <si>
    <t>GILMER</t>
  </si>
  <si>
    <t>GLACIER</t>
  </si>
  <si>
    <t>GLADES</t>
  </si>
  <si>
    <t>GLADWIN</t>
  </si>
  <si>
    <t>GLASCOCK</t>
  </si>
  <si>
    <t>GLASSCOCK</t>
  </si>
  <si>
    <t>GLENN</t>
  </si>
  <si>
    <t>GOGEBIC</t>
  </si>
  <si>
    <t>GOLDEN VALLEY</t>
  </si>
  <si>
    <t>GONZALES</t>
  </si>
  <si>
    <t>GOODHUE</t>
  </si>
  <si>
    <t>GOODING</t>
  </si>
  <si>
    <t>GORDON</t>
  </si>
  <si>
    <t>GOSHEN</t>
  </si>
  <si>
    <t>GOSPER</t>
  </si>
  <si>
    <t>GOVE</t>
  </si>
  <si>
    <t>GRAFTON</t>
  </si>
  <si>
    <t>GRAHAM</t>
  </si>
  <si>
    <t>GRAND</t>
  </si>
  <si>
    <t>GRANITE</t>
  </si>
  <si>
    <t>GRANVILLE</t>
  </si>
  <si>
    <t>GRATIOT</t>
  </si>
  <si>
    <t>GRAVES</t>
  </si>
  <si>
    <t>GRAY</t>
  </si>
  <si>
    <t>GRAYS HARBOR</t>
  </si>
  <si>
    <t>GREELEY</t>
  </si>
  <si>
    <t>GREEN LAKE</t>
  </si>
  <si>
    <t>GREENBRIER</t>
  </si>
  <si>
    <t>GREENLEE</t>
  </si>
  <si>
    <t>GREENSVILLE</t>
  </si>
  <si>
    <t>GREENWOOD</t>
  </si>
  <si>
    <t>GREER</t>
  </si>
  <si>
    <t>GREGORY</t>
  </si>
  <si>
    <t>GRENADA</t>
  </si>
  <si>
    <t>GRIGGS</t>
  </si>
  <si>
    <t>GRIMES</t>
  </si>
  <si>
    <t>GUANICA</t>
  </si>
  <si>
    <t>GUERNSEY</t>
  </si>
  <si>
    <t>GULF</t>
  </si>
  <si>
    <t>GUNNISON</t>
  </si>
  <si>
    <t>HAAKON</t>
  </si>
  <si>
    <t>HABERSHAM</t>
  </si>
  <si>
    <t>HAINES</t>
  </si>
  <si>
    <t>HALIFAX</t>
  </si>
  <si>
    <t>HAMLIN</t>
  </si>
  <si>
    <t>HAMPTON</t>
  </si>
  <si>
    <t>HAND</t>
  </si>
  <si>
    <t>HANSFORD</t>
  </si>
  <si>
    <t>HANSON</t>
  </si>
  <si>
    <t>HARDEE</t>
  </si>
  <si>
    <t>HARDEMAN</t>
  </si>
  <si>
    <t>HARDING</t>
  </si>
  <si>
    <t>HARDY</t>
  </si>
  <si>
    <t>HARLAN</t>
  </si>
  <si>
    <t>HARMON</t>
  </si>
  <si>
    <t>HARNETT</t>
  </si>
  <si>
    <t>HARNEY</t>
  </si>
  <si>
    <t>HARPER</t>
  </si>
  <si>
    <t>HART</t>
  </si>
  <si>
    <t>HARTFORD</t>
  </si>
  <si>
    <t>HARTLEY</t>
  </si>
  <si>
    <t>HASKELL</t>
  </si>
  <si>
    <t>HAWAII</t>
  </si>
  <si>
    <t>HAYES</t>
  </si>
  <si>
    <t>HAYWOOD</t>
  </si>
  <si>
    <t>HEMPHILL</t>
  </si>
  <si>
    <t>HEMPSTEAD</t>
  </si>
  <si>
    <t>HENDRY</t>
  </si>
  <si>
    <t>HERTFORD</t>
  </si>
  <si>
    <t>HETTINGER</t>
  </si>
  <si>
    <t>HICKORY</t>
  </si>
  <si>
    <t>HIGHLAND</t>
  </si>
  <si>
    <t>HILL</t>
  </si>
  <si>
    <t>HILLSDALE</t>
  </si>
  <si>
    <t>HINSDALE</t>
  </si>
  <si>
    <t>HITCHCOCK</t>
  </si>
  <si>
    <t>HODGEMAN</t>
  </si>
  <si>
    <t>HOLT</t>
  </si>
  <si>
    <t>HOOD</t>
  </si>
  <si>
    <t>HOOD RIVER</t>
  </si>
  <si>
    <t>HOOKER</t>
  </si>
  <si>
    <t>HOONAH-ANGOON</t>
  </si>
  <si>
    <t>HOPKINS</t>
  </si>
  <si>
    <t>HOT SPRING</t>
  </si>
  <si>
    <t>HOT SPRINGS</t>
  </si>
  <si>
    <t>HOUGHTON</t>
  </si>
  <si>
    <t>HOWELL</t>
  </si>
  <si>
    <t>HUBBARD</t>
  </si>
  <si>
    <t>HUERFANO</t>
  </si>
  <si>
    <t>HUGHES</t>
  </si>
  <si>
    <t>HUMBOLDT</t>
  </si>
  <si>
    <t>HUMPHREYS</t>
  </si>
  <si>
    <t>HUNTINGDON</t>
  </si>
  <si>
    <t>HUNTINGTON</t>
  </si>
  <si>
    <t>HURON</t>
  </si>
  <si>
    <t>HUTCHINSON</t>
  </si>
  <si>
    <t>HYDE</t>
  </si>
  <si>
    <t>IBERIA</t>
  </si>
  <si>
    <t>IDA</t>
  </si>
  <si>
    <t>IDAHO</t>
  </si>
  <si>
    <t>INDEPENDENCE</t>
  </si>
  <si>
    <t>INDIANA</t>
  </si>
  <si>
    <t>INYO</t>
  </si>
  <si>
    <t>IOSCO</t>
  </si>
  <si>
    <t>IRON</t>
  </si>
  <si>
    <t>IROQUOIS</t>
  </si>
  <si>
    <t>IRWIN</t>
  </si>
  <si>
    <t>ISABELLA</t>
  </si>
  <si>
    <t>ISLAND</t>
  </si>
  <si>
    <t>ISSAQUENA</t>
  </si>
  <si>
    <t>ITASCA</t>
  </si>
  <si>
    <t>ITAWAMBA</t>
  </si>
  <si>
    <t>IZARD</t>
  </si>
  <si>
    <t>JACK</t>
  </si>
  <si>
    <t>JAY</t>
  </si>
  <si>
    <t>JAYUYA</t>
  </si>
  <si>
    <t>JEFF DAVIS</t>
  </si>
  <si>
    <t>JEFFERSON DAVIS</t>
  </si>
  <si>
    <t>JENKINS</t>
  </si>
  <si>
    <t>JENNINGS</t>
  </si>
  <si>
    <t>JERAULD</t>
  </si>
  <si>
    <t>JEWELL</t>
  </si>
  <si>
    <t>JIM HOGG</t>
  </si>
  <si>
    <t>JIM WELLS</t>
  </si>
  <si>
    <t>JO DAVIESS</t>
  </si>
  <si>
    <t>JUDITH BASIN</t>
  </si>
  <si>
    <t>JUNEAU</t>
  </si>
  <si>
    <t>JUNIATA</t>
  </si>
  <si>
    <t>KANABEC</t>
  </si>
  <si>
    <t>KANDIYOHI</t>
  </si>
  <si>
    <t>KARNES</t>
  </si>
  <si>
    <t>KAUAI</t>
  </si>
  <si>
    <t>KAY</t>
  </si>
  <si>
    <t>KEARNEY</t>
  </si>
  <si>
    <t>KEARNY</t>
  </si>
  <si>
    <t>KEITH</t>
  </si>
  <si>
    <t>KEMPER</t>
  </si>
  <si>
    <t>KENAI PENINSULA</t>
  </si>
  <si>
    <t>KENEDY</t>
  </si>
  <si>
    <t>KENNEBEC</t>
  </si>
  <si>
    <t>KEOKUK</t>
  </si>
  <si>
    <t>KERR</t>
  </si>
  <si>
    <t>KETCHIKAN GATEWAY</t>
  </si>
  <si>
    <t>KEWEENAW</t>
  </si>
  <si>
    <t>KEYA PAHA</t>
  </si>
  <si>
    <t>KIDDER</t>
  </si>
  <si>
    <t>KIMBALL</t>
  </si>
  <si>
    <t>KIMBLE</t>
  </si>
  <si>
    <t>KING GEORGE</t>
  </si>
  <si>
    <t>KINGFISHER</t>
  </si>
  <si>
    <t>KINGMAN</t>
  </si>
  <si>
    <t>KINGSBURY</t>
  </si>
  <si>
    <t>KINNEY</t>
  </si>
  <si>
    <t>KIOWA</t>
  </si>
  <si>
    <t>KIT CARSON</t>
  </si>
  <si>
    <t>KITTITAS</t>
  </si>
  <si>
    <t>KITTSON</t>
  </si>
  <si>
    <t>KLAMATH</t>
  </si>
  <si>
    <t>KLEBERG</t>
  </si>
  <si>
    <t>KLICKITAT</t>
  </si>
  <si>
    <t>KNOTT</t>
  </si>
  <si>
    <t>KODIAK ISLAND</t>
  </si>
  <si>
    <t>KOOCHICHING</t>
  </si>
  <si>
    <t>KOSCIUSKO</t>
  </si>
  <si>
    <t>KOSSUTH</t>
  </si>
  <si>
    <t>KUSILVAK</t>
  </si>
  <si>
    <t>LA MOURE</t>
  </si>
  <si>
    <t>LA PLATA</t>
  </si>
  <si>
    <t>LA SALLE</t>
  </si>
  <si>
    <t>LABETTE</t>
  </si>
  <si>
    <t>LAC QUI PARLE</t>
  </si>
  <si>
    <t>LACLEDE</t>
  </si>
  <si>
    <t>LAGRANGE</t>
  </si>
  <si>
    <t>LAKE AND PENINSULA</t>
  </si>
  <si>
    <t>LAKE OF  WOODS</t>
  </si>
  <si>
    <t>LAMB</t>
  </si>
  <si>
    <t>LAMOILLE</t>
  </si>
  <si>
    <t>LANDER</t>
  </si>
  <si>
    <t>LANGLADE</t>
  </si>
  <si>
    <t>LAPAZ</t>
  </si>
  <si>
    <t>LARES</t>
  </si>
  <si>
    <t>LAS ANIMAS</t>
  </si>
  <si>
    <t>LAS MARIAS</t>
  </si>
  <si>
    <t>LASALLE</t>
  </si>
  <si>
    <t>LASSEN</t>
  </si>
  <si>
    <t>LATAH</t>
  </si>
  <si>
    <t>LATIMER</t>
  </si>
  <si>
    <t>LAUREL</t>
  </si>
  <si>
    <t>LAVACA</t>
  </si>
  <si>
    <t>LE FLORE</t>
  </si>
  <si>
    <t>LEA</t>
  </si>
  <si>
    <t>LEAKE</t>
  </si>
  <si>
    <t>LEFLORE</t>
  </si>
  <si>
    <t>LEMHI</t>
  </si>
  <si>
    <t>LENAWEE</t>
  </si>
  <si>
    <t>LENOIR</t>
  </si>
  <si>
    <t>LESLIE</t>
  </si>
  <si>
    <t>LETCHER</t>
  </si>
  <si>
    <t>LEWIS</t>
  </si>
  <si>
    <t>LEXINGTON CITY</t>
  </si>
  <si>
    <t>LIPSCOMB</t>
  </si>
  <si>
    <t>LIVE OAK</t>
  </si>
  <si>
    <t>LLANO</t>
  </si>
  <si>
    <t>LOS ALAMOS</t>
  </si>
  <si>
    <t>LOUISA</t>
  </si>
  <si>
    <t>LOUP</t>
  </si>
  <si>
    <t>LOVE</t>
  </si>
  <si>
    <t>LOVING</t>
  </si>
  <si>
    <t>LUCE</t>
  </si>
  <si>
    <t>LUNA</t>
  </si>
  <si>
    <t>LUNENBURG</t>
  </si>
  <si>
    <t>LYMAN</t>
  </si>
  <si>
    <t>MACKINAC</t>
  </si>
  <si>
    <t>MAGOFFIN</t>
  </si>
  <si>
    <t>MAHASKA</t>
  </si>
  <si>
    <t>MAHNOMEN</t>
  </si>
  <si>
    <t>MAJOR</t>
  </si>
  <si>
    <t>MALHEUR</t>
  </si>
  <si>
    <t>MANISTEE</t>
  </si>
  <si>
    <t>MANITOWOC</t>
  </si>
  <si>
    <t>MARENGO</t>
  </si>
  <si>
    <t>MARICAO</t>
  </si>
  <si>
    <t>MARIES</t>
  </si>
  <si>
    <t>MARINETTE</t>
  </si>
  <si>
    <t>MARIPOSA</t>
  </si>
  <si>
    <t>MARLBORO</t>
  </si>
  <si>
    <t>MARQUETTE</t>
  </si>
  <si>
    <t>MARTINSVILLE CITY</t>
  </si>
  <si>
    <t>MASON</t>
  </si>
  <si>
    <t>MATAGORDA</t>
  </si>
  <si>
    <t>MAYES</t>
  </si>
  <si>
    <t>MC CREARY</t>
  </si>
  <si>
    <t>MC CULLOCH</t>
  </si>
  <si>
    <t>MC DONALD</t>
  </si>
  <si>
    <t>MC DONOUGH</t>
  </si>
  <si>
    <t>MC DOWELL</t>
  </si>
  <si>
    <t>MC KEAN</t>
  </si>
  <si>
    <t>MC LEOD</t>
  </si>
  <si>
    <t>MC MINN</t>
  </si>
  <si>
    <t>MC MULLEN</t>
  </si>
  <si>
    <t>MC NAIRY</t>
  </si>
  <si>
    <t>MC PHERSON</t>
  </si>
  <si>
    <t>MCCONE</t>
  </si>
  <si>
    <t>MCCORMICK</t>
  </si>
  <si>
    <t>MCCURTAIN</t>
  </si>
  <si>
    <t>MCINTOSH</t>
  </si>
  <si>
    <t>MCKENZIE</t>
  </si>
  <si>
    <t>MCKINLEY</t>
  </si>
  <si>
    <t>MCLEAN</t>
  </si>
  <si>
    <t>MCPHERSON</t>
  </si>
  <si>
    <t>MEAGHER</t>
  </si>
  <si>
    <t>MECOSTA</t>
  </si>
  <si>
    <t>MEEKER</t>
  </si>
  <si>
    <t>MEIGS</t>
  </si>
  <si>
    <t>MELLETTE</t>
  </si>
  <si>
    <t>MENDOCINO</t>
  </si>
  <si>
    <t>MENIFEE</t>
  </si>
  <si>
    <t>MENOMINEE</t>
  </si>
  <si>
    <t>MENOMONEE</t>
  </si>
  <si>
    <t>MERRIMACK</t>
  </si>
  <si>
    <t>METCALFE</t>
  </si>
  <si>
    <t>MIFFLIN</t>
  </si>
  <si>
    <t>MILAM</t>
  </si>
  <si>
    <t>MILLARD</t>
  </si>
  <si>
    <t>MINER</t>
  </si>
  <si>
    <t>MINGO</t>
  </si>
  <si>
    <t>MINIDOKA</t>
  </si>
  <si>
    <t>MISSAUKEE</t>
  </si>
  <si>
    <t>MISSISSIPPI</t>
  </si>
  <si>
    <t>MITCHELL</t>
  </si>
  <si>
    <t>MODOC</t>
  </si>
  <si>
    <t>MOFFAT</t>
  </si>
  <si>
    <t>MONO</t>
  </si>
  <si>
    <t>MONONA</t>
  </si>
  <si>
    <t>MONTAGUE</t>
  </si>
  <si>
    <t>MONTEZUMA</t>
  </si>
  <si>
    <t>MONTMORENCY</t>
  </si>
  <si>
    <t>MONTOUR</t>
  </si>
  <si>
    <t>MONTROSE</t>
  </si>
  <si>
    <t>MOODY</t>
  </si>
  <si>
    <t>MORA</t>
  </si>
  <si>
    <t>MORRILL</t>
  </si>
  <si>
    <t>MORRISON</t>
  </si>
  <si>
    <t>MOTLEY</t>
  </si>
  <si>
    <t>MOULTRIE</t>
  </si>
  <si>
    <t>MOUNTRAIL</t>
  </si>
  <si>
    <t>MOWER</t>
  </si>
  <si>
    <t>MUHLENBERG</t>
  </si>
  <si>
    <t>MUSCATINE</t>
  </si>
  <si>
    <t>MUSKINGUM</t>
  </si>
  <si>
    <t>MUSKOGEE</t>
  </si>
  <si>
    <t>MUSSELSHELL</t>
  </si>
  <si>
    <t>NACOGDOCHES</t>
  </si>
  <si>
    <t>NANCE</t>
  </si>
  <si>
    <t>NANTUCKET</t>
  </si>
  <si>
    <t>NATCHITOCHES</t>
  </si>
  <si>
    <t>NAVAJO</t>
  </si>
  <si>
    <t>NAVARRO</t>
  </si>
  <si>
    <t>NEMAHA</t>
  </si>
  <si>
    <t>NEOSHO</t>
  </si>
  <si>
    <t>NESHOBA</t>
  </si>
  <si>
    <t>NESS</t>
  </si>
  <si>
    <t>NEVADA</t>
  </si>
  <si>
    <t>NEW MADRID</t>
  </si>
  <si>
    <t>NEWAYGO</t>
  </si>
  <si>
    <t>NEWBERRY</t>
  </si>
  <si>
    <t>NICHOLAS</t>
  </si>
  <si>
    <t>NIOBRARA</t>
  </si>
  <si>
    <t>NOBLE</t>
  </si>
  <si>
    <t>NOBLES</t>
  </si>
  <si>
    <t>NODAWAY</t>
  </si>
  <si>
    <t>NOLAN</t>
  </si>
  <si>
    <t>NOME</t>
  </si>
  <si>
    <t>NORMAN</t>
  </si>
  <si>
    <t>NORTH SLOPE BOROUH</t>
  </si>
  <si>
    <t>NORTHUMBERLND</t>
  </si>
  <si>
    <t>NORTHWEST ARTIC</t>
  </si>
  <si>
    <t>NORTON</t>
  </si>
  <si>
    <t>NORTON CITY</t>
  </si>
  <si>
    <t>NOTTOWAY</t>
  </si>
  <si>
    <t>NOWATA</t>
  </si>
  <si>
    <t>NOXUBEE</t>
  </si>
  <si>
    <t>NUCKOLLS</t>
  </si>
  <si>
    <t>NYE</t>
  </si>
  <si>
    <t>OBION</t>
  </si>
  <si>
    <t>OBRIEN</t>
  </si>
  <si>
    <t>OCEANA</t>
  </si>
  <si>
    <t>OCHILTREE</t>
  </si>
  <si>
    <t>OGEMAW</t>
  </si>
  <si>
    <t>OGLALA LAKOTA</t>
  </si>
  <si>
    <t>OGLE</t>
  </si>
  <si>
    <t>OKANOGAN</t>
  </si>
  <si>
    <t>OKEECHOBEE</t>
  </si>
  <si>
    <t>OKFUSKEE</t>
  </si>
  <si>
    <t>OKTIBBEHA</t>
  </si>
  <si>
    <t>ONTONAGON</t>
  </si>
  <si>
    <t>ORANGEBURG</t>
  </si>
  <si>
    <t>OREGON</t>
  </si>
  <si>
    <t>OSBORNE</t>
  </si>
  <si>
    <t>OSCODA</t>
  </si>
  <si>
    <t>OTERO</t>
  </si>
  <si>
    <t>OTOE</t>
  </si>
  <si>
    <t>OTSEGO</t>
  </si>
  <si>
    <t>OTTER TAIL</t>
  </si>
  <si>
    <t>OURAY</t>
  </si>
  <si>
    <t>OVERTON</t>
  </si>
  <si>
    <t>OWSLEY</t>
  </si>
  <si>
    <t>OXFORD</t>
  </si>
  <si>
    <t>OZARK</t>
  </si>
  <si>
    <t>PACIFIC</t>
  </si>
  <si>
    <t>PAGE</t>
  </si>
  <si>
    <t>PALO ALTO</t>
  </si>
  <si>
    <t>PALO PINTO</t>
  </si>
  <si>
    <t>PAMLICO</t>
  </si>
  <si>
    <t>PANOLA</t>
  </si>
  <si>
    <t>PARKE</t>
  </si>
  <si>
    <t>PARMER</t>
  </si>
  <si>
    <t>PASQUOTANK</t>
  </si>
  <si>
    <t>PATRICK</t>
  </si>
  <si>
    <t>PAYETTE</t>
  </si>
  <si>
    <t>PAYNE</t>
  </si>
  <si>
    <t>PEARL RIVER</t>
  </si>
  <si>
    <t>PECOS</t>
  </si>
  <si>
    <t>PEMBINA</t>
  </si>
  <si>
    <t>PEMISCOT</t>
  </si>
  <si>
    <t>PEND OREILLE</t>
  </si>
  <si>
    <t>PEPIN</t>
  </si>
  <si>
    <t>PERKINS</t>
  </si>
  <si>
    <t>PERQUIMANS</t>
  </si>
  <si>
    <t>PERSHING</t>
  </si>
  <si>
    <t>PETERSBURG</t>
  </si>
  <si>
    <t>PETROLEUM</t>
  </si>
  <si>
    <t>PETTIS</t>
  </si>
  <si>
    <t>PHELPS</t>
  </si>
  <si>
    <t>PHILLIPS</t>
  </si>
  <si>
    <t>PICKETT</t>
  </si>
  <si>
    <t>PINE</t>
  </si>
  <si>
    <t>PIPESTONE</t>
  </si>
  <si>
    <t>PISCATAQUIS</t>
  </si>
  <si>
    <t>PITKIN</t>
  </si>
  <si>
    <t>PITTSBURG</t>
  </si>
  <si>
    <t>PITTSYLVANIA</t>
  </si>
  <si>
    <t>PIUTE</t>
  </si>
  <si>
    <t>PLEASANTS</t>
  </si>
  <si>
    <t>PLUMAS</t>
  </si>
  <si>
    <t>POCAHONTAS</t>
  </si>
  <si>
    <t>PONDERA</t>
  </si>
  <si>
    <t>PONTOTOC</t>
  </si>
  <si>
    <t>POPE</t>
  </si>
  <si>
    <t>POWDER RIVER</t>
  </si>
  <si>
    <t>POWELL</t>
  </si>
  <si>
    <t>POWER</t>
  </si>
  <si>
    <t>POWESHIEK</t>
  </si>
  <si>
    <t>PRAIRIE</t>
  </si>
  <si>
    <t>PRATT</t>
  </si>
  <si>
    <t>PREBLE</t>
  </si>
  <si>
    <t>PRENTISS</t>
  </si>
  <si>
    <t>PRESIDIO</t>
  </si>
  <si>
    <t>PRESQUE ISLE</t>
  </si>
  <si>
    <t>PRICE</t>
  </si>
  <si>
    <t>PRINCE EDWARD</t>
  </si>
  <si>
    <t>PRINCE OF WALES-HYDER</t>
  </si>
  <si>
    <t>PROWERS</t>
  </si>
  <si>
    <t>PUSHMATAHA</t>
  </si>
  <si>
    <t>QUAY</t>
  </si>
  <si>
    <t>QUITMAN</t>
  </si>
  <si>
    <t>RABUN</t>
  </si>
  <si>
    <t>RAINS</t>
  </si>
  <si>
    <t>RALLS</t>
  </si>
  <si>
    <t>RANSOM</t>
  </si>
  <si>
    <t>RAVALLI</t>
  </si>
  <si>
    <t>RAWLINS</t>
  </si>
  <si>
    <t>REAGAN</t>
  </si>
  <si>
    <t>REAL</t>
  </si>
  <si>
    <t>RED LAKE</t>
  </si>
  <si>
    <t>RED RIVER</t>
  </si>
  <si>
    <t>RED WILLOW</t>
  </si>
  <si>
    <t>REDWOOD</t>
  </si>
  <si>
    <t>REEVES</t>
  </si>
  <si>
    <t>REFUGIO</t>
  </si>
  <si>
    <t>RENO</t>
  </si>
  <si>
    <t>REPUBLIC</t>
  </si>
  <si>
    <t>REYNOLDS</t>
  </si>
  <si>
    <t>RHEA</t>
  </si>
  <si>
    <t>RICE</t>
  </si>
  <si>
    <t>RICH</t>
  </si>
  <si>
    <t>RICHARDSON</t>
  </si>
  <si>
    <t>RINGGOLD</t>
  </si>
  <si>
    <t>RIO ARRIBA</t>
  </si>
  <si>
    <t>RIO BLANCO</t>
  </si>
  <si>
    <t>RIPLEY</t>
  </si>
  <si>
    <t>RITCHIE</t>
  </si>
  <si>
    <t>ROBERTS</t>
  </si>
  <si>
    <t>ROBESON</t>
  </si>
  <si>
    <t>ROCKBRIDGE</t>
  </si>
  <si>
    <t>ROCKCASTLE</t>
  </si>
  <si>
    <t>ROGER MILLS</t>
  </si>
  <si>
    <t>ROLETTE</t>
  </si>
  <si>
    <t>ROOKS</t>
  </si>
  <si>
    <t>ROOSEVELT</t>
  </si>
  <si>
    <t>ROSCOMMON</t>
  </si>
  <si>
    <t>ROSEAU</t>
  </si>
  <si>
    <t>ROSEBUD</t>
  </si>
  <si>
    <t>ROSS</t>
  </si>
  <si>
    <t>ROUTT</t>
  </si>
  <si>
    <t>RUNNELS</t>
  </si>
  <si>
    <t>RUSH</t>
  </si>
  <si>
    <t>RUTLAND</t>
  </si>
  <si>
    <t>SABINE</t>
  </si>
  <si>
    <t>SAC</t>
  </si>
  <si>
    <t>SAGUACHE</t>
  </si>
  <si>
    <t>SALINAS</t>
  </si>
  <si>
    <t>SAMPSON</t>
  </si>
  <si>
    <t>SAN AUGUSTINE</t>
  </si>
  <si>
    <t>SAN MIGUEL</t>
  </si>
  <si>
    <t>SAN SABA</t>
  </si>
  <si>
    <t>SANBORN</t>
  </si>
  <si>
    <t>SANDERS</t>
  </si>
  <si>
    <t>SANDUSKY</t>
  </si>
  <si>
    <t>SANILAC</t>
  </si>
  <si>
    <t>SANPETE</t>
  </si>
  <si>
    <t>SANTA ISABEL</t>
  </si>
  <si>
    <t>SARGENT</t>
  </si>
  <si>
    <t>SAUK</t>
  </si>
  <si>
    <t>SAWYER</t>
  </si>
  <si>
    <t>SCHLEICHER</t>
  </si>
  <si>
    <t>SCHLEY</t>
  </si>
  <si>
    <t>SCHOOLCRAFT</t>
  </si>
  <si>
    <t>SCHUYLER</t>
  </si>
  <si>
    <t>SCHUYLKILL</t>
  </si>
  <si>
    <t>SCIOTO</t>
  </si>
  <si>
    <t>SCOTLAND</t>
  </si>
  <si>
    <t>SCOTT BLUFF</t>
  </si>
  <si>
    <t>SCREVEN</t>
  </si>
  <si>
    <t>SCURRY</t>
  </si>
  <si>
    <t>SEARCY</t>
  </si>
  <si>
    <t>SENECA</t>
  </si>
  <si>
    <t>SEVIER</t>
  </si>
  <si>
    <t>SHACKELFORD</t>
  </si>
  <si>
    <t>SHANNON</t>
  </si>
  <si>
    <t>SHARKEY</t>
  </si>
  <si>
    <t>SHARP</t>
  </si>
  <si>
    <t>SHAWANO</t>
  </si>
  <si>
    <t>SHENANDOAH</t>
  </si>
  <si>
    <t>SHERIDAN</t>
  </si>
  <si>
    <t>SHERMAN</t>
  </si>
  <si>
    <t>SHIAWASSEE</t>
  </si>
  <si>
    <t>SHOSHONE</t>
  </si>
  <si>
    <t>SIBLEY</t>
  </si>
  <si>
    <t>SIERRA</t>
  </si>
  <si>
    <t>SILVER BOW</t>
  </si>
  <si>
    <t>SIOUX</t>
  </si>
  <si>
    <t>SISKIYOU</t>
  </si>
  <si>
    <t>SITKA</t>
  </si>
  <si>
    <t>SKAGWAY-YAKUTAT</t>
  </si>
  <si>
    <t>SLOPE</t>
  </si>
  <si>
    <t>SMYTH</t>
  </si>
  <si>
    <t>SNYDER</t>
  </si>
  <si>
    <t>SOCORRO</t>
  </si>
  <si>
    <t>SOMERVELL</t>
  </si>
  <si>
    <t>SOUTHAMPTON</t>
  </si>
  <si>
    <t>SOUTHEAST FAIRBANKS</t>
  </si>
  <si>
    <t>SPINK</t>
  </si>
  <si>
    <t>ST. FRANCIS</t>
  </si>
  <si>
    <t>ST. FRANCOIS</t>
  </si>
  <si>
    <t>ST. LANDRY</t>
  </si>
  <si>
    <t>ST. LAWRENCE</t>
  </si>
  <si>
    <t>ST. MARY</t>
  </si>
  <si>
    <t>STANLEY</t>
  </si>
  <si>
    <t>STANLY</t>
  </si>
  <si>
    <t>STANTON</t>
  </si>
  <si>
    <t>STARKE</t>
  </si>
  <si>
    <t>STARR</t>
  </si>
  <si>
    <t>STE. GENEVIEVE</t>
  </si>
  <si>
    <t>STEELE</t>
  </si>
  <si>
    <t>STEPHENS</t>
  </si>
  <si>
    <t>STEPHENSON</t>
  </si>
  <si>
    <t>STERLING</t>
  </si>
  <si>
    <t>STEUBEN</t>
  </si>
  <si>
    <t>STODDARD</t>
  </si>
  <si>
    <t>STONEWALL</t>
  </si>
  <si>
    <t>STUTSMAN</t>
  </si>
  <si>
    <t>SUBLETTE</t>
  </si>
  <si>
    <t>SULLY</t>
  </si>
  <si>
    <t>SUMMERS</t>
  </si>
  <si>
    <t>SUNFLOWER</t>
  </si>
  <si>
    <t>SUSQUEHANNA</t>
  </si>
  <si>
    <t>SUTTON</t>
  </si>
  <si>
    <t>SUWANNEE</t>
  </si>
  <si>
    <t>SWAIN</t>
  </si>
  <si>
    <t>SWEET GRASS</t>
  </si>
  <si>
    <t>SWEETWATER</t>
  </si>
  <si>
    <t>SWIFT</t>
  </si>
  <si>
    <t>SWISHER</t>
  </si>
  <si>
    <t>SWITZERLAND</t>
  </si>
  <si>
    <t>TALIAFERRO</t>
  </si>
  <si>
    <t>TALLADEGA</t>
  </si>
  <si>
    <t>TALLAHATCHIE</t>
  </si>
  <si>
    <t>TALLAPOOSA</t>
  </si>
  <si>
    <t>TAMA</t>
  </si>
  <si>
    <t>TANEY</t>
  </si>
  <si>
    <t>TAOS</t>
  </si>
  <si>
    <t>TATTNALL</t>
  </si>
  <si>
    <t>TEHAMA</t>
  </si>
  <si>
    <t>TELFAIR</t>
  </si>
  <si>
    <t>TENSAS</t>
  </si>
  <si>
    <t>TERRY</t>
  </si>
  <si>
    <t>TETON</t>
  </si>
  <si>
    <t>TEXAS</t>
  </si>
  <si>
    <t>THAYER</t>
  </si>
  <si>
    <t>THOMAS</t>
  </si>
  <si>
    <t>THROCKMORTON</t>
  </si>
  <si>
    <t>TIFT</t>
  </si>
  <si>
    <t>TILLAMOOK</t>
  </si>
  <si>
    <t>TILLMAN</t>
  </si>
  <si>
    <t>TIPPAH</t>
  </si>
  <si>
    <t>TISHOMINGO</t>
  </si>
  <si>
    <t>TITUS</t>
  </si>
  <si>
    <t>TODD</t>
  </si>
  <si>
    <t>TOLLAND</t>
  </si>
  <si>
    <t>TOOLE</t>
  </si>
  <si>
    <t>TOOMBS</t>
  </si>
  <si>
    <t>TOWNER</t>
  </si>
  <si>
    <t>TOWNS</t>
  </si>
  <si>
    <t>TRAILL</t>
  </si>
  <si>
    <t>TRANSYLVANIA</t>
  </si>
  <si>
    <t>TRAVERSE</t>
  </si>
  <si>
    <t>TREASURE</t>
  </si>
  <si>
    <t>TREGO</t>
  </si>
  <si>
    <t>TREMPEALEAU</t>
  </si>
  <si>
    <t>TREUTLEN</t>
  </si>
  <si>
    <t>TRIMBLE</t>
  </si>
  <si>
    <t>TRINITY</t>
  </si>
  <si>
    <t>TRIPP</t>
  </si>
  <si>
    <t>TROUP</t>
  </si>
  <si>
    <t>TUCKER</t>
  </si>
  <si>
    <t>TUOLUMNE</t>
  </si>
  <si>
    <t>TUSCARAWAS</t>
  </si>
  <si>
    <t>TUSCOLA</t>
  </si>
  <si>
    <t>TYLER</t>
  </si>
  <si>
    <t>TYRRELL</t>
  </si>
  <si>
    <t>UINTA</t>
  </si>
  <si>
    <t>UINTAH</t>
  </si>
  <si>
    <t>UMATILLA</t>
  </si>
  <si>
    <t>UPSON</t>
  </si>
  <si>
    <t>UPTON</t>
  </si>
  <si>
    <t>UTUADO</t>
  </si>
  <si>
    <t>UVALDE</t>
  </si>
  <si>
    <t>VAL VERDE</t>
  </si>
  <si>
    <t>VALLEY</t>
  </si>
  <si>
    <t>VAN BUREN</t>
  </si>
  <si>
    <t>VAN WERT</t>
  </si>
  <si>
    <t>VAN ZANDT</t>
  </si>
  <si>
    <t>VANCE</t>
  </si>
  <si>
    <t>VENANGO</t>
  </si>
  <si>
    <t>VIEQUES</t>
  </si>
  <si>
    <t>VILAS</t>
  </si>
  <si>
    <t>VINTON</t>
  </si>
  <si>
    <t>WABASH</t>
  </si>
  <si>
    <t>WADENA</t>
  </si>
  <si>
    <t>WAHKIAKUM</t>
  </si>
  <si>
    <t>WALDO</t>
  </si>
  <si>
    <t>WALLACE</t>
  </si>
  <si>
    <t>WALLOWA</t>
  </si>
  <si>
    <t>WALSH</t>
  </si>
  <si>
    <t>WALTHALL</t>
  </si>
  <si>
    <t>WALWORTH</t>
  </si>
  <si>
    <t>WAPELLO</t>
  </si>
  <si>
    <t>WARE</t>
  </si>
  <si>
    <t>WASATCH</t>
  </si>
  <si>
    <t>WASCO</t>
  </si>
  <si>
    <t>WASECA</t>
  </si>
  <si>
    <t>WASHAKIE</t>
  </si>
  <si>
    <t>WASHBURN</t>
  </si>
  <si>
    <t>WASHITA</t>
  </si>
  <si>
    <t>WATAUGA</t>
  </si>
  <si>
    <t>WATONWAN</t>
  </si>
  <si>
    <t>WAUPACA</t>
  </si>
  <si>
    <t>WAUSHARA</t>
  </si>
  <si>
    <t>WEAKLEY</t>
  </si>
  <si>
    <t>WEST CARROLL</t>
  </si>
  <si>
    <t>WESTON</t>
  </si>
  <si>
    <t>WETZEL</t>
  </si>
  <si>
    <t>WEXFORD</t>
  </si>
  <si>
    <t>WHARTON</t>
  </si>
  <si>
    <t>WHEATLAND</t>
  </si>
  <si>
    <t>WHEELER</t>
  </si>
  <si>
    <t>WHITE</t>
  </si>
  <si>
    <t>WHITE PINE</t>
  </si>
  <si>
    <t>WHITESIDE</t>
  </si>
  <si>
    <t>WHITMAN</t>
  </si>
  <si>
    <t>WIBAUX</t>
  </si>
  <si>
    <t>WILBARGER</t>
  </si>
  <si>
    <t>WILCOX</t>
  </si>
  <si>
    <t>WILKES</t>
  </si>
  <si>
    <t>WILKIN</t>
  </si>
  <si>
    <t>WILKINSON</t>
  </si>
  <si>
    <t>WILLACY</t>
  </si>
  <si>
    <t>WILLIAMS</t>
  </si>
  <si>
    <t>WILLIAMSBURG</t>
  </si>
  <si>
    <t>WINDSOR</t>
  </si>
  <si>
    <t>WINKLER</t>
  </si>
  <si>
    <t>WINN</t>
  </si>
  <si>
    <t>WINNESHIEK</t>
  </si>
  <si>
    <t>WINONA</t>
  </si>
  <si>
    <t>WINSTON</t>
  </si>
  <si>
    <t>WOLFE</t>
  </si>
  <si>
    <t>WOODRUFF</t>
  </si>
  <si>
    <t>WOODS</t>
  </si>
  <si>
    <t>WOODSON</t>
  </si>
  <si>
    <t>WOODWARD</t>
  </si>
  <si>
    <t>WRANGELL CITY</t>
  </si>
  <si>
    <t>WYANDOT</t>
  </si>
  <si>
    <t>WYTHE</t>
  </si>
  <si>
    <t>YAKUTAT</t>
  </si>
  <si>
    <t>YALOBUSHA</t>
  </si>
  <si>
    <t>YANCEY</t>
  </si>
  <si>
    <t>YANKTON</t>
  </si>
  <si>
    <t>YATES</t>
  </si>
  <si>
    <t>YELL</t>
  </si>
  <si>
    <t>YELLOW MEDCINE</t>
  </si>
  <si>
    <t>YOAKUM</t>
  </si>
  <si>
    <t>YOUNG</t>
  </si>
  <si>
    <t>YUKON-KOYUKUK</t>
  </si>
  <si>
    <t>ZAPATA</t>
  </si>
  <si>
    <t>ZAVALA</t>
  </si>
  <si>
    <t>ZIEBACH</t>
  </si>
  <si>
    <r>
      <t>Tip:</t>
    </r>
    <r>
      <rPr>
        <sz val="11"/>
        <color rgb="FF000000"/>
        <rFont val="Calibri"/>
        <scheme val="minor"/>
      </rPr>
      <t xml:space="preserve"> Type or select the state from the drop-down menu in B2 first, then type or select the county/city from the drop-down menu in B3. County/city names in B3 are alphabetized. </t>
    </r>
    <r>
      <rPr>
        <b/>
        <sz val="11"/>
        <color rgb="FF000000"/>
        <rFont val="Calibri"/>
        <scheme val="minor"/>
      </rPr>
      <t>Rural counties are not specifically named; they will receive the Rural (Not listed as urban county) rate.</t>
    </r>
    <r>
      <rPr>
        <sz val="11"/>
        <color rgb="FF000000"/>
        <rFont val="Calibri"/>
        <scheme val="minor"/>
      </rPr>
      <t xml:space="preserve"> If you change the state, reselect B3.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</si>
</sst>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quot;$&quot;#,##0"/>
    <numFmt numFmtId="165" formatCode="&quot;$&quot;#,##0.00"/>
    <numFmt numFmtId="166" formatCode="0.0000"/>
    <numFmt numFmtId="167" formatCode="0.0%"/>
    <numFmt numFmtId="168" formatCode="0.0000000000000"/>
    <numFmt numFmtId="169" formatCode="0.00000000000"/>
    <numFmt numFmtId="170" formatCode="0.0000000000"/>
  </numFmts>
  <fonts count="19">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b/>
      <sz val="11"/>
      <color rgb="FFFF0000"/>
      <name val="Calibri"/>
      <family val="2"/>
    </font>
    <font>
      <sz val="11"/>
      <color rgb="FF000000"/>
      <name val="Calibri"/>
      <family val="2"/>
    </font>
    <font>
      <b/>
      <sz val="11"/>
      <color rgb="FF000000"/>
      <name val="Calibri"/>
      <family val="2"/>
    </font>
    <font>
      <sz val="8"/>
      <color theme="1"/>
      <name val="Times New Roman"/>
      <family val="1"/>
    </font>
    <font>
      <sz val="10"/>
      <name val="Arial"/>
      <family val="2"/>
    </font>
    <font>
      <sz val="11"/>
      <name val="Calibri"/>
      <family val="2"/>
    </font>
    <font>
      <sz val="11"/>
      <color rgb="FF000000"/>
      <name val="Calibri"/>
      <family val="2"/>
      <scheme val="minor"/>
    </font>
    <font>
      <b/>
      <sz val="11"/>
      <color rgb="FF000000"/>
      <name val="Calibri"/>
      <family val="2"/>
      <scheme val="minor"/>
    </font>
    <font>
      <b/>
      <u/>
      <sz val="11"/>
      <color rgb="FF000000"/>
      <name val="Calibri"/>
      <family val="2"/>
      <scheme val="minor"/>
    </font>
    <font>
      <b/>
      <u/>
      <sz val="11"/>
      <color theme="1"/>
      <name val="Calibri"/>
      <family val="2"/>
      <scheme val="minor"/>
    </font>
    <font>
      <sz val="11"/>
      <color theme="1"/>
      <name val="Calibri "/>
    </font>
    <font>
      <u/>
      <sz val="11"/>
      <color theme="10"/>
      <name val="Calibri"/>
      <family val="2"/>
      <scheme val="minor"/>
    </font>
    <font>
      <sz val="11"/>
      <name val="Calibri"/>
      <family val="2"/>
      <scheme val="minor"/>
    </font>
    <font>
      <b/>
      <sz val="11"/>
      <color rgb="FF000000"/>
      <name val="Calibri"/>
      <scheme val="minor"/>
    </font>
    <font>
      <sz val="11"/>
      <color rgb="FF000000"/>
      <name val="Calibri"/>
      <scheme val="minor"/>
    </font>
  </fonts>
  <fills count="11">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D9E1F2"/>
        <bgColor rgb="FF000000"/>
      </patternFill>
    </fill>
    <fill>
      <patternFill patternType="solid">
        <fgColor rgb="FFE2EFDA"/>
        <bgColor rgb="FF000000"/>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6">
    <xf numFmtId="0" fontId="0" fillId="0" borderId="0"/>
    <xf numFmtId="44" fontId="1" fillId="0" borderId="0"/>
    <xf numFmtId="9" fontId="1" fillId="0" borderId="0"/>
    <xf numFmtId="0" fontId="8" fillId="0" borderId="0"/>
    <xf numFmtId="0" fontId="15" fillId="0" borderId="0"/>
    <xf numFmtId="0" fontId="1" fillId="0" borderId="0"/>
  </cellStyleXfs>
  <cellXfs count="127">
    <xf numFmtId="0" fontId="0" fillId="0" borderId="0" xfId="0"/>
    <xf numFmtId="0" fontId="2" fillId="0" borderId="0" xfId="0" applyFont="1"/>
    <xf numFmtId="164" fontId="0" fillId="0" borderId="0" xfId="1" applyNumberFormat="1" applyFont="1"/>
    <xf numFmtId="0" fontId="3" fillId="0" borderId="0" xfId="0" applyFont="1"/>
    <xf numFmtId="0" fontId="4" fillId="0" borderId="0" xfId="0" applyFont="1"/>
    <xf numFmtId="0" fontId="5" fillId="0" borderId="0" xfId="0" applyFont="1" applyAlignment="1">
      <alignment horizontal="center" vertical="center"/>
    </xf>
    <xf numFmtId="165" fontId="3" fillId="0" borderId="0" xfId="0" applyNumberFormat="1" applyFont="1"/>
    <xf numFmtId="0" fontId="7" fillId="0" borderId="0" xfId="0" applyFont="1"/>
    <xf numFmtId="0" fontId="6" fillId="0" borderId="4" xfId="0" applyFont="1" applyBorder="1" applyAlignment="1">
      <alignment horizontal="left" wrapText="1"/>
    </xf>
    <xf numFmtId="0" fontId="6" fillId="3" borderId="4" xfId="0" applyFont="1" applyFill="1" applyBorder="1" applyAlignment="1">
      <alignment horizontal="left" wrapText="1"/>
    </xf>
    <xf numFmtId="0" fontId="6" fillId="4" borderId="4" xfId="0" applyFont="1" applyFill="1" applyBorder="1" applyAlignment="1">
      <alignment horizontal="left" wrapText="1"/>
    </xf>
    <xf numFmtId="0" fontId="6" fillId="4" borderId="5" xfId="0" applyFont="1" applyFill="1" applyBorder="1" applyAlignment="1">
      <alignment horizontal="left" wrapText="1"/>
    </xf>
    <xf numFmtId="0" fontId="6" fillId="4" borderId="6" xfId="0" applyFont="1" applyFill="1" applyBorder="1" applyAlignment="1">
      <alignment horizontal="left" wrapText="1"/>
    </xf>
    <xf numFmtId="0" fontId="6" fillId="0" borderId="0" xfId="0" applyFont="1" applyAlignment="1">
      <alignment horizontal="left" wrapText="1"/>
    </xf>
    <xf numFmtId="0" fontId="0" fillId="0" borderId="0" xfId="0" applyAlignment="1">
      <alignment horizontal="center" wrapText="1"/>
    </xf>
    <xf numFmtId="164" fontId="6" fillId="4" borderId="4" xfId="0" applyNumberFormat="1" applyFont="1" applyFill="1" applyBorder="1" applyAlignment="1">
      <alignment horizontal="right" wrapText="1"/>
    </xf>
    <xf numFmtId="164" fontId="6" fillId="4" borderId="1" xfId="0" applyNumberFormat="1" applyFont="1" applyFill="1" applyBorder="1" applyAlignment="1">
      <alignment horizontal="right" wrapText="1"/>
    </xf>
    <xf numFmtId="164" fontId="6" fillId="0" borderId="4" xfId="0" applyNumberFormat="1" applyFont="1" applyBorder="1" applyAlignment="1">
      <alignment horizontal="right" wrapText="1"/>
    </xf>
    <xf numFmtId="164" fontId="6" fillId="0" borderId="0" xfId="0" applyNumberFormat="1" applyFont="1" applyAlignment="1">
      <alignment horizontal="right" wrapText="1"/>
    </xf>
    <xf numFmtId="166" fontId="0" fillId="0" borderId="0" xfId="0" applyNumberFormat="1"/>
    <xf numFmtId="49" fontId="5" fillId="3" borderId="7" xfId="0" applyNumberFormat="1" applyFont="1" applyFill="1" applyBorder="1" applyAlignment="1">
      <alignment horizontal="left"/>
    </xf>
    <xf numFmtId="164" fontId="5" fillId="4" borderId="7" xfId="0" applyNumberFormat="1" applyFont="1" applyFill="1" applyBorder="1" applyAlignment="1">
      <alignment horizontal="right"/>
    </xf>
    <xf numFmtId="164" fontId="5" fillId="0" borderId="7" xfId="0" applyNumberFormat="1" applyFont="1" applyBorder="1" applyAlignment="1">
      <alignment horizontal="right"/>
    </xf>
    <xf numFmtId="164" fontId="5" fillId="0" borderId="0" xfId="0" applyNumberFormat="1" applyFont="1" applyAlignment="1">
      <alignment horizontal="right"/>
    </xf>
    <xf numFmtId="49" fontId="5" fillId="3" borderId="8" xfId="0" applyNumberFormat="1" applyFont="1" applyFill="1" applyBorder="1" applyAlignment="1">
      <alignment horizontal="left"/>
    </xf>
    <xf numFmtId="49" fontId="5" fillId="2" borderId="0" xfId="0" applyNumberFormat="1" applyFont="1" applyFill="1" applyAlignment="1">
      <alignment horizontal="left"/>
    </xf>
    <xf numFmtId="0" fontId="9" fillId="2" borderId="0" xfId="3" applyFont="1" applyFill="1" applyAlignment="1">
      <alignment horizontal="left"/>
    </xf>
    <xf numFmtId="0" fontId="6" fillId="7" borderId="4" xfId="0" applyFont="1" applyFill="1" applyBorder="1" applyAlignment="1">
      <alignment horizontal="left"/>
    </xf>
    <xf numFmtId="49" fontId="5" fillId="7" borderId="8" xfId="0" applyNumberFormat="1" applyFont="1" applyFill="1" applyBorder="1" applyAlignment="1">
      <alignment horizontal="left"/>
    </xf>
    <xf numFmtId="0" fontId="9" fillId="7" borderId="8" xfId="3" applyFont="1" applyFill="1" applyBorder="1" applyAlignment="1">
      <alignment horizontal="left"/>
    </xf>
    <xf numFmtId="165" fontId="0" fillId="0" borderId="0" xfId="0" applyNumberFormat="1" applyProtection="1">
      <protection locked="0"/>
    </xf>
    <xf numFmtId="0" fontId="0" fillId="0" borderId="0" xfId="0" applyProtection="1">
      <protection locked="0"/>
    </xf>
    <xf numFmtId="0" fontId="0" fillId="0" borderId="0" xfId="0" applyAlignment="1">
      <alignment wrapText="1"/>
    </xf>
    <xf numFmtId="167" fontId="0" fillId="0" borderId="0" xfId="2" applyNumberFormat="1" applyFont="1"/>
    <xf numFmtId="0" fontId="0" fillId="0" borderId="0" xfId="0" applyAlignment="1">
      <alignment vertical="center" wrapText="1"/>
    </xf>
    <xf numFmtId="0" fontId="10" fillId="0" borderId="0" xfId="0" applyFont="1"/>
    <xf numFmtId="0" fontId="6" fillId="4" borderId="14" xfId="0" applyFont="1" applyFill="1" applyBorder="1" applyAlignment="1">
      <alignment horizontal="left" wrapText="1"/>
    </xf>
    <xf numFmtId="165" fontId="2" fillId="0" borderId="0" xfId="0" applyNumberFormat="1" applyFont="1" applyProtection="1">
      <protection locked="0"/>
    </xf>
    <xf numFmtId="166" fontId="14" fillId="0" borderId="0" xfId="0" applyNumberFormat="1" applyFont="1"/>
    <xf numFmtId="0" fontId="0" fillId="0" borderId="3" xfId="0" applyBorder="1" applyProtection="1">
      <protection locked="0"/>
    </xf>
    <xf numFmtId="164" fontId="0" fillId="0" borderId="10" xfId="1" applyNumberFormat="1" applyFont="1" applyBorder="1"/>
    <xf numFmtId="164" fontId="0" fillId="0" borderId="10" xfId="0" applyNumberFormat="1" applyBorder="1"/>
    <xf numFmtId="0" fontId="0" fillId="0" borderId="10" xfId="0" applyBorder="1"/>
    <xf numFmtId="164" fontId="0" fillId="0" borderId="12" xfId="0" applyNumberFormat="1" applyBorder="1"/>
    <xf numFmtId="0" fontId="2" fillId="0" borderId="1" xfId="0" applyFont="1" applyBorder="1" applyAlignment="1">
      <alignment wrapText="1"/>
    </xf>
    <xf numFmtId="0" fontId="2" fillId="7" borderId="6" xfId="0" applyFont="1" applyFill="1" applyBorder="1"/>
    <xf numFmtId="0" fontId="2" fillId="3" borderId="9" xfId="0" applyFont="1" applyFill="1" applyBorder="1"/>
    <xf numFmtId="0" fontId="2" fillId="4" borderId="9" xfId="0" applyFont="1" applyFill="1" applyBorder="1"/>
    <xf numFmtId="0" fontId="2" fillId="5" borderId="9" xfId="0" applyFont="1" applyFill="1" applyBorder="1"/>
    <xf numFmtId="0" fontId="2" fillId="6" borderId="9" xfId="0" applyFont="1" applyFill="1" applyBorder="1"/>
    <xf numFmtId="0" fontId="2" fillId="0" borderId="9" xfId="0" applyFont="1" applyBorder="1"/>
    <xf numFmtId="0" fontId="2" fillId="0" borderId="9" xfId="0" applyFont="1" applyBorder="1" applyAlignment="1">
      <alignment wrapText="1"/>
    </xf>
    <xf numFmtId="0" fontId="2" fillId="0" borderId="11" xfId="0" applyFont="1" applyBorder="1" applyAlignment="1">
      <alignment wrapText="1"/>
    </xf>
    <xf numFmtId="0" fontId="0" fillId="7" borderId="15" xfId="0" applyFill="1" applyBorder="1" applyProtection="1">
      <protection locked="0"/>
    </xf>
    <xf numFmtId="0" fontId="0" fillId="4" borderId="10" xfId="0" applyFill="1" applyBorder="1" applyProtection="1">
      <protection locked="0"/>
    </xf>
    <xf numFmtId="14" fontId="0" fillId="5" borderId="10" xfId="0" applyNumberFormat="1" applyFill="1" applyBorder="1" applyProtection="1">
      <protection locked="0"/>
    </xf>
    <xf numFmtId="14" fontId="0" fillId="6" borderId="10" xfId="0" applyNumberFormat="1" applyFill="1" applyBorder="1" applyProtection="1">
      <protection locked="0"/>
    </xf>
    <xf numFmtId="0" fontId="2" fillId="0" borderId="5" xfId="0" applyFont="1" applyBorder="1" applyAlignment="1">
      <alignment wrapText="1"/>
    </xf>
    <xf numFmtId="0" fontId="12" fillId="0" borderId="5" xfId="0" applyFont="1" applyBorder="1" applyAlignment="1">
      <alignment wrapText="1"/>
    </xf>
    <xf numFmtId="0" fontId="0" fillId="0" borderId="13" xfId="0" applyBorder="1" applyAlignment="1">
      <alignment wrapText="1"/>
    </xf>
    <xf numFmtId="0" fontId="0" fillId="0" borderId="13" xfId="0" applyBorder="1" applyAlignment="1">
      <alignment vertical="top" wrapText="1"/>
    </xf>
    <xf numFmtId="0" fontId="0" fillId="0" borderId="14" xfId="0" applyBorder="1" applyAlignment="1">
      <alignment wrapText="1"/>
    </xf>
    <xf numFmtId="0" fontId="13" fillId="0" borderId="5" xfId="0" applyFont="1" applyBorder="1" applyAlignment="1">
      <alignment wrapText="1"/>
    </xf>
    <xf numFmtId="0" fontId="10" fillId="0" borderId="13" xfId="0" applyFont="1" applyBorder="1" applyAlignment="1">
      <alignment wrapText="1"/>
    </xf>
    <xf numFmtId="0" fontId="10" fillId="0" borderId="14" xfId="0" applyFont="1" applyBorder="1" applyAlignment="1">
      <alignment wrapText="1"/>
    </xf>
    <xf numFmtId="0" fontId="11" fillId="0" borderId="13" xfId="0" applyFont="1" applyBorder="1" applyAlignment="1">
      <alignment wrapText="1"/>
    </xf>
    <xf numFmtId="166" fontId="6" fillId="0" borderId="4" xfId="0" applyNumberFormat="1" applyFont="1" applyBorder="1" applyAlignment="1">
      <alignment horizontal="left" wrapText="1"/>
    </xf>
    <xf numFmtId="0" fontId="0" fillId="3" borderId="7" xfId="0" applyFill="1" applyBorder="1"/>
    <xf numFmtId="0" fontId="6" fillId="0" borderId="5" xfId="0" applyFont="1" applyBorder="1" applyAlignment="1">
      <alignment horizontal="left" wrapText="1"/>
    </xf>
    <xf numFmtId="164" fontId="6" fillId="4" borderId="4" xfId="1" applyNumberFormat="1" applyFont="1" applyFill="1" applyBorder="1" applyAlignment="1">
      <alignment horizontal="right"/>
    </xf>
    <xf numFmtId="0" fontId="15" fillId="0" borderId="0" xfId="4"/>
    <xf numFmtId="0" fontId="6" fillId="0" borderId="1" xfId="0" applyFont="1" applyBorder="1" applyAlignment="1">
      <alignment horizontal="left" wrapText="1"/>
    </xf>
    <xf numFmtId="0" fontId="6" fillId="4" borderId="3" xfId="0" applyFont="1" applyFill="1" applyBorder="1" applyAlignment="1">
      <alignment horizontal="left" wrapText="1"/>
    </xf>
    <xf numFmtId="164" fontId="6" fillId="4" borderId="3" xfId="0" applyNumberFormat="1" applyFont="1" applyFill="1" applyBorder="1" applyAlignment="1">
      <alignment horizontal="right" wrapText="1"/>
    </xf>
    <xf numFmtId="164" fontId="5" fillId="4" borderId="8" xfId="0" applyNumberFormat="1" applyFont="1" applyFill="1" applyBorder="1" applyAlignment="1">
      <alignment horizontal="right"/>
    </xf>
    <xf numFmtId="0" fontId="6" fillId="0" borderId="16" xfId="0" applyFont="1" applyBorder="1" applyAlignment="1">
      <alignment horizontal="left" wrapText="1"/>
    </xf>
    <xf numFmtId="164" fontId="6" fillId="0" borderId="17" xfId="1" applyNumberFormat="1" applyFont="1" applyBorder="1" applyAlignment="1">
      <alignment horizontal="left"/>
    </xf>
    <xf numFmtId="0" fontId="2" fillId="0" borderId="0" xfId="0" applyFont="1" applyAlignment="1">
      <alignment horizontal="center" wrapText="1"/>
    </xf>
    <xf numFmtId="166" fontId="6" fillId="0" borderId="14" xfId="0" applyNumberFormat="1" applyFont="1" applyBorder="1" applyAlignment="1">
      <alignment horizontal="right"/>
    </xf>
    <xf numFmtId="0" fontId="0" fillId="0" borderId="13" xfId="0" applyBorder="1"/>
    <xf numFmtId="1" fontId="0" fillId="0" borderId="0" xfId="0" applyNumberFormat="1"/>
    <xf numFmtId="168" fontId="16" fillId="0" borderId="0" xfId="0" applyNumberFormat="1" applyFont="1" applyAlignment="1">
      <alignment horizontal="left" wrapText="1"/>
    </xf>
    <xf numFmtId="169" fontId="16" fillId="0" borderId="0" xfId="0" applyNumberFormat="1" applyFont="1" applyAlignment="1">
      <alignment horizontal="left" wrapText="1"/>
    </xf>
    <xf numFmtId="0" fontId="16" fillId="0" borderId="0" xfId="0" applyFont="1" applyAlignment="1">
      <alignment horizontal="left" wrapText="1"/>
    </xf>
    <xf numFmtId="164" fontId="16" fillId="0" borderId="0" xfId="0" applyNumberFormat="1" applyFont="1" applyAlignment="1">
      <alignment horizontal="left" wrapText="1"/>
    </xf>
    <xf numFmtId="170" fontId="16" fillId="0" borderId="0" xfId="0" applyNumberFormat="1" applyFont="1" applyAlignment="1">
      <alignment horizontal="left" wrapText="1"/>
    </xf>
    <xf numFmtId="2" fontId="0" fillId="0" borderId="10" xfId="0" applyNumberFormat="1" applyBorder="1"/>
    <xf numFmtId="1" fontId="2" fillId="0" borderId="0" xfId="0" applyNumberFormat="1" applyFont="1"/>
    <xf numFmtId="16" fontId="16" fillId="0" borderId="0" xfId="0" applyNumberFormat="1" applyFont="1" applyAlignment="1">
      <alignment horizontal="left" wrapText="1"/>
    </xf>
    <xf numFmtId="0" fontId="0" fillId="0" borderId="0" xfId="0" applyAlignment="1">
      <alignment vertical="center"/>
    </xf>
    <xf numFmtId="14" fontId="16" fillId="0" borderId="0" xfId="0" applyNumberFormat="1" applyFont="1" applyAlignment="1">
      <alignment horizontal="left" wrapText="1"/>
    </xf>
    <xf numFmtId="2" fontId="0" fillId="0" borderId="0" xfId="0" applyNumberFormat="1"/>
    <xf numFmtId="0" fontId="0" fillId="0" borderId="18" xfId="0" applyBorder="1"/>
    <xf numFmtId="0" fontId="0" fillId="0" borderId="19" xfId="0" applyBorder="1"/>
    <xf numFmtId="164" fontId="5" fillId="0" borderId="19" xfId="0" applyNumberFormat="1" applyFont="1" applyBorder="1" applyAlignment="1">
      <alignment horizontal="left"/>
    </xf>
    <xf numFmtId="0" fontId="16" fillId="0" borderId="7" xfId="3" applyFont="1" applyBorder="1" applyAlignment="1">
      <alignment horizontal="left"/>
    </xf>
    <xf numFmtId="0" fontId="10" fillId="0" borderId="7" xfId="3" applyFont="1" applyBorder="1" applyAlignment="1">
      <alignment horizontal="left" vertical="top"/>
    </xf>
    <xf numFmtId="0" fontId="8" fillId="0" borderId="7" xfId="3" applyBorder="1" applyAlignment="1">
      <alignment horizontal="left" vertical="center"/>
    </xf>
    <xf numFmtId="166" fontId="8" fillId="0" borderId="7" xfId="3" applyNumberFormat="1" applyBorder="1"/>
    <xf numFmtId="49" fontId="5" fillId="7" borderId="7" xfId="0" applyNumberFormat="1" applyFont="1" applyFill="1" applyBorder="1" applyAlignment="1">
      <alignment horizontal="left"/>
    </xf>
    <xf numFmtId="0" fontId="9" fillId="0" borderId="0" xfId="0" applyFont="1" applyAlignment="1">
      <alignment horizontal="left" vertical="top"/>
    </xf>
    <xf numFmtId="166" fontId="9" fillId="0" borderId="0" xfId="0" applyNumberFormat="1" applyFont="1" applyAlignment="1">
      <alignment horizontal="right" vertical="top"/>
    </xf>
    <xf numFmtId="0" fontId="9" fillId="0" borderId="0" xfId="0" applyFont="1" applyAlignment="1">
      <alignment horizontal="right" vertical="top"/>
    </xf>
    <xf numFmtId="0" fontId="16" fillId="0" borderId="0" xfId="3" applyFont="1" applyAlignment="1">
      <alignment horizontal="right"/>
    </xf>
    <xf numFmtId="0" fontId="0" fillId="0" borderId="0" xfId="0" applyAlignment="1">
      <alignment horizontal="right"/>
    </xf>
    <xf numFmtId="0" fontId="0" fillId="3" borderId="20" xfId="0" applyFill="1" applyBorder="1"/>
    <xf numFmtId="49" fontId="5" fillId="3" borderId="21" xfId="0" applyNumberFormat="1" applyFont="1" applyFill="1" applyBorder="1" applyAlignment="1">
      <alignment horizontal="left"/>
    </xf>
    <xf numFmtId="0" fontId="9" fillId="7" borderId="21" xfId="3" applyFont="1" applyFill="1" applyBorder="1" applyAlignment="1">
      <alignment horizontal="left"/>
    </xf>
    <xf numFmtId="49" fontId="5" fillId="0" borderId="0" xfId="0" applyNumberFormat="1" applyFont="1" applyAlignment="1">
      <alignment horizontal="left"/>
    </xf>
    <xf numFmtId="0" fontId="9" fillId="0" borderId="0" xfId="3" applyFont="1" applyAlignment="1">
      <alignment horizontal="left"/>
    </xf>
    <xf numFmtId="166" fontId="8" fillId="0" borderId="0" xfId="3" applyNumberFormat="1"/>
    <xf numFmtId="0" fontId="16" fillId="0" borderId="13" xfId="0" applyFont="1" applyBorder="1" applyAlignment="1">
      <alignment wrapText="1"/>
    </xf>
    <xf numFmtId="0" fontId="5" fillId="0" borderId="19" xfId="0" applyFont="1" applyBorder="1"/>
    <xf numFmtId="0" fontId="5" fillId="9" borderId="7" xfId="0" applyFont="1" applyFill="1" applyBorder="1"/>
    <xf numFmtId="0" fontId="9" fillId="10" borderId="7" xfId="0" applyFont="1" applyFill="1" applyBorder="1" applyAlignment="1">
      <alignment horizontal="left"/>
    </xf>
    <xf numFmtId="0" fontId="8" fillId="0" borderId="7" xfId="0" applyFont="1" applyBorder="1" applyAlignment="1">
      <alignment horizontal="left" vertical="center"/>
    </xf>
    <xf numFmtId="0" fontId="9" fillId="10" borderId="8" xfId="0" applyFont="1" applyFill="1" applyBorder="1" applyAlignment="1">
      <alignment horizontal="left"/>
    </xf>
    <xf numFmtId="0" fontId="16" fillId="0" borderId="0" xfId="3" applyFont="1" applyAlignment="1">
      <alignment horizontal="left"/>
    </xf>
    <xf numFmtId="0" fontId="0" fillId="3" borderId="8" xfId="0" applyFill="1" applyBorder="1"/>
    <xf numFmtId="0" fontId="6" fillId="3" borderId="4" xfId="0" applyFont="1" applyFill="1" applyBorder="1" applyAlignment="1">
      <alignment horizontal="left"/>
    </xf>
    <xf numFmtId="0" fontId="0" fillId="3" borderId="10" xfId="0" applyFill="1" applyBorder="1" applyAlignment="1" applyProtection="1">
      <alignment wrapText="1"/>
      <protection locked="0"/>
    </xf>
    <xf numFmtId="0" fontId="0" fillId="8" borderId="0" xfId="0" applyFill="1"/>
    <xf numFmtId="0" fontId="2" fillId="8" borderId="0" xfId="0" applyFont="1" applyFill="1"/>
    <xf numFmtId="0" fontId="17" fillId="0" borderId="9" xfId="0" applyFont="1" applyBorder="1" applyAlignment="1">
      <alignment horizontal="left" wrapText="1"/>
    </xf>
    <xf numFmtId="0" fontId="6" fillId="4" borderId="4" xfId="0" applyFont="1" applyFill="1" applyBorder="1" applyAlignment="1">
      <alignment horizontal="center"/>
    </xf>
    <xf numFmtId="0" fontId="0" fillId="0" borderId="2" xfId="0" applyBorder="1"/>
    <xf numFmtId="0" fontId="0" fillId="0" borderId="3" xfId="0" applyBorder="1"/>
  </cellXfs>
  <cellStyles count="6">
    <cellStyle name="Currency" xfId="1" builtinId="4"/>
    <cellStyle name="Hyperlink" xfId="4" builtinId="8"/>
    <cellStyle name="Normal" xfId="0" builtinId="0"/>
    <cellStyle name="Normal 2" xfId="3" xr:uid="{00000000-0005-0000-0000-000003000000}"/>
    <cellStyle name="Normal 20" xfId="5" xr:uid="{C44A7D99-FC78-439E-B60E-9A88A25CC709}"/>
    <cellStyle name="Percent" xfId="2" builtinId="5"/>
  </cellStyles>
  <dxfs count="1">
    <dxf>
      <font>
        <color rgb="FF9C0006"/>
      </font>
      <fill>
        <patternFill>
          <bgColor rgb="FFFFC7CE"/>
        </patternFill>
      </fill>
    </dxf>
  </dxfs>
  <tableStyles count="0" defaultTableStyle="TableStyleMedium2" defaultPivotStyle="PivotStyleLight16"/>
  <colors>
    <mruColors>
      <color rgb="FFFFC7CE"/>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54"/>
  <sheetViews>
    <sheetView tabSelected="1" zoomScaleNormal="100" workbookViewId="0">
      <selection activeCell="C14" sqref="C14"/>
    </sheetView>
  </sheetViews>
  <sheetFormatPr defaultRowHeight="14.5"/>
  <cols>
    <col min="1" max="1" width="70" bestFit="1" customWidth="1"/>
    <col min="2" max="2" width="31.1796875" style="31" bestFit="1" customWidth="1"/>
    <col min="3" max="3" width="123.81640625" style="32" customWidth="1"/>
  </cols>
  <sheetData>
    <row r="1" spans="1:3" ht="77.150000000000006" customHeight="1" thickBot="1">
      <c r="A1" s="44" t="s">
        <v>0</v>
      </c>
      <c r="B1" s="39"/>
    </row>
    <row r="2" spans="1:3" ht="14.5" customHeight="1">
      <c r="A2" s="45" t="s">
        <v>1</v>
      </c>
      <c r="B2" s="53" t="s">
        <v>106</v>
      </c>
      <c r="C2" s="123" t="s">
        <v>2768</v>
      </c>
    </row>
    <row r="3" spans="1:3">
      <c r="A3" s="46" t="s">
        <v>3</v>
      </c>
      <c r="B3" s="120" t="s">
        <v>105</v>
      </c>
      <c r="C3" s="123"/>
    </row>
    <row r="4" spans="1:3">
      <c r="A4" s="47" t="s">
        <v>5</v>
      </c>
      <c r="B4" s="54" t="s">
        <v>6</v>
      </c>
      <c r="C4" s="123"/>
    </row>
    <row r="5" spans="1:3">
      <c r="A5" s="48" t="s">
        <v>7</v>
      </c>
      <c r="B5" s="55">
        <v>46296</v>
      </c>
    </row>
    <row r="6" spans="1:3">
      <c r="A6" s="49" t="s">
        <v>8</v>
      </c>
      <c r="B6" s="56">
        <v>46660</v>
      </c>
    </row>
    <row r="7" spans="1:3">
      <c r="A7" s="50" t="s">
        <v>9</v>
      </c>
      <c r="B7" s="86">
        <f>IF(B5&gt;B6,0,IF(EOMONTH(B5,0)=EOMONTH(B6,0),(B6-B5+1)/DAY(EOMONTH(B5,0)),(EOMONTH(B5,0)-B5+1)/DAY(EOMONTH(B5,0))+12*(YEAR(B6)-YEAR(B5))+MONTH(B6)-MONTH(B5)-1+DAY(B6)/DAY(EOMONTH(B6,0))))</f>
        <v>12</v>
      </c>
      <c r="C7" s="81"/>
    </row>
    <row r="8" spans="1:3">
      <c r="A8" s="50" t="s">
        <v>10</v>
      </c>
      <c r="B8" s="40">
        <f>ROUND(IF(AND(B5&gt;0,B6&gt;0),((('NEW Reference'!T4+1-DAY('NEW Calculator'!B5))/'NEW Reference'!T4)*B9),"Enter Authorization Dates"),0)</f>
        <v>1148</v>
      </c>
      <c r="C8" s="82"/>
    </row>
    <row r="9" spans="1:3">
      <c r="A9" s="50" t="s">
        <v>11</v>
      </c>
      <c r="B9" s="41">
        <f>ROUND(IFERROR(INDEX(List!G:S,MATCH('NEW Reference'!$S$4,List!$X:X,0),MATCH('NEW Calculator'!$B$4,List!$G$12:$S$12,0)),"Check the County"),0)</f>
        <v>1148</v>
      </c>
      <c r="C9" s="83"/>
    </row>
    <row r="10" spans="1:3">
      <c r="A10" s="50" t="s">
        <v>12</v>
      </c>
      <c r="B10" s="41">
        <f>ROUND(IFERROR(INDEX(List!T:T,MATCH('NEW Reference'!$S$4,List!$X:X,0)),"Check the County"),0)</f>
        <v>745</v>
      </c>
      <c r="C10" s="83"/>
    </row>
    <row r="11" spans="1:3">
      <c r="A11" s="50" t="s">
        <v>13</v>
      </c>
      <c r="B11" s="41">
        <f>ROUND(B9+B10,0)</f>
        <v>1893</v>
      </c>
      <c r="C11" s="84"/>
    </row>
    <row r="12" spans="1:3">
      <c r="A12" s="50"/>
      <c r="B12" s="41"/>
      <c r="C12" s="88"/>
    </row>
    <row r="13" spans="1:3">
      <c r="A13" s="50" t="s">
        <v>14</v>
      </c>
      <c r="B13" s="41">
        <f>ROUND(IF(AND(B5&gt;0,B6&gt;0),B9*B7,"Enter Authorization Dates"),0)</f>
        <v>13776</v>
      </c>
      <c r="C13" s="85"/>
    </row>
    <row r="14" spans="1:3">
      <c r="A14" s="50"/>
      <c r="B14" s="41"/>
      <c r="C14" s="90"/>
    </row>
    <row r="15" spans="1:3">
      <c r="A15" s="50" t="s">
        <v>15</v>
      </c>
      <c r="B15" s="41">
        <f>ROUND(IFERROR(INDEX(List!$U:U,MATCH('NEW Reference'!S4,List!$X:X,0)),"Check the County"),0)</f>
        <v>1050</v>
      </c>
      <c r="C15" s="83"/>
    </row>
    <row r="16" spans="1:3">
      <c r="A16" s="50" t="s">
        <v>16</v>
      </c>
      <c r="B16" s="41">
        <f>ROUND(B15/2,0)</f>
        <v>525</v>
      </c>
      <c r="C16" s="84"/>
    </row>
    <row r="17" spans="1:3">
      <c r="A17" s="50"/>
      <c r="B17" s="41"/>
      <c r="C17" s="83"/>
    </row>
    <row r="18" spans="1:3">
      <c r="A18" s="51" t="s">
        <v>17</v>
      </c>
      <c r="B18" s="41">
        <f>ROUND(IF(AND(B5&gt;0,B6&gt;0),B20+B15,"Enter Authorization Dates"),0)</f>
        <v>23766</v>
      </c>
      <c r="C18" s="85"/>
    </row>
    <row r="19" spans="1:3">
      <c r="A19" s="50"/>
      <c r="B19" s="42"/>
      <c r="C19" s="83"/>
    </row>
    <row r="20" spans="1:3" ht="15" customHeight="1" thickBot="1">
      <c r="A20" s="52" t="s">
        <v>18</v>
      </c>
      <c r="B20" s="43">
        <f>ROUND(IF(AND(B5&gt;0,B6&gt;0),B13+('NEW Reference'!V4*B10),"Enter Authorization Dates"),0)</f>
        <v>22716</v>
      </c>
      <c r="C20" s="85"/>
    </row>
    <row r="21" spans="1:3" ht="15" customHeight="1" thickBot="1">
      <c r="C21" s="57" t="s">
        <v>19</v>
      </c>
    </row>
    <row r="22" spans="1:3">
      <c r="B22" s="30"/>
      <c r="C22" s="58" t="s">
        <v>20</v>
      </c>
    </row>
    <row r="23" spans="1:3" ht="31.5" customHeight="1">
      <c r="C23" s="59" t="s">
        <v>21</v>
      </c>
    </row>
    <row r="24" spans="1:3" ht="43.5">
      <c r="C24" s="59" t="s">
        <v>22</v>
      </c>
    </row>
    <row r="25" spans="1:3" ht="58">
      <c r="B25" s="30"/>
      <c r="C25" s="59" t="s">
        <v>23</v>
      </c>
    </row>
    <row r="26" spans="1:3" ht="58">
      <c r="C26" s="60" t="s">
        <v>24</v>
      </c>
    </row>
    <row r="27" spans="1:3" ht="44" thickBot="1">
      <c r="C27" s="61" t="s">
        <v>25</v>
      </c>
    </row>
    <row r="28" spans="1:3">
      <c r="C28" s="62" t="s">
        <v>26</v>
      </c>
    </row>
    <row r="29" spans="1:3">
      <c r="A29" s="70"/>
      <c r="C29" s="63" t="s">
        <v>27</v>
      </c>
    </row>
    <row r="30" spans="1:3" ht="43.5" customHeight="1">
      <c r="C30" s="63" t="s">
        <v>28</v>
      </c>
    </row>
    <row r="31" spans="1:3" ht="29.25" customHeight="1">
      <c r="C31" s="63" t="s">
        <v>29</v>
      </c>
    </row>
    <row r="32" spans="1:3" ht="29.15" customHeight="1">
      <c r="C32" s="63" t="s">
        <v>30</v>
      </c>
    </row>
    <row r="33" spans="3:3" ht="29">
      <c r="C33" s="63" t="s">
        <v>31</v>
      </c>
    </row>
    <row r="34" spans="3:3">
      <c r="C34" s="111" t="s">
        <v>32</v>
      </c>
    </row>
    <row r="35" spans="3:3" ht="43.5">
      <c r="C35" s="63" t="s">
        <v>33</v>
      </c>
    </row>
    <row r="36" spans="3:3">
      <c r="C36" s="79" t="s">
        <v>34</v>
      </c>
    </row>
    <row r="37" spans="3:3">
      <c r="C37" s="63" t="s">
        <v>35</v>
      </c>
    </row>
    <row r="38" spans="3:3">
      <c r="C38" s="79" t="s">
        <v>36</v>
      </c>
    </row>
    <row r="39" spans="3:3">
      <c r="C39" s="79" t="s">
        <v>37</v>
      </c>
    </row>
    <row r="40" spans="3:3">
      <c r="C40" s="79" t="s">
        <v>38</v>
      </c>
    </row>
    <row r="41" spans="3:3">
      <c r="C41" s="79" t="s">
        <v>39</v>
      </c>
    </row>
    <row r="42" spans="3:3">
      <c r="C42" s="79" t="s">
        <v>40</v>
      </c>
    </row>
    <row r="43" spans="3:3" ht="29.5" customHeight="1" thickBot="1">
      <c r="C43" s="111" t="s">
        <v>41</v>
      </c>
    </row>
    <row r="44" spans="3:3" ht="15.75" customHeight="1">
      <c r="C44" s="58" t="s">
        <v>42</v>
      </c>
    </row>
    <row r="45" spans="3:3">
      <c r="C45" s="63" t="s">
        <v>43</v>
      </c>
    </row>
    <row r="46" spans="3:3" ht="58">
      <c r="C46" s="65" t="s">
        <v>44</v>
      </c>
    </row>
    <row r="47" spans="3:3" ht="29.15" customHeight="1">
      <c r="C47" s="63" t="s">
        <v>45</v>
      </c>
    </row>
    <row r="48" spans="3:3" ht="29.15" customHeight="1">
      <c r="C48" s="63" t="s">
        <v>46</v>
      </c>
    </row>
    <row r="49" spans="3:3" ht="29.15" customHeight="1">
      <c r="C49" s="63" t="s">
        <v>47</v>
      </c>
    </row>
    <row r="50" spans="3:3" ht="29.15" customHeight="1">
      <c r="C50" s="63" t="s">
        <v>48</v>
      </c>
    </row>
    <row r="51" spans="3:3" ht="29.15" customHeight="1">
      <c r="C51" s="65" t="s">
        <v>49</v>
      </c>
    </row>
    <row r="52" spans="3:3" ht="29.15" customHeight="1">
      <c r="C52" s="63" t="s">
        <v>50</v>
      </c>
    </row>
    <row r="53" spans="3:3" ht="29.15" customHeight="1">
      <c r="C53" s="63" t="s">
        <v>51</v>
      </c>
    </row>
    <row r="54" spans="3:3" ht="29.5" customHeight="1" thickBot="1">
      <c r="C54" s="64" t="s">
        <v>52</v>
      </c>
    </row>
  </sheetData>
  <sheetProtection sheet="1" objects="1" scenarios="1"/>
  <protectedRanges>
    <protectedRange sqref="B2:B6" name="Range1"/>
  </protectedRanges>
  <mergeCells count="1">
    <mergeCell ref="C2:C4"/>
  </mergeCells>
  <conditionalFormatting sqref="B3">
    <cfRule type="expression" dxfId="0" priority="1">
      <formula>AND($B$3&lt;&gt;"",$B$2&lt;&gt;"", COUNTIF( INDIRECT( UPPER( SUBSTITUTE( SUBSTITUTE( SUBSTITUTE(TRIM($B$2)," ","_"), "/","_"), ",","") )), $B$3)=0)</formula>
    </cfRule>
  </conditionalFormatting>
  <dataValidations count="2">
    <dataValidation type="list" allowBlank="1" showInputMessage="1" showErrorMessage="1" sqref="B2" xr:uid="{00000000-0002-0000-0000-000000000000}">
      <formula1>STATE_LIST</formula1>
    </dataValidation>
    <dataValidation type="list" allowBlank="1" showInputMessage="1" showErrorMessage="1" sqref="B3" xr:uid="{00000000-0002-0000-0000-000001000000}">
      <formula1>IF($B$2="","",INDIRECT(UPPER(SUBSTITUTE(SUBSTITUTE(SUBSTITUTE(SUBSTITUTE(TRIM($B$2)," ","_"),"/","_"),",",""),".","_"))))</formula1>
    </dataValidation>
  </dataValidations>
  <pageMargins left="0.7" right="0.7" top="0.75" bottom="0.75" header="0.3" footer="0.3"/>
  <pageSetup orientation="portrait" r:id="rId1"/>
  <headerFooter>
    <oddFooter>&amp;L_x000D_&amp;1#&amp;"Aptos"&amp;9&amp;K000000  Sensitivity: Internal / Client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F34300F-E9E9-405F-AA2B-DD33542B40F0}">
          <x14:formula1>
            <xm:f>List!$G$12:$S$12</xm:f>
          </x14:formula1>
          <xm:sqref>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F3292"/>
  <sheetViews>
    <sheetView topLeftCell="C768" zoomScaleNormal="100" workbookViewId="0">
      <selection activeCell="T768" sqref="T1:T1048576"/>
    </sheetView>
  </sheetViews>
  <sheetFormatPr defaultRowHeight="14.5"/>
  <cols>
    <col min="1" max="2" width="14.54296875" customWidth="1"/>
    <col min="3" max="3" width="31.26953125" customWidth="1"/>
    <col min="4" max="4" width="32.54296875" customWidth="1"/>
    <col min="5" max="5" width="35.54296875" customWidth="1"/>
    <col min="6" max="6" width="18.1796875" bestFit="1" customWidth="1"/>
    <col min="7" max="7" width="9.453125" customWidth="1"/>
    <col min="8" max="8" width="10.1796875" customWidth="1"/>
    <col min="9" max="21" width="8.453125" bestFit="1" customWidth="1"/>
    <col min="22" max="22" width="15" customWidth="1"/>
    <col min="23" max="23" width="12.81640625" customWidth="1"/>
    <col min="24" max="24" width="54.1796875" bestFit="1" customWidth="1"/>
    <col min="25" max="25" width="29.453125" customWidth="1"/>
    <col min="26" max="26" width="6.54296875" customWidth="1"/>
    <col min="27" max="27" width="29.81640625" bestFit="1" customWidth="1"/>
    <col min="28" max="28" width="9.1796875" customWidth="1"/>
    <col min="29" max="29" width="18.1796875" bestFit="1" customWidth="1"/>
    <col min="30" max="30" width="9.1796875" customWidth="1"/>
    <col min="31" max="31" width="35.1796875" customWidth="1"/>
    <col min="32" max="32" width="11.453125" customWidth="1"/>
    <col min="33" max="33" width="50.7265625" customWidth="1"/>
    <col min="34" max="34" width="11.26953125" customWidth="1"/>
  </cols>
  <sheetData>
    <row r="1" spans="1:32">
      <c r="A1" s="122" t="s">
        <v>53</v>
      </c>
      <c r="B1" s="121"/>
      <c r="C1" s="121"/>
      <c r="D1" s="121"/>
      <c r="E1" s="121"/>
      <c r="F1" s="121"/>
      <c r="G1" s="121"/>
      <c r="H1" s="121"/>
      <c r="I1" s="121"/>
      <c r="J1" s="121"/>
      <c r="K1" s="121"/>
      <c r="L1" s="121"/>
    </row>
    <row r="2" spans="1:32">
      <c r="A2" t="s">
        <v>54</v>
      </c>
    </row>
    <row r="3" spans="1:32">
      <c r="A3" t="s">
        <v>55</v>
      </c>
    </row>
    <row r="4" spans="1:32">
      <c r="A4" s="35" t="s">
        <v>56</v>
      </c>
    </row>
    <row r="5" spans="1:32">
      <c r="A5" s="35" t="s">
        <v>57</v>
      </c>
    </row>
    <row r="6" spans="1:32">
      <c r="A6" s="35" t="s">
        <v>58</v>
      </c>
    </row>
    <row r="7" spans="1:32">
      <c r="A7" s="35" t="s">
        <v>59</v>
      </c>
    </row>
    <row r="10" spans="1:32" ht="15" customHeight="1" thickBot="1"/>
    <row r="11" spans="1:32" ht="15" customHeight="1" thickBot="1">
      <c r="A11" s="3"/>
      <c r="B11" s="3"/>
      <c r="C11" s="4"/>
      <c r="D11" s="4"/>
      <c r="E11" s="5"/>
      <c r="F11" s="5"/>
      <c r="G11" s="124" t="s">
        <v>60</v>
      </c>
      <c r="H11" s="125"/>
      <c r="I11" s="125"/>
      <c r="J11" s="125"/>
      <c r="K11" s="125"/>
      <c r="L11" s="125"/>
      <c r="M11" s="125"/>
      <c r="N11" s="125"/>
      <c r="O11" s="125"/>
      <c r="P11" s="125"/>
      <c r="Q11" s="125"/>
      <c r="R11" s="125"/>
      <c r="S11" s="126"/>
      <c r="T11" s="3"/>
      <c r="U11" s="3"/>
      <c r="V11" s="3"/>
      <c r="W11" s="3"/>
      <c r="X11" s="3"/>
      <c r="Y11" s="6"/>
      <c r="Z11" s="6"/>
      <c r="AA11" s="3"/>
      <c r="AB11" s="3"/>
      <c r="AC11" s="7"/>
      <c r="AD11" s="7"/>
      <c r="AE11" s="7"/>
      <c r="AF11" s="7"/>
    </row>
    <row r="12" spans="1:32" ht="87" customHeight="1" thickBot="1">
      <c r="A12" s="68" t="s">
        <v>61</v>
      </c>
      <c r="B12" s="68" t="s">
        <v>62</v>
      </c>
      <c r="C12" s="9" t="s">
        <v>63</v>
      </c>
      <c r="D12" s="27" t="s">
        <v>1</v>
      </c>
      <c r="E12" s="71" t="s">
        <v>64</v>
      </c>
      <c r="F12" s="66" t="s">
        <v>65</v>
      </c>
      <c r="G12" s="72" t="s">
        <v>6</v>
      </c>
      <c r="H12" s="72" t="s">
        <v>66</v>
      </c>
      <c r="I12" s="10" t="s">
        <v>67</v>
      </c>
      <c r="J12" s="36" t="s">
        <v>68</v>
      </c>
      <c r="K12" s="10" t="s">
        <v>69</v>
      </c>
      <c r="L12" s="10" t="s">
        <v>70</v>
      </c>
      <c r="M12" s="10" t="s">
        <v>71</v>
      </c>
      <c r="N12" s="11" t="s">
        <v>72</v>
      </c>
      <c r="O12" s="11" t="s">
        <v>73</v>
      </c>
      <c r="P12" s="11" t="s">
        <v>74</v>
      </c>
      <c r="Q12" s="11" t="s">
        <v>75</v>
      </c>
      <c r="R12" s="12" t="s">
        <v>76</v>
      </c>
      <c r="S12" s="12" t="s">
        <v>77</v>
      </c>
      <c r="T12" s="8" t="s">
        <v>12</v>
      </c>
      <c r="U12" s="8" t="s">
        <v>78</v>
      </c>
      <c r="V12" s="8" t="s">
        <v>16</v>
      </c>
      <c r="W12" s="13"/>
      <c r="X12" s="3"/>
      <c r="Y12" s="6"/>
      <c r="Z12" s="6"/>
      <c r="AA12" s="3"/>
      <c r="AB12" s="3"/>
      <c r="AC12" s="14" t="s">
        <v>79</v>
      </c>
      <c r="AD12" s="77" t="s">
        <v>80</v>
      </c>
      <c r="AE12" s="77" t="s">
        <v>62</v>
      </c>
      <c r="AF12" s="77" t="s">
        <v>81</v>
      </c>
    </row>
    <row r="13" spans="1:32" ht="15" customHeight="1" thickBot="1">
      <c r="A13" s="75" t="s">
        <v>82</v>
      </c>
      <c r="B13" s="76" t="s">
        <v>83</v>
      </c>
      <c r="C13" s="119" t="s">
        <v>84</v>
      </c>
      <c r="D13" s="27"/>
      <c r="E13" s="71"/>
      <c r="F13" s="78">
        <v>1</v>
      </c>
      <c r="G13" s="69">
        <f>ROUND(('NEW Reference'!B$6*List!$F13)+'NEW Reference'!B$7,0)</f>
        <v>1344</v>
      </c>
      <c r="H13" s="73">
        <f>ROUND(('NEW Reference'!C$6*List!$F13)+'NEW Reference'!C$7,0)</f>
        <v>2004</v>
      </c>
      <c r="I13" s="15">
        <f>ROUND(('NEW Reference'!D$6*List!$F13)+'NEW Reference'!D$7,0)</f>
        <v>2402</v>
      </c>
      <c r="J13" s="15">
        <f>ROUND(('NEW Reference'!E$6*List!$F13)+'NEW Reference'!E$7,0)</f>
        <v>2969</v>
      </c>
      <c r="K13" s="15">
        <f>ROUND(('NEW Reference'!F$6*List!$F13)+'NEW Reference'!F$7,0)</f>
        <v>3094</v>
      </c>
      <c r="L13" s="15">
        <f>ROUND(('NEW Reference'!G$6*List!$F13)+'NEW Reference'!G$7,0)</f>
        <v>3502</v>
      </c>
      <c r="M13" s="15">
        <f>ROUND(('NEW Reference'!H$6*List!$F13)+'NEW Reference'!H$7,0)</f>
        <v>3636</v>
      </c>
      <c r="N13" s="15">
        <f>ROUND(('NEW Reference'!I$6*List!$F13)+'NEW Reference'!I$7,0)</f>
        <v>3778</v>
      </c>
      <c r="O13" s="15">
        <f>ROUND(('NEW Reference'!J$6*List!$F13)+'NEW Reference'!J$7,0)</f>
        <v>4376</v>
      </c>
      <c r="P13" s="15">
        <f>ROUND(('NEW Reference'!K$6*List!$F13)+'NEW Reference'!K$7,0)</f>
        <v>4514</v>
      </c>
      <c r="Q13" s="15">
        <f>ROUND(('NEW Reference'!L$6*List!$F13)+'NEW Reference'!L$7,0)</f>
        <v>4870</v>
      </c>
      <c r="R13" s="16">
        <f>ROUND(('NEW Reference'!M$6*List!$F13)+'NEW Reference'!M$7,0)</f>
        <v>5817</v>
      </c>
      <c r="S13" s="16">
        <f>ROUND(('NEW Reference'!N$6*List!$F13)+'NEW Reference'!N$7,0)</f>
        <v>23470</v>
      </c>
      <c r="T13" s="17">
        <f>ROUND(('NEW Reference'!O$6*List!$F13)+'NEW Reference'!O$7,0)</f>
        <v>873</v>
      </c>
      <c r="U13" s="17">
        <f>ROUND(('NEW Reference'!P$6*List!$F13)+'NEW Reference'!P$7,0)</f>
        <v>1229</v>
      </c>
      <c r="V13" s="17">
        <f>ROUND(('NEW Reference'!Q$6*List!$F13)+'NEW Reference'!Q$7,0)</f>
        <v>615</v>
      </c>
      <c r="W13" s="18"/>
      <c r="X13" s="3"/>
      <c r="Y13" s="6"/>
      <c r="Z13" s="6"/>
      <c r="AA13" s="3"/>
      <c r="AB13" s="3"/>
      <c r="AC13" t="str">
        <f>IFERROR(INDEX($AH$12:$AH$3260,MATCH($A13,$AF$12:$AF$3260,0)),"")</f>
        <v/>
      </c>
      <c r="AD13" s="103" t="s">
        <v>85</v>
      </c>
      <c r="AE13" t="s">
        <v>86</v>
      </c>
      <c r="AF13" s="19">
        <v>1.1328</v>
      </c>
    </row>
    <row r="14" spans="1:32">
      <c r="A14" s="95">
        <v>11260</v>
      </c>
      <c r="B14" s="92" t="s">
        <v>87</v>
      </c>
      <c r="C14" s="118" t="s">
        <v>88</v>
      </c>
      <c r="D14" s="28" t="s">
        <v>89</v>
      </c>
      <c r="E14" s="97" t="s">
        <v>90</v>
      </c>
      <c r="F14" s="98">
        <f t="shared" ref="F14:F77" si="0">IFERROR(INDEX($AF:$AF,MATCH($A14,$AD:$AD,0)),"")</f>
        <v>1.1328</v>
      </c>
      <c r="G14" s="74">
        <f>ROUND(('NEW Reference'!B$6*List!$F14)+'NEW Reference'!B$7,0)</f>
        <v>1478</v>
      </c>
      <c r="H14" s="21">
        <f>ROUND(('NEW Reference'!C$6*List!$F14)+'NEW Reference'!C$7,0)</f>
        <v>2204</v>
      </c>
      <c r="I14" s="21">
        <f>ROUND(('NEW Reference'!D$6*List!$F14)+'NEW Reference'!D$7,0)</f>
        <v>2641</v>
      </c>
      <c r="J14" s="21">
        <f>ROUND(('NEW Reference'!E$6*List!$F14)+'NEW Reference'!E$7,0)</f>
        <v>3265</v>
      </c>
      <c r="K14" s="21">
        <f>ROUND(('NEW Reference'!F$6*List!$F14)+'NEW Reference'!F$7,0)</f>
        <v>3401</v>
      </c>
      <c r="L14" s="21">
        <f>ROUND(('NEW Reference'!G$6*List!$F14)+'NEW Reference'!G$7,0)</f>
        <v>3850</v>
      </c>
      <c r="M14" s="21">
        <f>ROUND(('NEW Reference'!H$6*List!$F14)+'NEW Reference'!H$7,0)</f>
        <v>3997</v>
      </c>
      <c r="N14" s="21">
        <f>ROUND(('NEW Reference'!I$6*List!$F14)+'NEW Reference'!I$7,0)</f>
        <v>4154</v>
      </c>
      <c r="O14" s="21">
        <f>ROUND(('NEW Reference'!J$6*List!$F14)+'NEW Reference'!J$7,0)</f>
        <v>4811</v>
      </c>
      <c r="P14" s="21">
        <f>ROUND(('NEW Reference'!K$6*List!$F14)+'NEW Reference'!K$7,0)</f>
        <v>4962</v>
      </c>
      <c r="Q14" s="21">
        <f>ROUND(('NEW Reference'!L$6*List!$F14)+'NEW Reference'!L$7,0)</f>
        <v>5355</v>
      </c>
      <c r="R14" s="21">
        <f>ROUND(('NEW Reference'!M$6*List!$F14)+'NEW Reference'!M$7,0)</f>
        <v>6395</v>
      </c>
      <c r="S14" s="21">
        <f>ROUND(('NEW Reference'!N$6*List!$F14)+'NEW Reference'!N$7,0)</f>
        <v>25805</v>
      </c>
      <c r="T14" s="22">
        <f>ROUND(('NEW Reference'!O$6*List!$F14)+'NEW Reference'!O$7,0)</f>
        <v>959</v>
      </c>
      <c r="U14" s="22">
        <f>ROUND(('NEW Reference'!P$6*List!$F14)+'NEW Reference'!P$7,0)</f>
        <v>1352</v>
      </c>
      <c r="V14" s="22">
        <f>ROUND(('NEW Reference'!Q$6*List!$F14)+'NEW Reference'!Q$7,0)</f>
        <v>676</v>
      </c>
      <c r="X14" s="3" t="str">
        <f t="shared" ref="X14:X77" si="1">CONCATENATE(Y14, Z14, AA14)</f>
        <v>ANCHORAGE, Alaska</v>
      </c>
      <c r="Y14" s="67" t="s">
        <v>88</v>
      </c>
      <c r="Z14" s="20" t="s">
        <v>91</v>
      </c>
      <c r="AA14" s="99" t="s">
        <v>89</v>
      </c>
      <c r="AB14" s="25"/>
      <c r="AC14" s="19">
        <f t="shared" ref="AC14:AC77" si="2">IFERROR(INDEX($AF:$AF,MATCH($A14,$AD:$AD,0)),"")</f>
        <v>1.1328</v>
      </c>
      <c r="AD14" s="103" t="s">
        <v>92</v>
      </c>
      <c r="AE14" t="s">
        <v>93</v>
      </c>
      <c r="AF14" s="19">
        <v>0.63670000000000004</v>
      </c>
    </row>
    <row r="15" spans="1:32">
      <c r="A15" s="95">
        <v>21820</v>
      </c>
      <c r="B15" s="93" t="s">
        <v>94</v>
      </c>
      <c r="C15" s="67" t="s">
        <v>95</v>
      </c>
      <c r="D15" s="28" t="s">
        <v>89</v>
      </c>
      <c r="E15" s="97" t="s">
        <v>90</v>
      </c>
      <c r="F15" s="98">
        <f t="shared" si="0"/>
        <v>1.1328</v>
      </c>
      <c r="G15" s="74">
        <f>ROUND(('NEW Reference'!B$6*List!$F15)+'NEW Reference'!B$7,0)</f>
        <v>1478</v>
      </c>
      <c r="H15" s="21">
        <f>ROUND(('NEW Reference'!C$6*List!$F15)+'NEW Reference'!C$7,0)</f>
        <v>2204</v>
      </c>
      <c r="I15" s="21">
        <f>ROUND(('NEW Reference'!D$6*List!$F15)+'NEW Reference'!D$7,0)</f>
        <v>2641</v>
      </c>
      <c r="J15" s="21">
        <f>ROUND(('NEW Reference'!E$6*List!$F15)+'NEW Reference'!E$7,0)</f>
        <v>3265</v>
      </c>
      <c r="K15" s="21">
        <f>ROUND(('NEW Reference'!F$6*List!$F15)+'NEW Reference'!F$7,0)</f>
        <v>3401</v>
      </c>
      <c r="L15" s="21">
        <f>ROUND(('NEW Reference'!G$6*List!$F15)+'NEW Reference'!G$7,0)</f>
        <v>3850</v>
      </c>
      <c r="M15" s="21">
        <f>ROUND(('NEW Reference'!H$6*List!$F15)+'NEW Reference'!H$7,0)</f>
        <v>3997</v>
      </c>
      <c r="N15" s="21">
        <f>ROUND(('NEW Reference'!I$6*List!$F15)+'NEW Reference'!I$7,0)</f>
        <v>4154</v>
      </c>
      <c r="O15" s="21">
        <f>ROUND(('NEW Reference'!J$6*List!$F15)+'NEW Reference'!J$7,0)</f>
        <v>4811</v>
      </c>
      <c r="P15" s="21">
        <f>ROUND(('NEW Reference'!K$6*List!$F15)+'NEW Reference'!K$7,0)</f>
        <v>4962</v>
      </c>
      <c r="Q15" s="21">
        <f>ROUND(('NEW Reference'!L$6*List!$F15)+'NEW Reference'!L$7,0)</f>
        <v>5355</v>
      </c>
      <c r="R15" s="21">
        <f>ROUND(('NEW Reference'!M$6*List!$F15)+'NEW Reference'!M$7,0)</f>
        <v>6395</v>
      </c>
      <c r="S15" s="21">
        <f>ROUND(('NEW Reference'!N$6*List!$F15)+'NEW Reference'!N$7,0)</f>
        <v>25805</v>
      </c>
      <c r="T15" s="22">
        <f>ROUND(('NEW Reference'!O$6*List!$F15)+'NEW Reference'!O$7,0)</f>
        <v>959</v>
      </c>
      <c r="U15" s="22">
        <f>ROUND(('NEW Reference'!P$6*List!$F15)+'NEW Reference'!P$7,0)</f>
        <v>1352</v>
      </c>
      <c r="V15" s="22">
        <f>ROUND(('NEW Reference'!Q$6*List!$F15)+'NEW Reference'!Q$7,0)</f>
        <v>676</v>
      </c>
      <c r="X15" s="3" t="str">
        <f t="shared" si="1"/>
        <v>FAIRBANKS NORTH STAR, Alaska</v>
      </c>
      <c r="Y15" s="67" t="s">
        <v>95</v>
      </c>
      <c r="Z15" s="24" t="s">
        <v>91</v>
      </c>
      <c r="AA15" s="28" t="s">
        <v>89</v>
      </c>
      <c r="AB15" s="25"/>
      <c r="AC15" s="19">
        <f t="shared" si="2"/>
        <v>1.1328</v>
      </c>
      <c r="AD15" s="103" t="s">
        <v>96</v>
      </c>
      <c r="AE15" t="s">
        <v>97</v>
      </c>
      <c r="AF15" s="19">
        <v>0.72960000000000003</v>
      </c>
    </row>
    <row r="16" spans="1:32">
      <c r="A16" s="95">
        <v>11260</v>
      </c>
      <c r="B16" s="93" t="s">
        <v>87</v>
      </c>
      <c r="C16" s="67" t="s">
        <v>98</v>
      </c>
      <c r="D16" s="29" t="s">
        <v>89</v>
      </c>
      <c r="E16" s="97" t="s">
        <v>90</v>
      </c>
      <c r="F16" s="98">
        <f t="shared" si="0"/>
        <v>1.1328</v>
      </c>
      <c r="G16" s="74">
        <f>ROUND(('NEW Reference'!B$6*List!$F16)+'NEW Reference'!B$7,0)</f>
        <v>1478</v>
      </c>
      <c r="H16" s="21">
        <f>ROUND(('NEW Reference'!C$6*List!$F16)+'NEW Reference'!C$7,0)</f>
        <v>2204</v>
      </c>
      <c r="I16" s="21">
        <f>ROUND(('NEW Reference'!D$6*List!$F16)+'NEW Reference'!D$7,0)</f>
        <v>2641</v>
      </c>
      <c r="J16" s="21">
        <f>ROUND(('NEW Reference'!E$6*List!$F16)+'NEW Reference'!E$7,0)</f>
        <v>3265</v>
      </c>
      <c r="K16" s="21">
        <f>ROUND(('NEW Reference'!F$6*List!$F16)+'NEW Reference'!F$7,0)</f>
        <v>3401</v>
      </c>
      <c r="L16" s="21">
        <f>ROUND(('NEW Reference'!G$6*List!$F16)+'NEW Reference'!G$7,0)</f>
        <v>3850</v>
      </c>
      <c r="M16" s="21">
        <f>ROUND(('NEW Reference'!H$6*List!$F16)+'NEW Reference'!H$7,0)</f>
        <v>3997</v>
      </c>
      <c r="N16" s="21">
        <f>ROUND(('NEW Reference'!I$6*List!$F16)+'NEW Reference'!I$7,0)</f>
        <v>4154</v>
      </c>
      <c r="O16" s="21">
        <f>ROUND(('NEW Reference'!J$6*List!$F16)+'NEW Reference'!J$7,0)</f>
        <v>4811</v>
      </c>
      <c r="P16" s="21">
        <f>ROUND(('NEW Reference'!K$6*List!$F16)+'NEW Reference'!K$7,0)</f>
        <v>4962</v>
      </c>
      <c r="Q16" s="21">
        <f>ROUND(('NEW Reference'!L$6*List!$F16)+'NEW Reference'!L$7,0)</f>
        <v>5355</v>
      </c>
      <c r="R16" s="21">
        <f>ROUND(('NEW Reference'!M$6*List!$F16)+'NEW Reference'!M$7,0)</f>
        <v>6395</v>
      </c>
      <c r="S16" s="21">
        <f>ROUND(('NEW Reference'!N$6*List!$F16)+'NEW Reference'!N$7,0)</f>
        <v>25805</v>
      </c>
      <c r="T16" s="22">
        <f>ROUND(('NEW Reference'!O$6*List!$F16)+'NEW Reference'!O$7,0)</f>
        <v>959</v>
      </c>
      <c r="U16" s="22">
        <f>ROUND(('NEW Reference'!P$6*List!$F16)+'NEW Reference'!P$7,0)</f>
        <v>1352</v>
      </c>
      <c r="V16" s="22">
        <f>ROUND(('NEW Reference'!Q$6*List!$F16)+'NEW Reference'!Q$7,0)</f>
        <v>676</v>
      </c>
      <c r="X16" s="3" t="str">
        <f t="shared" si="1"/>
        <v>MATANUSKA-SUSITNA, Alaska</v>
      </c>
      <c r="Y16" s="67" t="s">
        <v>98</v>
      </c>
      <c r="Z16" s="24" t="s">
        <v>91</v>
      </c>
      <c r="AA16" s="29" t="s">
        <v>89</v>
      </c>
      <c r="AB16" s="26"/>
      <c r="AC16" s="19">
        <f t="shared" si="2"/>
        <v>1.1328</v>
      </c>
      <c r="AD16" s="103" t="s">
        <v>99</v>
      </c>
      <c r="AE16" t="s">
        <v>100</v>
      </c>
      <c r="AF16" s="19">
        <v>0.85389999999999999</v>
      </c>
    </row>
    <row r="17" spans="1:32">
      <c r="A17" s="95" t="s">
        <v>85</v>
      </c>
      <c r="B17" s="93" t="s">
        <v>86</v>
      </c>
      <c r="C17" s="67" t="s">
        <v>4</v>
      </c>
      <c r="D17" s="28" t="s">
        <v>89</v>
      </c>
      <c r="E17" s="97" t="s">
        <v>101</v>
      </c>
      <c r="F17" s="98">
        <f t="shared" si="0"/>
        <v>1.1328</v>
      </c>
      <c r="G17" s="74">
        <f>ROUND(('NEW Reference'!B$6*List!$F17)+'NEW Reference'!B$7,0)</f>
        <v>1478</v>
      </c>
      <c r="H17" s="21">
        <f>ROUND(('NEW Reference'!C$6*List!$F17)+'NEW Reference'!C$7,0)</f>
        <v>2204</v>
      </c>
      <c r="I17" s="21">
        <f>ROUND(('NEW Reference'!D$6*List!$F17)+'NEW Reference'!D$7,0)</f>
        <v>2641</v>
      </c>
      <c r="J17" s="21">
        <f>ROUND(('NEW Reference'!E$6*List!$F17)+'NEW Reference'!E$7,0)</f>
        <v>3265</v>
      </c>
      <c r="K17" s="21">
        <f>ROUND(('NEW Reference'!F$6*List!$F17)+'NEW Reference'!F$7,0)</f>
        <v>3401</v>
      </c>
      <c r="L17" s="21">
        <f>ROUND(('NEW Reference'!G$6*List!$F17)+'NEW Reference'!G$7,0)</f>
        <v>3850</v>
      </c>
      <c r="M17" s="21">
        <f>ROUND(('NEW Reference'!H$6*List!$F17)+'NEW Reference'!H$7,0)</f>
        <v>3997</v>
      </c>
      <c r="N17" s="21">
        <f>ROUND(('NEW Reference'!I$6*List!$F17)+'NEW Reference'!I$7,0)</f>
        <v>4154</v>
      </c>
      <c r="O17" s="21">
        <f>ROUND(('NEW Reference'!J$6*List!$F17)+'NEW Reference'!J$7,0)</f>
        <v>4811</v>
      </c>
      <c r="P17" s="21">
        <f>ROUND(('NEW Reference'!K$6*List!$F17)+'NEW Reference'!K$7,0)</f>
        <v>4962</v>
      </c>
      <c r="Q17" s="21">
        <f>ROUND(('NEW Reference'!L$6*List!$F17)+'NEW Reference'!L$7,0)</f>
        <v>5355</v>
      </c>
      <c r="R17" s="21">
        <f>ROUND(('NEW Reference'!M$6*List!$F17)+'NEW Reference'!M$7,0)</f>
        <v>6395</v>
      </c>
      <c r="S17" s="21">
        <f>ROUND(('NEW Reference'!N$6*List!$F17)+'NEW Reference'!N$7,0)</f>
        <v>25805</v>
      </c>
      <c r="T17" s="22">
        <f>ROUND(('NEW Reference'!O$6*List!$F17)+'NEW Reference'!O$7,0)</f>
        <v>959</v>
      </c>
      <c r="U17" s="22">
        <f>ROUND(('NEW Reference'!P$6*List!$F17)+'NEW Reference'!P$7,0)</f>
        <v>1352</v>
      </c>
      <c r="V17" s="22">
        <f>ROUND(('NEW Reference'!Q$6*List!$F17)+'NEW Reference'!Q$7,0)</f>
        <v>676</v>
      </c>
      <c r="X17" s="3" t="str">
        <f t="shared" si="1"/>
        <v>Rural (Not listed as urban county), Alaska</v>
      </c>
      <c r="Y17" s="67" t="s">
        <v>4</v>
      </c>
      <c r="Z17" s="24" t="s">
        <v>91</v>
      </c>
      <c r="AA17" s="28" t="s">
        <v>89</v>
      </c>
      <c r="AB17" s="25"/>
      <c r="AC17" s="19">
        <f t="shared" si="2"/>
        <v>1.1328</v>
      </c>
      <c r="AD17" s="103" t="s">
        <v>102</v>
      </c>
      <c r="AE17" t="s">
        <v>103</v>
      </c>
      <c r="AF17" s="19">
        <v>1.2775000000000001</v>
      </c>
    </row>
    <row r="18" spans="1:32">
      <c r="A18" s="95">
        <v>33860</v>
      </c>
      <c r="B18" s="93" t="s">
        <v>104</v>
      </c>
      <c r="C18" s="67" t="s">
        <v>105</v>
      </c>
      <c r="D18" s="28" t="s">
        <v>106</v>
      </c>
      <c r="E18" s="97" t="s">
        <v>90</v>
      </c>
      <c r="F18" s="98">
        <f t="shared" si="0"/>
        <v>0.80512499999999998</v>
      </c>
      <c r="G18" s="74">
        <f>ROUND(('NEW Reference'!B$6*List!$F18)+'NEW Reference'!B$7,0)</f>
        <v>1148</v>
      </c>
      <c r="H18" s="21">
        <f>ROUND(('NEW Reference'!C$6*List!$F18)+'NEW Reference'!C$7,0)</f>
        <v>1712</v>
      </c>
      <c r="I18" s="21">
        <f>ROUND(('NEW Reference'!D$6*List!$F18)+'NEW Reference'!D$7,0)</f>
        <v>2051</v>
      </c>
      <c r="J18" s="21">
        <f>ROUND(('NEW Reference'!E$6*List!$F18)+'NEW Reference'!E$7,0)</f>
        <v>2536</v>
      </c>
      <c r="K18" s="21">
        <f>ROUND(('NEW Reference'!F$6*List!$F18)+'NEW Reference'!F$7,0)</f>
        <v>2642</v>
      </c>
      <c r="L18" s="21">
        <f>ROUND(('NEW Reference'!G$6*List!$F18)+'NEW Reference'!G$7,0)</f>
        <v>2991</v>
      </c>
      <c r="M18" s="21">
        <f>ROUND(('NEW Reference'!H$6*List!$F18)+'NEW Reference'!H$7,0)</f>
        <v>3105</v>
      </c>
      <c r="N18" s="21">
        <f>ROUND(('NEW Reference'!I$6*List!$F18)+'NEW Reference'!I$7,0)</f>
        <v>3227</v>
      </c>
      <c r="O18" s="21">
        <f>ROUND(('NEW Reference'!J$6*List!$F18)+'NEW Reference'!J$7,0)</f>
        <v>3737</v>
      </c>
      <c r="P18" s="21">
        <f>ROUND(('NEW Reference'!K$6*List!$F18)+'NEW Reference'!K$7,0)</f>
        <v>3855</v>
      </c>
      <c r="Q18" s="21">
        <f>ROUND(('NEW Reference'!L$6*List!$F18)+'NEW Reference'!L$7,0)</f>
        <v>4160</v>
      </c>
      <c r="R18" s="21">
        <f>ROUND(('NEW Reference'!M$6*List!$F18)+'NEW Reference'!M$7,0)</f>
        <v>4968</v>
      </c>
      <c r="S18" s="21">
        <f>ROUND(('NEW Reference'!N$6*List!$F18)+'NEW Reference'!N$7,0)</f>
        <v>20045</v>
      </c>
      <c r="T18" s="22">
        <f>ROUND(('NEW Reference'!O$6*List!$F18)+'NEW Reference'!O$7,0)</f>
        <v>745</v>
      </c>
      <c r="U18" s="22">
        <f>ROUND(('NEW Reference'!P$6*List!$F18)+'NEW Reference'!P$7,0)</f>
        <v>1050</v>
      </c>
      <c r="V18" s="22">
        <f>ROUND(('NEW Reference'!Q$6*List!$F18)+'NEW Reference'!Q$7,0)</f>
        <v>525</v>
      </c>
      <c r="X18" s="3" t="str">
        <f t="shared" si="1"/>
        <v>AUTAUGA, Alabama</v>
      </c>
      <c r="Y18" s="67" t="s">
        <v>105</v>
      </c>
      <c r="Z18" s="24" t="s">
        <v>91</v>
      </c>
      <c r="AA18" s="28" t="s">
        <v>106</v>
      </c>
      <c r="AB18" s="25"/>
      <c r="AC18" s="19">
        <f t="shared" si="2"/>
        <v>0.80512499999999998</v>
      </c>
      <c r="AD18" s="103" t="s">
        <v>107</v>
      </c>
      <c r="AE18" t="s">
        <v>108</v>
      </c>
      <c r="AF18" s="19">
        <v>1.0501</v>
      </c>
    </row>
    <row r="19" spans="1:32">
      <c r="A19" s="95">
        <v>19300</v>
      </c>
      <c r="B19" s="93" t="s">
        <v>109</v>
      </c>
      <c r="C19" s="67" t="s">
        <v>110</v>
      </c>
      <c r="D19" s="28" t="s">
        <v>106</v>
      </c>
      <c r="E19" s="97" t="s">
        <v>90</v>
      </c>
      <c r="F19" s="98">
        <f t="shared" si="0"/>
        <v>0.80870000000000009</v>
      </c>
      <c r="G19" s="74">
        <f>ROUND(('NEW Reference'!B$6*List!$F19)+'NEW Reference'!B$7,0)</f>
        <v>1152</v>
      </c>
      <c r="H19" s="21">
        <f>ROUND(('NEW Reference'!C$6*List!$F19)+'NEW Reference'!C$7,0)</f>
        <v>1717</v>
      </c>
      <c r="I19" s="21">
        <f>ROUND(('NEW Reference'!D$6*List!$F19)+'NEW Reference'!D$7,0)</f>
        <v>2058</v>
      </c>
      <c r="J19" s="21">
        <f>ROUND(('NEW Reference'!E$6*List!$F19)+'NEW Reference'!E$7,0)</f>
        <v>2544</v>
      </c>
      <c r="K19" s="21">
        <f>ROUND(('NEW Reference'!F$6*List!$F19)+'NEW Reference'!F$7,0)</f>
        <v>2650</v>
      </c>
      <c r="L19" s="21">
        <f>ROUND(('NEW Reference'!G$6*List!$F19)+'NEW Reference'!G$7,0)</f>
        <v>3000</v>
      </c>
      <c r="M19" s="21">
        <f>ROUND(('NEW Reference'!H$6*List!$F19)+'NEW Reference'!H$7,0)</f>
        <v>3115</v>
      </c>
      <c r="N19" s="21">
        <f>ROUND(('NEW Reference'!I$6*List!$F19)+'NEW Reference'!I$7,0)</f>
        <v>3237</v>
      </c>
      <c r="O19" s="21">
        <f>ROUND(('NEW Reference'!J$6*List!$F19)+'NEW Reference'!J$7,0)</f>
        <v>3749</v>
      </c>
      <c r="P19" s="21">
        <f>ROUND(('NEW Reference'!K$6*List!$F19)+'NEW Reference'!K$7,0)</f>
        <v>3867</v>
      </c>
      <c r="Q19" s="21">
        <f>ROUND(('NEW Reference'!L$6*List!$F19)+'NEW Reference'!L$7,0)</f>
        <v>4173</v>
      </c>
      <c r="R19" s="21">
        <f>ROUND(('NEW Reference'!M$6*List!$F19)+'NEW Reference'!M$7,0)</f>
        <v>4983</v>
      </c>
      <c r="S19" s="21">
        <f>ROUND(('NEW Reference'!N$6*List!$F19)+'NEW Reference'!N$7,0)</f>
        <v>20108</v>
      </c>
      <c r="T19" s="22">
        <f>ROUND(('NEW Reference'!O$6*List!$F19)+'NEW Reference'!O$7,0)</f>
        <v>748</v>
      </c>
      <c r="U19" s="22">
        <f>ROUND(('NEW Reference'!P$6*List!$F19)+'NEW Reference'!P$7,0)</f>
        <v>1053</v>
      </c>
      <c r="V19" s="22">
        <f>ROUND(('NEW Reference'!Q$6*List!$F19)+'NEW Reference'!Q$7,0)</f>
        <v>527</v>
      </c>
      <c r="X19" s="3" t="str">
        <f t="shared" si="1"/>
        <v>BALDWIN, Alabama</v>
      </c>
      <c r="Y19" s="67" t="s">
        <v>110</v>
      </c>
      <c r="Z19" s="24" t="s">
        <v>91</v>
      </c>
      <c r="AA19" s="28" t="s">
        <v>106</v>
      </c>
      <c r="AB19" s="26"/>
      <c r="AC19" s="19">
        <f t="shared" si="2"/>
        <v>0.80870000000000009</v>
      </c>
      <c r="AD19" s="103" t="s">
        <v>111</v>
      </c>
      <c r="AE19" t="s">
        <v>112</v>
      </c>
      <c r="AF19" s="19">
        <v>0.96874349999999998</v>
      </c>
    </row>
    <row r="20" spans="1:32">
      <c r="A20" s="95">
        <v>13820</v>
      </c>
      <c r="B20" s="93" t="s">
        <v>113</v>
      </c>
      <c r="C20" s="67" t="s">
        <v>114</v>
      </c>
      <c r="D20" s="28" t="s">
        <v>106</v>
      </c>
      <c r="E20" s="97" t="s">
        <v>90</v>
      </c>
      <c r="F20" s="98">
        <f t="shared" si="0"/>
        <v>0.85960000000000003</v>
      </c>
      <c r="G20" s="74">
        <f>ROUND(('NEW Reference'!B$6*List!$F20)+'NEW Reference'!B$7,0)</f>
        <v>1203</v>
      </c>
      <c r="H20" s="21">
        <f>ROUND(('NEW Reference'!C$6*List!$F20)+'NEW Reference'!C$7,0)</f>
        <v>1794</v>
      </c>
      <c r="I20" s="21">
        <f>ROUND(('NEW Reference'!D$6*List!$F20)+'NEW Reference'!D$7,0)</f>
        <v>2149</v>
      </c>
      <c r="J20" s="21">
        <f>ROUND(('NEW Reference'!E$6*List!$F20)+'NEW Reference'!E$7,0)</f>
        <v>2657</v>
      </c>
      <c r="K20" s="21">
        <f>ROUND(('NEW Reference'!F$6*List!$F20)+'NEW Reference'!F$7,0)</f>
        <v>2768</v>
      </c>
      <c r="L20" s="21">
        <f>ROUND(('NEW Reference'!G$6*List!$F20)+'NEW Reference'!G$7,0)</f>
        <v>3134</v>
      </c>
      <c r="M20" s="21">
        <f>ROUND(('NEW Reference'!H$6*List!$F20)+'NEW Reference'!H$7,0)</f>
        <v>3253</v>
      </c>
      <c r="N20" s="21">
        <f>ROUND(('NEW Reference'!I$6*List!$F20)+'NEW Reference'!I$7,0)</f>
        <v>3381</v>
      </c>
      <c r="O20" s="21">
        <f>ROUND(('NEW Reference'!J$6*List!$F20)+'NEW Reference'!J$7,0)</f>
        <v>3915</v>
      </c>
      <c r="P20" s="21">
        <f>ROUND(('NEW Reference'!K$6*List!$F20)+'NEW Reference'!K$7,0)</f>
        <v>4039</v>
      </c>
      <c r="Q20" s="21">
        <f>ROUND(('NEW Reference'!L$6*List!$F20)+'NEW Reference'!L$7,0)</f>
        <v>4358</v>
      </c>
      <c r="R20" s="21">
        <f>ROUND(('NEW Reference'!M$6*List!$F20)+'NEW Reference'!M$7,0)</f>
        <v>5205</v>
      </c>
      <c r="S20" s="21">
        <f>ROUND(('NEW Reference'!N$6*List!$F20)+'NEW Reference'!N$7,0)</f>
        <v>21002</v>
      </c>
      <c r="T20" s="22">
        <f>ROUND(('NEW Reference'!O$6*List!$F20)+'NEW Reference'!O$7,0)</f>
        <v>781</v>
      </c>
      <c r="U20" s="22">
        <f>ROUND(('NEW Reference'!P$6*List!$F20)+'NEW Reference'!P$7,0)</f>
        <v>1100</v>
      </c>
      <c r="V20" s="22">
        <f>ROUND(('NEW Reference'!Q$6*List!$F20)+'NEW Reference'!Q$7,0)</f>
        <v>550</v>
      </c>
      <c r="X20" s="3" t="str">
        <f t="shared" si="1"/>
        <v>BIBB, Alabama</v>
      </c>
      <c r="Y20" s="67" t="s">
        <v>114</v>
      </c>
      <c r="Z20" s="24" t="s">
        <v>91</v>
      </c>
      <c r="AA20" s="28" t="s">
        <v>106</v>
      </c>
      <c r="AB20" s="26"/>
      <c r="AC20" s="19">
        <f t="shared" si="2"/>
        <v>0.85960000000000003</v>
      </c>
      <c r="AD20" s="103" t="s">
        <v>115</v>
      </c>
      <c r="AE20" t="s">
        <v>116</v>
      </c>
      <c r="AF20" s="19">
        <v>1.0095000000000001</v>
      </c>
    </row>
    <row r="21" spans="1:32">
      <c r="A21" s="95">
        <v>13820</v>
      </c>
      <c r="B21" s="93" t="s">
        <v>113</v>
      </c>
      <c r="C21" s="67" t="s">
        <v>117</v>
      </c>
      <c r="D21" s="28" t="s">
        <v>106</v>
      </c>
      <c r="E21" s="97" t="s">
        <v>90</v>
      </c>
      <c r="F21" s="98">
        <f t="shared" si="0"/>
        <v>0.85960000000000003</v>
      </c>
      <c r="G21" s="74">
        <f>ROUND(('NEW Reference'!B$6*List!$F21)+'NEW Reference'!B$7,0)</f>
        <v>1203</v>
      </c>
      <c r="H21" s="21">
        <f>ROUND(('NEW Reference'!C$6*List!$F21)+'NEW Reference'!C$7,0)</f>
        <v>1794</v>
      </c>
      <c r="I21" s="21">
        <f>ROUND(('NEW Reference'!D$6*List!$F21)+'NEW Reference'!D$7,0)</f>
        <v>2149</v>
      </c>
      <c r="J21" s="21">
        <f>ROUND(('NEW Reference'!E$6*List!$F21)+'NEW Reference'!E$7,0)</f>
        <v>2657</v>
      </c>
      <c r="K21" s="21">
        <f>ROUND(('NEW Reference'!F$6*List!$F21)+'NEW Reference'!F$7,0)</f>
        <v>2768</v>
      </c>
      <c r="L21" s="21">
        <f>ROUND(('NEW Reference'!G$6*List!$F21)+'NEW Reference'!G$7,0)</f>
        <v>3134</v>
      </c>
      <c r="M21" s="21">
        <f>ROUND(('NEW Reference'!H$6*List!$F21)+'NEW Reference'!H$7,0)</f>
        <v>3253</v>
      </c>
      <c r="N21" s="21">
        <f>ROUND(('NEW Reference'!I$6*List!$F21)+'NEW Reference'!I$7,0)</f>
        <v>3381</v>
      </c>
      <c r="O21" s="21">
        <f>ROUND(('NEW Reference'!J$6*List!$F21)+'NEW Reference'!J$7,0)</f>
        <v>3915</v>
      </c>
      <c r="P21" s="21">
        <f>ROUND(('NEW Reference'!K$6*List!$F21)+'NEW Reference'!K$7,0)</f>
        <v>4039</v>
      </c>
      <c r="Q21" s="21">
        <f>ROUND(('NEW Reference'!L$6*List!$F21)+'NEW Reference'!L$7,0)</f>
        <v>4358</v>
      </c>
      <c r="R21" s="21">
        <f>ROUND(('NEW Reference'!M$6*List!$F21)+'NEW Reference'!M$7,0)</f>
        <v>5205</v>
      </c>
      <c r="S21" s="21">
        <f>ROUND(('NEW Reference'!N$6*List!$F21)+'NEW Reference'!N$7,0)</f>
        <v>21002</v>
      </c>
      <c r="T21" s="22">
        <f>ROUND(('NEW Reference'!O$6*List!$F21)+'NEW Reference'!O$7,0)</f>
        <v>781</v>
      </c>
      <c r="U21" s="22">
        <f>ROUND(('NEW Reference'!P$6*List!$F21)+'NEW Reference'!P$7,0)</f>
        <v>1100</v>
      </c>
      <c r="V21" s="22">
        <f>ROUND(('NEW Reference'!Q$6*List!$F21)+'NEW Reference'!Q$7,0)</f>
        <v>550</v>
      </c>
      <c r="X21" s="3" t="str">
        <f t="shared" si="1"/>
        <v>BLOUNT, Alabama</v>
      </c>
      <c r="Y21" s="67" t="s">
        <v>117</v>
      </c>
      <c r="Z21" s="24" t="s">
        <v>91</v>
      </c>
      <c r="AA21" s="28" t="s">
        <v>106</v>
      </c>
      <c r="AB21" s="25"/>
      <c r="AC21" s="19">
        <f t="shared" si="2"/>
        <v>0.85960000000000003</v>
      </c>
      <c r="AD21" s="104">
        <v>10</v>
      </c>
      <c r="AE21" t="s">
        <v>118</v>
      </c>
      <c r="AF21" s="19">
        <v>0.83630000000000004</v>
      </c>
    </row>
    <row r="22" spans="1:32">
      <c r="A22" s="95">
        <v>11500</v>
      </c>
      <c r="B22" s="93" t="s">
        <v>119</v>
      </c>
      <c r="C22" s="67" t="s">
        <v>120</v>
      </c>
      <c r="D22" s="28" t="s">
        <v>106</v>
      </c>
      <c r="E22" s="97" t="s">
        <v>90</v>
      </c>
      <c r="F22" s="98">
        <f t="shared" si="0"/>
        <v>0.69580000000000009</v>
      </c>
      <c r="G22" s="74">
        <f>ROUND(('NEW Reference'!B$6*List!$F22)+'NEW Reference'!B$7,0)</f>
        <v>1038</v>
      </c>
      <c r="H22" s="21">
        <f>ROUND(('NEW Reference'!C$6*List!$F22)+'NEW Reference'!C$7,0)</f>
        <v>1548</v>
      </c>
      <c r="I22" s="21">
        <f>ROUND(('NEW Reference'!D$6*List!$F22)+'NEW Reference'!D$7,0)</f>
        <v>1855</v>
      </c>
      <c r="J22" s="21">
        <f>ROUND(('NEW Reference'!E$6*List!$F22)+'NEW Reference'!E$7,0)</f>
        <v>2293</v>
      </c>
      <c r="K22" s="21">
        <f>ROUND(('NEW Reference'!F$6*List!$F22)+'NEW Reference'!F$7,0)</f>
        <v>2389</v>
      </c>
      <c r="L22" s="21">
        <f>ROUND(('NEW Reference'!G$6*List!$F22)+'NEW Reference'!G$7,0)</f>
        <v>2704</v>
      </c>
      <c r="M22" s="21">
        <f>ROUND(('NEW Reference'!H$6*List!$F22)+'NEW Reference'!H$7,0)</f>
        <v>2807</v>
      </c>
      <c r="N22" s="21">
        <f>ROUND(('NEW Reference'!I$6*List!$F22)+'NEW Reference'!I$7,0)</f>
        <v>2918</v>
      </c>
      <c r="O22" s="21">
        <f>ROUND(('NEW Reference'!J$6*List!$F22)+'NEW Reference'!J$7,0)</f>
        <v>3379</v>
      </c>
      <c r="P22" s="21">
        <f>ROUND(('NEW Reference'!K$6*List!$F22)+'NEW Reference'!K$7,0)</f>
        <v>3485</v>
      </c>
      <c r="Q22" s="21">
        <f>ROUND(('NEW Reference'!L$6*List!$F22)+'NEW Reference'!L$7,0)</f>
        <v>3761</v>
      </c>
      <c r="R22" s="21">
        <f>ROUND(('NEW Reference'!M$6*List!$F22)+'NEW Reference'!M$7,0)</f>
        <v>4491</v>
      </c>
      <c r="S22" s="21">
        <f>ROUND(('NEW Reference'!N$6*List!$F22)+'NEW Reference'!N$7,0)</f>
        <v>18123</v>
      </c>
      <c r="T22" s="22">
        <f>ROUND(('NEW Reference'!O$6*List!$F22)+'NEW Reference'!O$7,0)</f>
        <v>674</v>
      </c>
      <c r="U22" s="22">
        <f>ROUND(('NEW Reference'!P$6*List!$F22)+'NEW Reference'!P$7,0)</f>
        <v>949</v>
      </c>
      <c r="V22" s="22">
        <f>ROUND(('NEW Reference'!Q$6*List!$F22)+'NEW Reference'!Q$7,0)</f>
        <v>475</v>
      </c>
      <c r="X22" s="3" t="str">
        <f t="shared" si="1"/>
        <v>CALHOUN, Alabama</v>
      </c>
      <c r="Y22" s="67" t="s">
        <v>120</v>
      </c>
      <c r="Z22" s="24" t="s">
        <v>91</v>
      </c>
      <c r="AA22" s="28" t="s">
        <v>106</v>
      </c>
      <c r="AB22" s="26"/>
      <c r="AC22" s="19">
        <f t="shared" si="2"/>
        <v>0.69580000000000009</v>
      </c>
      <c r="AD22" s="104">
        <v>11</v>
      </c>
      <c r="AE22" t="s">
        <v>121</v>
      </c>
      <c r="AF22" s="19">
        <v>0.73640000000000005</v>
      </c>
    </row>
    <row r="23" spans="1:32">
      <c r="A23" s="95">
        <v>13820</v>
      </c>
      <c r="B23" s="93" t="s">
        <v>113</v>
      </c>
      <c r="C23" s="67" t="s">
        <v>122</v>
      </c>
      <c r="D23" s="28" t="s">
        <v>106</v>
      </c>
      <c r="E23" s="97" t="s">
        <v>90</v>
      </c>
      <c r="F23" s="98">
        <f t="shared" si="0"/>
        <v>0.85960000000000003</v>
      </c>
      <c r="G23" s="74">
        <f>ROUND(('NEW Reference'!B$6*List!$F23)+'NEW Reference'!B$7,0)</f>
        <v>1203</v>
      </c>
      <c r="H23" s="21">
        <f>ROUND(('NEW Reference'!C$6*List!$F23)+'NEW Reference'!C$7,0)</f>
        <v>1794</v>
      </c>
      <c r="I23" s="21">
        <f>ROUND(('NEW Reference'!D$6*List!$F23)+'NEW Reference'!D$7,0)</f>
        <v>2149</v>
      </c>
      <c r="J23" s="21">
        <f>ROUND(('NEW Reference'!E$6*List!$F23)+'NEW Reference'!E$7,0)</f>
        <v>2657</v>
      </c>
      <c r="K23" s="21">
        <f>ROUND(('NEW Reference'!F$6*List!$F23)+'NEW Reference'!F$7,0)</f>
        <v>2768</v>
      </c>
      <c r="L23" s="21">
        <f>ROUND(('NEW Reference'!G$6*List!$F23)+'NEW Reference'!G$7,0)</f>
        <v>3134</v>
      </c>
      <c r="M23" s="21">
        <f>ROUND(('NEW Reference'!H$6*List!$F23)+'NEW Reference'!H$7,0)</f>
        <v>3253</v>
      </c>
      <c r="N23" s="21">
        <f>ROUND(('NEW Reference'!I$6*List!$F23)+'NEW Reference'!I$7,0)</f>
        <v>3381</v>
      </c>
      <c r="O23" s="21">
        <f>ROUND(('NEW Reference'!J$6*List!$F23)+'NEW Reference'!J$7,0)</f>
        <v>3915</v>
      </c>
      <c r="P23" s="21">
        <f>ROUND(('NEW Reference'!K$6*List!$F23)+'NEW Reference'!K$7,0)</f>
        <v>4039</v>
      </c>
      <c r="Q23" s="21">
        <f>ROUND(('NEW Reference'!L$6*List!$F23)+'NEW Reference'!L$7,0)</f>
        <v>4358</v>
      </c>
      <c r="R23" s="21">
        <f>ROUND(('NEW Reference'!M$6*List!$F23)+'NEW Reference'!M$7,0)</f>
        <v>5205</v>
      </c>
      <c r="S23" s="21">
        <f>ROUND(('NEW Reference'!N$6*List!$F23)+'NEW Reference'!N$7,0)</f>
        <v>21002</v>
      </c>
      <c r="T23" s="22">
        <f>ROUND(('NEW Reference'!O$6*List!$F23)+'NEW Reference'!O$7,0)</f>
        <v>781</v>
      </c>
      <c r="U23" s="22">
        <f>ROUND(('NEW Reference'!P$6*List!$F23)+'NEW Reference'!P$7,0)</f>
        <v>1100</v>
      </c>
      <c r="V23" s="22">
        <f>ROUND(('NEW Reference'!Q$6*List!$F23)+'NEW Reference'!Q$7,0)</f>
        <v>550</v>
      </c>
      <c r="X23" s="3" t="str">
        <f t="shared" si="1"/>
        <v>CHILTON, Alabama</v>
      </c>
      <c r="Y23" s="67" t="s">
        <v>122</v>
      </c>
      <c r="Z23" s="24" t="s">
        <v>91</v>
      </c>
      <c r="AA23" s="28" t="s">
        <v>106</v>
      </c>
      <c r="AB23" s="26"/>
      <c r="AC23" s="19">
        <f t="shared" si="2"/>
        <v>0.85960000000000003</v>
      </c>
      <c r="AD23" s="104">
        <v>65</v>
      </c>
      <c r="AE23" t="s">
        <v>123</v>
      </c>
      <c r="AF23" s="19">
        <v>0.96109999999999995</v>
      </c>
    </row>
    <row r="24" spans="1:32">
      <c r="A24" s="95">
        <v>22520</v>
      </c>
      <c r="B24" s="93" t="s">
        <v>124</v>
      </c>
      <c r="C24" s="67" t="s">
        <v>125</v>
      </c>
      <c r="D24" s="28" t="s">
        <v>106</v>
      </c>
      <c r="E24" s="97" t="s">
        <v>90</v>
      </c>
      <c r="F24" s="98">
        <f t="shared" si="0"/>
        <v>0.68159999999999998</v>
      </c>
      <c r="G24" s="74">
        <f>ROUND(('NEW Reference'!B$6*List!$F24)+'NEW Reference'!B$7,0)</f>
        <v>1024</v>
      </c>
      <c r="H24" s="21">
        <f>ROUND(('NEW Reference'!C$6*List!$F24)+'NEW Reference'!C$7,0)</f>
        <v>1526</v>
      </c>
      <c r="I24" s="21">
        <f>ROUND(('NEW Reference'!D$6*List!$F24)+'NEW Reference'!D$7,0)</f>
        <v>1829</v>
      </c>
      <c r="J24" s="21">
        <f>ROUND(('NEW Reference'!E$6*List!$F24)+'NEW Reference'!E$7,0)</f>
        <v>2261</v>
      </c>
      <c r="K24" s="21">
        <f>ROUND(('NEW Reference'!F$6*List!$F24)+'NEW Reference'!F$7,0)</f>
        <v>2356</v>
      </c>
      <c r="L24" s="21">
        <f>ROUND(('NEW Reference'!G$6*List!$F24)+'NEW Reference'!G$7,0)</f>
        <v>2667</v>
      </c>
      <c r="M24" s="21">
        <f>ROUND(('NEW Reference'!H$6*List!$F24)+'NEW Reference'!H$7,0)</f>
        <v>2769</v>
      </c>
      <c r="N24" s="21">
        <f>ROUND(('NEW Reference'!I$6*List!$F24)+'NEW Reference'!I$7,0)</f>
        <v>2877</v>
      </c>
      <c r="O24" s="21">
        <f>ROUND(('NEW Reference'!J$6*List!$F24)+'NEW Reference'!J$7,0)</f>
        <v>3332</v>
      </c>
      <c r="P24" s="21">
        <f>ROUND(('NEW Reference'!K$6*List!$F24)+'NEW Reference'!K$7,0)</f>
        <v>3437</v>
      </c>
      <c r="Q24" s="21">
        <f>ROUND(('NEW Reference'!L$6*List!$F24)+'NEW Reference'!L$7,0)</f>
        <v>3709</v>
      </c>
      <c r="R24" s="21">
        <f>ROUND(('NEW Reference'!M$6*List!$F24)+'NEW Reference'!M$7,0)</f>
        <v>4430</v>
      </c>
      <c r="S24" s="21">
        <f>ROUND(('NEW Reference'!N$6*List!$F24)+'NEW Reference'!N$7,0)</f>
        <v>17873</v>
      </c>
      <c r="T24" s="22">
        <f>ROUND(('NEW Reference'!O$6*List!$F24)+'NEW Reference'!O$7,0)</f>
        <v>664</v>
      </c>
      <c r="U24" s="22">
        <f>ROUND(('NEW Reference'!P$6*List!$F24)+'NEW Reference'!P$7,0)</f>
        <v>936</v>
      </c>
      <c r="V24" s="22">
        <f>ROUND(('NEW Reference'!Q$6*List!$F24)+'NEW Reference'!Q$7,0)</f>
        <v>468</v>
      </c>
      <c r="X24" s="3" t="str">
        <f t="shared" si="1"/>
        <v>COLBERT, Alabama</v>
      </c>
      <c r="Y24" s="67" t="s">
        <v>125</v>
      </c>
      <c r="Z24" s="24" t="s">
        <v>91</v>
      </c>
      <c r="AA24" s="28" t="s">
        <v>106</v>
      </c>
      <c r="AB24" s="25"/>
      <c r="AC24" s="19">
        <f t="shared" si="2"/>
        <v>0.68159999999999998</v>
      </c>
      <c r="AD24" s="104">
        <v>12</v>
      </c>
      <c r="AE24" t="s">
        <v>126</v>
      </c>
      <c r="AF24" s="19">
        <v>1.1820999999999999</v>
      </c>
    </row>
    <row r="25" spans="1:32">
      <c r="A25" s="95">
        <v>33860</v>
      </c>
      <c r="B25" s="93" t="s">
        <v>104</v>
      </c>
      <c r="C25" s="67" t="s">
        <v>127</v>
      </c>
      <c r="D25" s="28" t="s">
        <v>106</v>
      </c>
      <c r="E25" s="97" t="s">
        <v>90</v>
      </c>
      <c r="F25" s="98">
        <f t="shared" si="0"/>
        <v>0.80512499999999998</v>
      </c>
      <c r="G25" s="74">
        <f>ROUND(('NEW Reference'!B$6*List!$F25)+'NEW Reference'!B$7,0)</f>
        <v>1148</v>
      </c>
      <c r="H25" s="21">
        <f>ROUND(('NEW Reference'!C$6*List!$F25)+'NEW Reference'!C$7,0)</f>
        <v>1712</v>
      </c>
      <c r="I25" s="21">
        <f>ROUND(('NEW Reference'!D$6*List!$F25)+'NEW Reference'!D$7,0)</f>
        <v>2051</v>
      </c>
      <c r="J25" s="21">
        <f>ROUND(('NEW Reference'!E$6*List!$F25)+'NEW Reference'!E$7,0)</f>
        <v>2536</v>
      </c>
      <c r="K25" s="21">
        <f>ROUND(('NEW Reference'!F$6*List!$F25)+'NEW Reference'!F$7,0)</f>
        <v>2642</v>
      </c>
      <c r="L25" s="21">
        <f>ROUND(('NEW Reference'!G$6*List!$F25)+'NEW Reference'!G$7,0)</f>
        <v>2991</v>
      </c>
      <c r="M25" s="21">
        <f>ROUND(('NEW Reference'!H$6*List!$F25)+'NEW Reference'!H$7,0)</f>
        <v>3105</v>
      </c>
      <c r="N25" s="21">
        <f>ROUND(('NEW Reference'!I$6*List!$F25)+'NEW Reference'!I$7,0)</f>
        <v>3227</v>
      </c>
      <c r="O25" s="21">
        <f>ROUND(('NEW Reference'!J$6*List!$F25)+'NEW Reference'!J$7,0)</f>
        <v>3737</v>
      </c>
      <c r="P25" s="21">
        <f>ROUND(('NEW Reference'!K$6*List!$F25)+'NEW Reference'!K$7,0)</f>
        <v>3855</v>
      </c>
      <c r="Q25" s="21">
        <f>ROUND(('NEW Reference'!L$6*List!$F25)+'NEW Reference'!L$7,0)</f>
        <v>4160</v>
      </c>
      <c r="R25" s="21">
        <f>ROUND(('NEW Reference'!M$6*List!$F25)+'NEW Reference'!M$7,0)</f>
        <v>4968</v>
      </c>
      <c r="S25" s="21">
        <f>ROUND(('NEW Reference'!N$6*List!$F25)+'NEW Reference'!N$7,0)</f>
        <v>20045</v>
      </c>
      <c r="T25" s="22">
        <f>ROUND(('NEW Reference'!O$6*List!$F25)+'NEW Reference'!O$7,0)</f>
        <v>745</v>
      </c>
      <c r="U25" s="22">
        <f>ROUND(('NEW Reference'!P$6*List!$F25)+'NEW Reference'!P$7,0)</f>
        <v>1050</v>
      </c>
      <c r="V25" s="22">
        <f>ROUND(('NEW Reference'!Q$6*List!$F25)+'NEW Reference'!Q$7,0)</f>
        <v>525</v>
      </c>
      <c r="X25" s="3" t="str">
        <f t="shared" si="1"/>
        <v>ELMORE, Alabama</v>
      </c>
      <c r="Y25" s="67" t="s">
        <v>127</v>
      </c>
      <c r="Z25" s="24" t="s">
        <v>91</v>
      </c>
      <c r="AA25" s="28" t="s">
        <v>106</v>
      </c>
      <c r="AB25" s="26"/>
      <c r="AC25" s="19">
        <f t="shared" si="2"/>
        <v>0.80512499999999998</v>
      </c>
      <c r="AD25" s="104">
        <v>16</v>
      </c>
      <c r="AE25" t="s">
        <v>128</v>
      </c>
      <c r="AF25" s="19">
        <v>0.78139999999999998</v>
      </c>
    </row>
    <row r="26" spans="1:32">
      <c r="A26" s="95">
        <v>23460</v>
      </c>
      <c r="B26" s="93" t="s">
        <v>129</v>
      </c>
      <c r="C26" s="67" t="s">
        <v>130</v>
      </c>
      <c r="D26" s="28" t="s">
        <v>106</v>
      </c>
      <c r="E26" s="97" t="s">
        <v>90</v>
      </c>
      <c r="F26" s="98">
        <f t="shared" si="0"/>
        <v>0.72430000000000005</v>
      </c>
      <c r="G26" s="74">
        <f>ROUND(('NEW Reference'!B$6*List!$F26)+'NEW Reference'!B$7,0)</f>
        <v>1067</v>
      </c>
      <c r="H26" s="21">
        <f>ROUND(('NEW Reference'!C$6*List!$F26)+'NEW Reference'!C$7,0)</f>
        <v>1591</v>
      </c>
      <c r="I26" s="21">
        <f>ROUND(('NEW Reference'!D$6*List!$F26)+'NEW Reference'!D$7,0)</f>
        <v>1906</v>
      </c>
      <c r="J26" s="21">
        <f>ROUND(('NEW Reference'!E$6*List!$F26)+'NEW Reference'!E$7,0)</f>
        <v>2356</v>
      </c>
      <c r="K26" s="21">
        <f>ROUND(('NEW Reference'!F$6*List!$F26)+'NEW Reference'!F$7,0)</f>
        <v>2455</v>
      </c>
      <c r="L26" s="21">
        <f>ROUND(('NEW Reference'!G$6*List!$F26)+'NEW Reference'!G$7,0)</f>
        <v>2779</v>
      </c>
      <c r="M26" s="21">
        <f>ROUND(('NEW Reference'!H$6*List!$F26)+'NEW Reference'!H$7,0)</f>
        <v>2885</v>
      </c>
      <c r="N26" s="21">
        <f>ROUND(('NEW Reference'!I$6*List!$F26)+'NEW Reference'!I$7,0)</f>
        <v>2998</v>
      </c>
      <c r="O26" s="21">
        <f>ROUND(('NEW Reference'!J$6*List!$F26)+'NEW Reference'!J$7,0)</f>
        <v>3472</v>
      </c>
      <c r="P26" s="21">
        <f>ROUND(('NEW Reference'!K$6*List!$F26)+'NEW Reference'!K$7,0)</f>
        <v>3581</v>
      </c>
      <c r="Q26" s="21">
        <f>ROUND(('NEW Reference'!L$6*List!$F26)+'NEW Reference'!L$7,0)</f>
        <v>3865</v>
      </c>
      <c r="R26" s="21">
        <f>ROUND(('NEW Reference'!M$6*List!$F26)+'NEW Reference'!M$7,0)</f>
        <v>4616</v>
      </c>
      <c r="S26" s="21">
        <f>ROUND(('NEW Reference'!N$6*List!$F26)+'NEW Reference'!N$7,0)</f>
        <v>18624</v>
      </c>
      <c r="T26" s="22">
        <f>ROUND(('NEW Reference'!O$6*List!$F26)+'NEW Reference'!O$7,0)</f>
        <v>692</v>
      </c>
      <c r="U26" s="22">
        <f>ROUND(('NEW Reference'!P$6*List!$F26)+'NEW Reference'!P$7,0)</f>
        <v>976</v>
      </c>
      <c r="V26" s="22">
        <f>ROUND(('NEW Reference'!Q$6*List!$F26)+'NEW Reference'!Q$7,0)</f>
        <v>488</v>
      </c>
      <c r="X26" s="3" t="str">
        <f t="shared" si="1"/>
        <v>ETOWAH, Alabama</v>
      </c>
      <c r="Y26" s="67" t="s">
        <v>130</v>
      </c>
      <c r="Z26" s="24" t="s">
        <v>91</v>
      </c>
      <c r="AA26" s="28" t="s">
        <v>106</v>
      </c>
      <c r="AB26" s="26"/>
      <c r="AC26" s="19">
        <f t="shared" si="2"/>
        <v>0.72430000000000005</v>
      </c>
      <c r="AD26" s="104">
        <v>13</v>
      </c>
      <c r="AE26" t="s">
        <v>131</v>
      </c>
      <c r="AF26" s="19">
        <v>0.68580975</v>
      </c>
    </row>
    <row r="27" spans="1:32">
      <c r="A27" s="95">
        <v>20020</v>
      </c>
      <c r="B27" s="93" t="s">
        <v>132</v>
      </c>
      <c r="C27" s="67" t="s">
        <v>133</v>
      </c>
      <c r="D27" s="28" t="s">
        <v>106</v>
      </c>
      <c r="E27" s="97" t="s">
        <v>90</v>
      </c>
      <c r="F27" s="98">
        <f t="shared" si="0"/>
        <v>0.70990000000000009</v>
      </c>
      <c r="G27" s="74">
        <f>ROUND(('NEW Reference'!B$6*List!$F27)+'NEW Reference'!B$7,0)</f>
        <v>1052</v>
      </c>
      <c r="H27" s="21">
        <f>ROUND(('NEW Reference'!C$6*List!$F27)+'NEW Reference'!C$7,0)</f>
        <v>1569</v>
      </c>
      <c r="I27" s="21">
        <f>ROUND(('NEW Reference'!D$6*List!$F27)+'NEW Reference'!D$7,0)</f>
        <v>1880</v>
      </c>
      <c r="J27" s="21">
        <f>ROUND(('NEW Reference'!E$6*List!$F27)+'NEW Reference'!E$7,0)</f>
        <v>2324</v>
      </c>
      <c r="K27" s="21">
        <f>ROUND(('NEW Reference'!F$6*List!$F27)+'NEW Reference'!F$7,0)</f>
        <v>2421</v>
      </c>
      <c r="L27" s="21">
        <f>ROUND(('NEW Reference'!G$6*List!$F27)+'NEW Reference'!G$7,0)</f>
        <v>2741</v>
      </c>
      <c r="M27" s="21">
        <f>ROUND(('NEW Reference'!H$6*List!$F27)+'NEW Reference'!H$7,0)</f>
        <v>2846</v>
      </c>
      <c r="N27" s="21">
        <f>ROUND(('NEW Reference'!I$6*List!$F27)+'NEW Reference'!I$7,0)</f>
        <v>2957</v>
      </c>
      <c r="O27" s="21">
        <f>ROUND(('NEW Reference'!J$6*List!$F27)+'NEW Reference'!J$7,0)</f>
        <v>3425</v>
      </c>
      <c r="P27" s="21">
        <f>ROUND(('NEW Reference'!K$6*List!$F27)+'NEW Reference'!K$7,0)</f>
        <v>3533</v>
      </c>
      <c r="Q27" s="21">
        <f>ROUND(('NEW Reference'!L$6*List!$F27)+'NEW Reference'!L$7,0)</f>
        <v>3812</v>
      </c>
      <c r="R27" s="21">
        <f>ROUND(('NEW Reference'!M$6*List!$F27)+'NEW Reference'!M$7,0)</f>
        <v>4553</v>
      </c>
      <c r="S27" s="21">
        <f>ROUND(('NEW Reference'!N$6*List!$F27)+'NEW Reference'!N$7,0)</f>
        <v>18371</v>
      </c>
      <c r="T27" s="22">
        <f>ROUND(('NEW Reference'!O$6*List!$F27)+'NEW Reference'!O$7,0)</f>
        <v>683</v>
      </c>
      <c r="U27" s="22">
        <f>ROUND(('NEW Reference'!P$6*List!$F27)+'NEW Reference'!P$7,0)</f>
        <v>962</v>
      </c>
      <c r="V27" s="22">
        <f>ROUND(('NEW Reference'!Q$6*List!$F27)+'NEW Reference'!Q$7,0)</f>
        <v>481</v>
      </c>
      <c r="X27" s="3" t="str">
        <f t="shared" si="1"/>
        <v>GENEVA, Alabama</v>
      </c>
      <c r="Y27" s="67" t="s">
        <v>133</v>
      </c>
      <c r="Z27" s="24" t="s">
        <v>91</v>
      </c>
      <c r="AA27" s="28" t="s">
        <v>106</v>
      </c>
      <c r="AB27" s="26"/>
      <c r="AC27" s="19">
        <f t="shared" si="2"/>
        <v>0.70990000000000009</v>
      </c>
      <c r="AD27" s="104">
        <v>14</v>
      </c>
      <c r="AE27" t="s">
        <v>134</v>
      </c>
      <c r="AF27" s="19">
        <v>0.87430000000000008</v>
      </c>
    </row>
    <row r="28" spans="1:32">
      <c r="A28" s="95">
        <v>46220</v>
      </c>
      <c r="B28" s="93" t="s">
        <v>135</v>
      </c>
      <c r="C28" s="67" t="s">
        <v>136</v>
      </c>
      <c r="D28" s="28" t="s">
        <v>106</v>
      </c>
      <c r="E28" s="97" t="s">
        <v>90</v>
      </c>
      <c r="F28" s="98">
        <f t="shared" si="0"/>
        <v>0.91617999999999999</v>
      </c>
      <c r="G28" s="74">
        <f>ROUND(('NEW Reference'!B$6*List!$F28)+'NEW Reference'!B$7,0)</f>
        <v>1260</v>
      </c>
      <c r="H28" s="21">
        <f>ROUND(('NEW Reference'!C$6*List!$F28)+'NEW Reference'!C$7,0)</f>
        <v>1879</v>
      </c>
      <c r="I28" s="21">
        <f>ROUND(('NEW Reference'!D$6*List!$F28)+'NEW Reference'!D$7,0)</f>
        <v>2251</v>
      </c>
      <c r="J28" s="21">
        <f>ROUND(('NEW Reference'!E$6*List!$F28)+'NEW Reference'!E$7,0)</f>
        <v>2783</v>
      </c>
      <c r="K28" s="21">
        <f>ROUND(('NEW Reference'!F$6*List!$F28)+'NEW Reference'!F$7,0)</f>
        <v>2899</v>
      </c>
      <c r="L28" s="21">
        <f>ROUND(('NEW Reference'!G$6*List!$F28)+'NEW Reference'!G$7,0)</f>
        <v>3282</v>
      </c>
      <c r="M28" s="21">
        <f>ROUND(('NEW Reference'!H$6*List!$F28)+'NEW Reference'!H$7,0)</f>
        <v>3407</v>
      </c>
      <c r="N28" s="21">
        <f>ROUND(('NEW Reference'!I$6*List!$F28)+'NEW Reference'!I$7,0)</f>
        <v>3541</v>
      </c>
      <c r="O28" s="21">
        <f>ROUND(('NEW Reference'!J$6*List!$F28)+'NEW Reference'!J$7,0)</f>
        <v>4101</v>
      </c>
      <c r="P28" s="21">
        <f>ROUND(('NEW Reference'!K$6*List!$F28)+'NEW Reference'!K$7,0)</f>
        <v>4230</v>
      </c>
      <c r="Q28" s="21">
        <f>ROUND(('NEW Reference'!L$6*List!$F28)+'NEW Reference'!L$7,0)</f>
        <v>4565</v>
      </c>
      <c r="R28" s="21">
        <f>ROUND(('NEW Reference'!M$6*List!$F28)+'NEW Reference'!M$7,0)</f>
        <v>5452</v>
      </c>
      <c r="S28" s="21">
        <f>ROUND(('NEW Reference'!N$6*List!$F28)+'NEW Reference'!N$7,0)</f>
        <v>21997</v>
      </c>
      <c r="T28" s="22">
        <f>ROUND(('NEW Reference'!O$6*List!$F28)+'NEW Reference'!O$7,0)</f>
        <v>818</v>
      </c>
      <c r="U28" s="22">
        <f>ROUND(('NEW Reference'!P$6*List!$F28)+'NEW Reference'!P$7,0)</f>
        <v>1152</v>
      </c>
      <c r="V28" s="22">
        <f>ROUND(('NEW Reference'!Q$6*List!$F28)+'NEW Reference'!Q$7,0)</f>
        <v>576</v>
      </c>
      <c r="X28" s="3" t="str">
        <f t="shared" si="1"/>
        <v>GREENE, Alabama</v>
      </c>
      <c r="Y28" s="67" t="s">
        <v>136</v>
      </c>
      <c r="Z28" s="24" t="s">
        <v>91</v>
      </c>
      <c r="AA28" s="28" t="s">
        <v>106</v>
      </c>
      <c r="AB28" s="26"/>
      <c r="AC28" s="19">
        <f t="shared" si="2"/>
        <v>0.91617999999999999</v>
      </c>
      <c r="AD28" s="104">
        <v>15</v>
      </c>
      <c r="AE28" t="s">
        <v>137</v>
      </c>
      <c r="AF28" s="19">
        <v>0.85650000000000004</v>
      </c>
    </row>
    <row r="29" spans="1:32">
      <c r="A29" s="95">
        <v>46220</v>
      </c>
      <c r="B29" s="93" t="s">
        <v>135</v>
      </c>
      <c r="C29" s="67" t="s">
        <v>138</v>
      </c>
      <c r="D29" s="28" t="s">
        <v>106</v>
      </c>
      <c r="E29" s="97" t="s">
        <v>90</v>
      </c>
      <c r="F29" s="98">
        <f t="shared" si="0"/>
        <v>0.91617999999999999</v>
      </c>
      <c r="G29" s="74">
        <f>ROUND(('NEW Reference'!B$6*List!$F29)+'NEW Reference'!B$7,0)</f>
        <v>1260</v>
      </c>
      <c r="H29" s="21">
        <f>ROUND(('NEW Reference'!C$6*List!$F29)+'NEW Reference'!C$7,0)</f>
        <v>1879</v>
      </c>
      <c r="I29" s="21">
        <f>ROUND(('NEW Reference'!D$6*List!$F29)+'NEW Reference'!D$7,0)</f>
        <v>2251</v>
      </c>
      <c r="J29" s="21">
        <f>ROUND(('NEW Reference'!E$6*List!$F29)+'NEW Reference'!E$7,0)</f>
        <v>2783</v>
      </c>
      <c r="K29" s="21">
        <f>ROUND(('NEW Reference'!F$6*List!$F29)+'NEW Reference'!F$7,0)</f>
        <v>2899</v>
      </c>
      <c r="L29" s="21">
        <f>ROUND(('NEW Reference'!G$6*List!$F29)+'NEW Reference'!G$7,0)</f>
        <v>3282</v>
      </c>
      <c r="M29" s="21">
        <f>ROUND(('NEW Reference'!H$6*List!$F29)+'NEW Reference'!H$7,0)</f>
        <v>3407</v>
      </c>
      <c r="N29" s="21">
        <f>ROUND(('NEW Reference'!I$6*List!$F29)+'NEW Reference'!I$7,0)</f>
        <v>3541</v>
      </c>
      <c r="O29" s="21">
        <f>ROUND(('NEW Reference'!J$6*List!$F29)+'NEW Reference'!J$7,0)</f>
        <v>4101</v>
      </c>
      <c r="P29" s="21">
        <f>ROUND(('NEW Reference'!K$6*List!$F29)+'NEW Reference'!K$7,0)</f>
        <v>4230</v>
      </c>
      <c r="Q29" s="21">
        <f>ROUND(('NEW Reference'!L$6*List!$F29)+'NEW Reference'!L$7,0)</f>
        <v>4565</v>
      </c>
      <c r="R29" s="21">
        <f>ROUND(('NEW Reference'!M$6*List!$F29)+'NEW Reference'!M$7,0)</f>
        <v>5452</v>
      </c>
      <c r="S29" s="21">
        <f>ROUND(('NEW Reference'!N$6*List!$F29)+'NEW Reference'!N$7,0)</f>
        <v>21997</v>
      </c>
      <c r="T29" s="22">
        <f>ROUND(('NEW Reference'!O$6*List!$F29)+'NEW Reference'!O$7,0)</f>
        <v>818</v>
      </c>
      <c r="U29" s="22">
        <f>ROUND(('NEW Reference'!P$6*List!$F29)+'NEW Reference'!P$7,0)</f>
        <v>1152</v>
      </c>
      <c r="V29" s="22">
        <f>ROUND(('NEW Reference'!Q$6*List!$F29)+'NEW Reference'!Q$7,0)</f>
        <v>576</v>
      </c>
      <c r="X29" s="3" t="str">
        <f t="shared" si="1"/>
        <v>HALE, Alabama</v>
      </c>
      <c r="Y29" s="67" t="s">
        <v>138</v>
      </c>
      <c r="Z29" s="24" t="s">
        <v>91</v>
      </c>
      <c r="AA29" s="28" t="s">
        <v>106</v>
      </c>
      <c r="AB29" s="26"/>
      <c r="AC29" s="19">
        <f t="shared" si="2"/>
        <v>0.91617999999999999</v>
      </c>
      <c r="AD29" s="104">
        <v>17</v>
      </c>
      <c r="AE29" t="s">
        <v>139</v>
      </c>
      <c r="AF29" s="19">
        <v>0.8135</v>
      </c>
    </row>
    <row r="30" spans="1:32">
      <c r="A30" s="95">
        <v>20020</v>
      </c>
      <c r="B30" s="93" t="s">
        <v>132</v>
      </c>
      <c r="C30" s="67" t="s">
        <v>140</v>
      </c>
      <c r="D30" s="28" t="s">
        <v>106</v>
      </c>
      <c r="E30" s="97" t="s">
        <v>90</v>
      </c>
      <c r="F30" s="98">
        <f t="shared" si="0"/>
        <v>0.70990000000000009</v>
      </c>
      <c r="G30" s="74">
        <f>ROUND(('NEW Reference'!B$6*List!$F30)+'NEW Reference'!B$7,0)</f>
        <v>1052</v>
      </c>
      <c r="H30" s="21">
        <f>ROUND(('NEW Reference'!C$6*List!$F30)+'NEW Reference'!C$7,0)</f>
        <v>1569</v>
      </c>
      <c r="I30" s="21">
        <f>ROUND(('NEW Reference'!D$6*List!$F30)+'NEW Reference'!D$7,0)</f>
        <v>1880</v>
      </c>
      <c r="J30" s="21">
        <f>ROUND(('NEW Reference'!E$6*List!$F30)+'NEW Reference'!E$7,0)</f>
        <v>2324</v>
      </c>
      <c r="K30" s="21">
        <f>ROUND(('NEW Reference'!F$6*List!$F30)+'NEW Reference'!F$7,0)</f>
        <v>2421</v>
      </c>
      <c r="L30" s="21">
        <f>ROUND(('NEW Reference'!G$6*List!$F30)+'NEW Reference'!G$7,0)</f>
        <v>2741</v>
      </c>
      <c r="M30" s="21">
        <f>ROUND(('NEW Reference'!H$6*List!$F30)+'NEW Reference'!H$7,0)</f>
        <v>2846</v>
      </c>
      <c r="N30" s="21">
        <f>ROUND(('NEW Reference'!I$6*List!$F30)+'NEW Reference'!I$7,0)</f>
        <v>2957</v>
      </c>
      <c r="O30" s="21">
        <f>ROUND(('NEW Reference'!J$6*List!$F30)+'NEW Reference'!J$7,0)</f>
        <v>3425</v>
      </c>
      <c r="P30" s="21">
        <f>ROUND(('NEW Reference'!K$6*List!$F30)+'NEW Reference'!K$7,0)</f>
        <v>3533</v>
      </c>
      <c r="Q30" s="21">
        <f>ROUND(('NEW Reference'!L$6*List!$F30)+'NEW Reference'!L$7,0)</f>
        <v>3812</v>
      </c>
      <c r="R30" s="21">
        <f>ROUND(('NEW Reference'!M$6*List!$F30)+'NEW Reference'!M$7,0)</f>
        <v>4553</v>
      </c>
      <c r="S30" s="21">
        <f>ROUND(('NEW Reference'!N$6*List!$F30)+'NEW Reference'!N$7,0)</f>
        <v>18371</v>
      </c>
      <c r="T30" s="22">
        <f>ROUND(('NEW Reference'!O$6*List!$F30)+'NEW Reference'!O$7,0)</f>
        <v>683</v>
      </c>
      <c r="U30" s="22">
        <f>ROUND(('NEW Reference'!P$6*List!$F30)+'NEW Reference'!P$7,0)</f>
        <v>962</v>
      </c>
      <c r="V30" s="22">
        <f>ROUND(('NEW Reference'!Q$6*List!$F30)+'NEW Reference'!Q$7,0)</f>
        <v>481</v>
      </c>
      <c r="X30" s="3" t="str">
        <f t="shared" si="1"/>
        <v>HENRY, Alabama</v>
      </c>
      <c r="Y30" s="67" t="s">
        <v>140</v>
      </c>
      <c r="Z30" s="24" t="s">
        <v>91</v>
      </c>
      <c r="AA30" s="28" t="s">
        <v>106</v>
      </c>
      <c r="AB30" s="25"/>
      <c r="AC30" s="19">
        <f t="shared" si="2"/>
        <v>0.70990000000000009</v>
      </c>
      <c r="AD30" s="104">
        <v>18</v>
      </c>
      <c r="AE30" t="s">
        <v>141</v>
      </c>
      <c r="AF30" s="19">
        <v>0.8165</v>
      </c>
    </row>
    <row r="31" spans="1:32">
      <c r="A31" s="95">
        <v>20020</v>
      </c>
      <c r="B31" s="93" t="s">
        <v>132</v>
      </c>
      <c r="C31" s="67" t="s">
        <v>142</v>
      </c>
      <c r="D31" s="28" t="s">
        <v>106</v>
      </c>
      <c r="E31" s="97" t="s">
        <v>90</v>
      </c>
      <c r="F31" s="98">
        <f t="shared" si="0"/>
        <v>0.70990000000000009</v>
      </c>
      <c r="G31" s="74">
        <f>ROUND(('NEW Reference'!B$6*List!$F31)+'NEW Reference'!B$7,0)</f>
        <v>1052</v>
      </c>
      <c r="H31" s="21">
        <f>ROUND(('NEW Reference'!C$6*List!$F31)+'NEW Reference'!C$7,0)</f>
        <v>1569</v>
      </c>
      <c r="I31" s="21">
        <f>ROUND(('NEW Reference'!D$6*List!$F31)+'NEW Reference'!D$7,0)</f>
        <v>1880</v>
      </c>
      <c r="J31" s="21">
        <f>ROUND(('NEW Reference'!E$6*List!$F31)+'NEW Reference'!E$7,0)</f>
        <v>2324</v>
      </c>
      <c r="K31" s="21">
        <f>ROUND(('NEW Reference'!F$6*List!$F31)+'NEW Reference'!F$7,0)</f>
        <v>2421</v>
      </c>
      <c r="L31" s="21">
        <f>ROUND(('NEW Reference'!G$6*List!$F31)+'NEW Reference'!G$7,0)</f>
        <v>2741</v>
      </c>
      <c r="M31" s="21">
        <f>ROUND(('NEW Reference'!H$6*List!$F31)+'NEW Reference'!H$7,0)</f>
        <v>2846</v>
      </c>
      <c r="N31" s="21">
        <f>ROUND(('NEW Reference'!I$6*List!$F31)+'NEW Reference'!I$7,0)</f>
        <v>2957</v>
      </c>
      <c r="O31" s="21">
        <f>ROUND(('NEW Reference'!J$6*List!$F31)+'NEW Reference'!J$7,0)</f>
        <v>3425</v>
      </c>
      <c r="P31" s="21">
        <f>ROUND(('NEW Reference'!K$6*List!$F31)+'NEW Reference'!K$7,0)</f>
        <v>3533</v>
      </c>
      <c r="Q31" s="21">
        <f>ROUND(('NEW Reference'!L$6*List!$F31)+'NEW Reference'!L$7,0)</f>
        <v>3812</v>
      </c>
      <c r="R31" s="21">
        <f>ROUND(('NEW Reference'!M$6*List!$F31)+'NEW Reference'!M$7,0)</f>
        <v>4553</v>
      </c>
      <c r="S31" s="21">
        <f>ROUND(('NEW Reference'!N$6*List!$F31)+'NEW Reference'!N$7,0)</f>
        <v>18371</v>
      </c>
      <c r="T31" s="22">
        <f>ROUND(('NEW Reference'!O$6*List!$F31)+'NEW Reference'!O$7,0)</f>
        <v>683</v>
      </c>
      <c r="U31" s="22">
        <f>ROUND(('NEW Reference'!P$6*List!$F31)+'NEW Reference'!P$7,0)</f>
        <v>962</v>
      </c>
      <c r="V31" s="22">
        <f>ROUND(('NEW Reference'!Q$6*List!$F31)+'NEW Reference'!Q$7,0)</f>
        <v>481</v>
      </c>
      <c r="X31" s="3" t="str">
        <f t="shared" si="1"/>
        <v>HOUSTON, Alabama</v>
      </c>
      <c r="Y31" s="67" t="s">
        <v>142</v>
      </c>
      <c r="Z31" s="24" t="s">
        <v>91</v>
      </c>
      <c r="AA31" s="28" t="s">
        <v>106</v>
      </c>
      <c r="AB31" s="26"/>
      <c r="AC31" s="19">
        <f t="shared" si="2"/>
        <v>0.70990000000000009</v>
      </c>
      <c r="AD31" s="104">
        <v>19</v>
      </c>
      <c r="AE31" t="s">
        <v>143</v>
      </c>
      <c r="AF31" s="19">
        <v>0.6946</v>
      </c>
    </row>
    <row r="32" spans="1:32">
      <c r="A32" s="95">
        <v>13820</v>
      </c>
      <c r="B32" s="93" t="s">
        <v>113</v>
      </c>
      <c r="C32" s="67" t="s">
        <v>144</v>
      </c>
      <c r="D32" s="28" t="s">
        <v>106</v>
      </c>
      <c r="E32" s="97" t="s">
        <v>90</v>
      </c>
      <c r="F32" s="98">
        <f t="shared" si="0"/>
        <v>0.85960000000000003</v>
      </c>
      <c r="G32" s="74">
        <f>ROUND(('NEW Reference'!B$6*List!$F32)+'NEW Reference'!B$7,0)</f>
        <v>1203</v>
      </c>
      <c r="H32" s="21">
        <f>ROUND(('NEW Reference'!C$6*List!$F32)+'NEW Reference'!C$7,0)</f>
        <v>1794</v>
      </c>
      <c r="I32" s="21">
        <f>ROUND(('NEW Reference'!D$6*List!$F32)+'NEW Reference'!D$7,0)</f>
        <v>2149</v>
      </c>
      <c r="J32" s="21">
        <f>ROUND(('NEW Reference'!E$6*List!$F32)+'NEW Reference'!E$7,0)</f>
        <v>2657</v>
      </c>
      <c r="K32" s="21">
        <f>ROUND(('NEW Reference'!F$6*List!$F32)+'NEW Reference'!F$7,0)</f>
        <v>2768</v>
      </c>
      <c r="L32" s="21">
        <f>ROUND(('NEW Reference'!G$6*List!$F32)+'NEW Reference'!G$7,0)</f>
        <v>3134</v>
      </c>
      <c r="M32" s="21">
        <f>ROUND(('NEW Reference'!H$6*List!$F32)+'NEW Reference'!H$7,0)</f>
        <v>3253</v>
      </c>
      <c r="N32" s="21">
        <f>ROUND(('NEW Reference'!I$6*List!$F32)+'NEW Reference'!I$7,0)</f>
        <v>3381</v>
      </c>
      <c r="O32" s="21">
        <f>ROUND(('NEW Reference'!J$6*List!$F32)+'NEW Reference'!J$7,0)</f>
        <v>3915</v>
      </c>
      <c r="P32" s="21">
        <f>ROUND(('NEW Reference'!K$6*List!$F32)+'NEW Reference'!K$7,0)</f>
        <v>4039</v>
      </c>
      <c r="Q32" s="21">
        <f>ROUND(('NEW Reference'!L$6*List!$F32)+'NEW Reference'!L$7,0)</f>
        <v>4358</v>
      </c>
      <c r="R32" s="21">
        <f>ROUND(('NEW Reference'!M$6*List!$F32)+'NEW Reference'!M$7,0)</f>
        <v>5205</v>
      </c>
      <c r="S32" s="21">
        <f>ROUND(('NEW Reference'!N$6*List!$F32)+'NEW Reference'!N$7,0)</f>
        <v>21002</v>
      </c>
      <c r="T32" s="22">
        <f>ROUND(('NEW Reference'!O$6*List!$F32)+'NEW Reference'!O$7,0)</f>
        <v>781</v>
      </c>
      <c r="U32" s="22">
        <f>ROUND(('NEW Reference'!P$6*List!$F32)+'NEW Reference'!P$7,0)</f>
        <v>1100</v>
      </c>
      <c r="V32" s="22">
        <f>ROUND(('NEW Reference'!Q$6*List!$F32)+'NEW Reference'!Q$7,0)</f>
        <v>550</v>
      </c>
      <c r="X32" s="3" t="str">
        <f t="shared" si="1"/>
        <v>JEFFERSON, Alabama</v>
      </c>
      <c r="Y32" s="67" t="s">
        <v>144</v>
      </c>
      <c r="Z32" s="24" t="s">
        <v>91</v>
      </c>
      <c r="AA32" s="28" t="s">
        <v>106</v>
      </c>
      <c r="AB32" s="26"/>
      <c r="AC32" s="19">
        <f t="shared" si="2"/>
        <v>0.85960000000000003</v>
      </c>
      <c r="AD32" s="104">
        <v>22</v>
      </c>
      <c r="AE32" t="s">
        <v>145</v>
      </c>
      <c r="AF32" s="19">
        <v>1.1102000000000001</v>
      </c>
    </row>
    <row r="33" spans="1:32">
      <c r="A33" s="95">
        <v>22520</v>
      </c>
      <c r="B33" s="93" t="s">
        <v>124</v>
      </c>
      <c r="C33" s="67" t="s">
        <v>146</v>
      </c>
      <c r="D33" s="28" t="s">
        <v>106</v>
      </c>
      <c r="E33" s="97" t="s">
        <v>90</v>
      </c>
      <c r="F33" s="98">
        <f t="shared" si="0"/>
        <v>0.68159999999999998</v>
      </c>
      <c r="G33" s="74">
        <f>ROUND(('NEW Reference'!B$6*List!$F33)+'NEW Reference'!B$7,0)</f>
        <v>1024</v>
      </c>
      <c r="H33" s="21">
        <f>ROUND(('NEW Reference'!C$6*List!$F33)+'NEW Reference'!C$7,0)</f>
        <v>1526</v>
      </c>
      <c r="I33" s="21">
        <f>ROUND(('NEW Reference'!D$6*List!$F33)+'NEW Reference'!D$7,0)</f>
        <v>1829</v>
      </c>
      <c r="J33" s="21">
        <f>ROUND(('NEW Reference'!E$6*List!$F33)+'NEW Reference'!E$7,0)</f>
        <v>2261</v>
      </c>
      <c r="K33" s="21">
        <f>ROUND(('NEW Reference'!F$6*List!$F33)+'NEW Reference'!F$7,0)</f>
        <v>2356</v>
      </c>
      <c r="L33" s="21">
        <f>ROUND(('NEW Reference'!G$6*List!$F33)+'NEW Reference'!G$7,0)</f>
        <v>2667</v>
      </c>
      <c r="M33" s="21">
        <f>ROUND(('NEW Reference'!H$6*List!$F33)+'NEW Reference'!H$7,0)</f>
        <v>2769</v>
      </c>
      <c r="N33" s="21">
        <f>ROUND(('NEW Reference'!I$6*List!$F33)+'NEW Reference'!I$7,0)</f>
        <v>2877</v>
      </c>
      <c r="O33" s="21">
        <f>ROUND(('NEW Reference'!J$6*List!$F33)+'NEW Reference'!J$7,0)</f>
        <v>3332</v>
      </c>
      <c r="P33" s="21">
        <f>ROUND(('NEW Reference'!K$6*List!$F33)+'NEW Reference'!K$7,0)</f>
        <v>3437</v>
      </c>
      <c r="Q33" s="21">
        <f>ROUND(('NEW Reference'!L$6*List!$F33)+'NEW Reference'!L$7,0)</f>
        <v>3709</v>
      </c>
      <c r="R33" s="21">
        <f>ROUND(('NEW Reference'!M$6*List!$F33)+'NEW Reference'!M$7,0)</f>
        <v>4430</v>
      </c>
      <c r="S33" s="21">
        <f>ROUND(('NEW Reference'!N$6*List!$F33)+'NEW Reference'!N$7,0)</f>
        <v>17873</v>
      </c>
      <c r="T33" s="22">
        <f>ROUND(('NEW Reference'!O$6*List!$F33)+'NEW Reference'!O$7,0)</f>
        <v>664</v>
      </c>
      <c r="U33" s="22">
        <f>ROUND(('NEW Reference'!P$6*List!$F33)+'NEW Reference'!P$7,0)</f>
        <v>936</v>
      </c>
      <c r="V33" s="22">
        <f>ROUND(('NEW Reference'!Q$6*List!$F33)+'NEW Reference'!Q$7,0)</f>
        <v>468</v>
      </c>
      <c r="X33" s="3" t="str">
        <f t="shared" si="1"/>
        <v>LAUDERDALE, Alabama</v>
      </c>
      <c r="Y33" s="67" t="s">
        <v>146</v>
      </c>
      <c r="Z33" s="24" t="s">
        <v>91</v>
      </c>
      <c r="AA33" s="28" t="s">
        <v>106</v>
      </c>
      <c r="AB33" s="26"/>
      <c r="AC33" s="19">
        <f t="shared" si="2"/>
        <v>0.68159999999999998</v>
      </c>
      <c r="AD33" s="104">
        <v>21</v>
      </c>
      <c r="AE33" t="s">
        <v>147</v>
      </c>
      <c r="AF33" s="19">
        <v>0.87880000000000003</v>
      </c>
    </row>
    <row r="34" spans="1:32">
      <c r="A34" s="95">
        <v>19460</v>
      </c>
      <c r="B34" s="93" t="s">
        <v>148</v>
      </c>
      <c r="C34" s="67" t="s">
        <v>149</v>
      </c>
      <c r="D34" s="28" t="s">
        <v>106</v>
      </c>
      <c r="E34" s="97" t="s">
        <v>90</v>
      </c>
      <c r="F34" s="98">
        <f t="shared" si="0"/>
        <v>0.71530000000000005</v>
      </c>
      <c r="G34" s="74">
        <f>ROUND(('NEW Reference'!B$6*List!$F34)+'NEW Reference'!B$7,0)</f>
        <v>1058</v>
      </c>
      <c r="H34" s="21">
        <f>ROUND(('NEW Reference'!C$6*List!$F34)+'NEW Reference'!C$7,0)</f>
        <v>1577</v>
      </c>
      <c r="I34" s="21">
        <f>ROUND(('NEW Reference'!D$6*List!$F34)+'NEW Reference'!D$7,0)</f>
        <v>1890</v>
      </c>
      <c r="J34" s="21">
        <f>ROUND(('NEW Reference'!E$6*List!$F34)+'NEW Reference'!E$7,0)</f>
        <v>2336</v>
      </c>
      <c r="K34" s="21">
        <f>ROUND(('NEW Reference'!F$6*List!$F34)+'NEW Reference'!F$7,0)</f>
        <v>2434</v>
      </c>
      <c r="L34" s="21">
        <f>ROUND(('NEW Reference'!G$6*List!$F34)+'NEW Reference'!G$7,0)</f>
        <v>2755</v>
      </c>
      <c r="M34" s="21">
        <f>ROUND(('NEW Reference'!H$6*List!$F34)+'NEW Reference'!H$7,0)</f>
        <v>2860</v>
      </c>
      <c r="N34" s="21">
        <f>ROUND(('NEW Reference'!I$6*List!$F34)+'NEW Reference'!I$7,0)</f>
        <v>2973</v>
      </c>
      <c r="O34" s="21">
        <f>ROUND(('NEW Reference'!J$6*List!$F34)+'NEW Reference'!J$7,0)</f>
        <v>3443</v>
      </c>
      <c r="P34" s="21">
        <f>ROUND(('NEW Reference'!K$6*List!$F34)+'NEW Reference'!K$7,0)</f>
        <v>3551</v>
      </c>
      <c r="Q34" s="21">
        <f>ROUND(('NEW Reference'!L$6*List!$F34)+'NEW Reference'!L$7,0)</f>
        <v>3832</v>
      </c>
      <c r="R34" s="21">
        <f>ROUND(('NEW Reference'!M$6*List!$F34)+'NEW Reference'!M$7,0)</f>
        <v>4576</v>
      </c>
      <c r="S34" s="21">
        <f>ROUND(('NEW Reference'!N$6*List!$F34)+'NEW Reference'!N$7,0)</f>
        <v>18466</v>
      </c>
      <c r="T34" s="22">
        <f>ROUND(('NEW Reference'!O$6*List!$F34)+'NEW Reference'!O$7,0)</f>
        <v>686</v>
      </c>
      <c r="U34" s="22">
        <f>ROUND(('NEW Reference'!P$6*List!$F34)+'NEW Reference'!P$7,0)</f>
        <v>967</v>
      </c>
      <c r="V34" s="22">
        <f>ROUND(('NEW Reference'!Q$6*List!$F34)+'NEW Reference'!Q$7,0)</f>
        <v>484</v>
      </c>
      <c r="X34" s="3" t="str">
        <f t="shared" si="1"/>
        <v>LAWRENCE, Alabama</v>
      </c>
      <c r="Y34" s="67" t="s">
        <v>149</v>
      </c>
      <c r="Z34" s="24" t="s">
        <v>91</v>
      </c>
      <c r="AA34" s="28" t="s">
        <v>106</v>
      </c>
      <c r="AB34" s="26"/>
      <c r="AC34" s="19">
        <f t="shared" si="2"/>
        <v>0.71530000000000005</v>
      </c>
      <c r="AD34" s="104">
        <v>20</v>
      </c>
      <c r="AE34" t="s">
        <v>150</v>
      </c>
      <c r="AF34" s="19">
        <v>0.80390000000000006</v>
      </c>
    </row>
    <row r="35" spans="1:32">
      <c r="A35" s="95">
        <v>12220</v>
      </c>
      <c r="B35" s="93" t="s">
        <v>151</v>
      </c>
      <c r="C35" s="67" t="s">
        <v>152</v>
      </c>
      <c r="D35" s="28" t="s">
        <v>106</v>
      </c>
      <c r="E35" s="97" t="s">
        <v>90</v>
      </c>
      <c r="F35" s="98">
        <f t="shared" si="0"/>
        <v>0.67970000000000008</v>
      </c>
      <c r="G35" s="74">
        <f>ROUND(('NEW Reference'!B$6*List!$F35)+'NEW Reference'!B$7,0)</f>
        <v>1022</v>
      </c>
      <c r="H35" s="21">
        <f>ROUND(('NEW Reference'!C$6*List!$F35)+'NEW Reference'!C$7,0)</f>
        <v>1524</v>
      </c>
      <c r="I35" s="21">
        <f>ROUND(('NEW Reference'!D$6*List!$F35)+'NEW Reference'!D$7,0)</f>
        <v>1826</v>
      </c>
      <c r="J35" s="21">
        <f>ROUND(('NEW Reference'!E$6*List!$F35)+'NEW Reference'!E$7,0)</f>
        <v>2257</v>
      </c>
      <c r="K35" s="21">
        <f>ROUND(('NEW Reference'!F$6*List!$F35)+'NEW Reference'!F$7,0)</f>
        <v>2351</v>
      </c>
      <c r="L35" s="21">
        <f>ROUND(('NEW Reference'!G$6*List!$F35)+'NEW Reference'!G$7,0)</f>
        <v>2662</v>
      </c>
      <c r="M35" s="21">
        <f>ROUND(('NEW Reference'!H$6*List!$F35)+'NEW Reference'!H$7,0)</f>
        <v>2764</v>
      </c>
      <c r="N35" s="21">
        <f>ROUND(('NEW Reference'!I$6*List!$F35)+'NEW Reference'!I$7,0)</f>
        <v>2872</v>
      </c>
      <c r="O35" s="21">
        <f>ROUND(('NEW Reference'!J$6*List!$F35)+'NEW Reference'!J$7,0)</f>
        <v>3326</v>
      </c>
      <c r="P35" s="21">
        <f>ROUND(('NEW Reference'!K$6*List!$F35)+'NEW Reference'!K$7,0)</f>
        <v>3431</v>
      </c>
      <c r="Q35" s="21">
        <f>ROUND(('NEW Reference'!L$6*List!$F35)+'NEW Reference'!L$7,0)</f>
        <v>3702</v>
      </c>
      <c r="R35" s="21">
        <f>ROUND(('NEW Reference'!M$6*List!$F35)+'NEW Reference'!M$7,0)</f>
        <v>4421</v>
      </c>
      <c r="S35" s="21">
        <f>ROUND(('NEW Reference'!N$6*List!$F35)+'NEW Reference'!N$7,0)</f>
        <v>17840</v>
      </c>
      <c r="T35" s="22">
        <f>ROUND(('NEW Reference'!O$6*List!$F35)+'NEW Reference'!O$7,0)</f>
        <v>663</v>
      </c>
      <c r="U35" s="22">
        <f>ROUND(('NEW Reference'!P$6*List!$F35)+'NEW Reference'!P$7,0)</f>
        <v>935</v>
      </c>
      <c r="V35" s="22">
        <f>ROUND(('NEW Reference'!Q$6*List!$F35)+'NEW Reference'!Q$7,0)</f>
        <v>467</v>
      </c>
      <c r="X35" s="3" t="str">
        <f t="shared" si="1"/>
        <v>LEE, Alabama</v>
      </c>
      <c r="Y35" s="67" t="s">
        <v>152</v>
      </c>
      <c r="Z35" s="24" t="s">
        <v>91</v>
      </c>
      <c r="AA35" s="28" t="s">
        <v>106</v>
      </c>
      <c r="AB35" s="26"/>
      <c r="AC35" s="19">
        <f t="shared" si="2"/>
        <v>0.67970000000000008</v>
      </c>
      <c r="AD35" s="104">
        <v>23</v>
      </c>
      <c r="AE35" t="s">
        <v>153</v>
      </c>
      <c r="AF35" s="19">
        <v>0.82320000000000004</v>
      </c>
    </row>
    <row r="36" spans="1:32">
      <c r="A36" s="95">
        <v>26620</v>
      </c>
      <c r="B36" s="93" t="s">
        <v>154</v>
      </c>
      <c r="C36" s="67" t="s">
        <v>155</v>
      </c>
      <c r="D36" s="28" t="s">
        <v>106</v>
      </c>
      <c r="E36" s="97" t="s">
        <v>90</v>
      </c>
      <c r="F36" s="98">
        <f t="shared" si="0"/>
        <v>0.81059999999999999</v>
      </c>
      <c r="G36" s="74">
        <f>ROUND(('NEW Reference'!B$6*List!$F36)+'NEW Reference'!B$7,0)</f>
        <v>1154</v>
      </c>
      <c r="H36" s="21">
        <f>ROUND(('NEW Reference'!C$6*List!$F36)+'NEW Reference'!C$7,0)</f>
        <v>1720</v>
      </c>
      <c r="I36" s="21">
        <f>ROUND(('NEW Reference'!D$6*List!$F36)+'NEW Reference'!D$7,0)</f>
        <v>2061</v>
      </c>
      <c r="J36" s="21">
        <f>ROUND(('NEW Reference'!E$6*List!$F36)+'NEW Reference'!E$7,0)</f>
        <v>2548</v>
      </c>
      <c r="K36" s="21">
        <f>ROUND(('NEW Reference'!F$6*List!$F36)+'NEW Reference'!F$7,0)</f>
        <v>2655</v>
      </c>
      <c r="L36" s="21">
        <f>ROUND(('NEW Reference'!G$6*List!$F36)+'NEW Reference'!G$7,0)</f>
        <v>3005</v>
      </c>
      <c r="M36" s="21">
        <f>ROUND(('NEW Reference'!H$6*List!$F36)+'NEW Reference'!H$7,0)</f>
        <v>3120</v>
      </c>
      <c r="N36" s="21">
        <f>ROUND(('NEW Reference'!I$6*List!$F36)+'NEW Reference'!I$7,0)</f>
        <v>3242</v>
      </c>
      <c r="O36" s="21">
        <f>ROUND(('NEW Reference'!J$6*List!$F36)+'NEW Reference'!J$7,0)</f>
        <v>3755</v>
      </c>
      <c r="P36" s="21">
        <f>ROUND(('NEW Reference'!K$6*List!$F36)+'NEW Reference'!K$7,0)</f>
        <v>3873</v>
      </c>
      <c r="Q36" s="21">
        <f>ROUND(('NEW Reference'!L$6*List!$F36)+'NEW Reference'!L$7,0)</f>
        <v>4179</v>
      </c>
      <c r="R36" s="21">
        <f>ROUND(('NEW Reference'!M$6*List!$F36)+'NEW Reference'!M$7,0)</f>
        <v>4992</v>
      </c>
      <c r="S36" s="21">
        <f>ROUND(('NEW Reference'!N$6*List!$F36)+'NEW Reference'!N$7,0)</f>
        <v>20141</v>
      </c>
      <c r="T36" s="22">
        <f>ROUND(('NEW Reference'!O$6*List!$F36)+'NEW Reference'!O$7,0)</f>
        <v>749</v>
      </c>
      <c r="U36" s="22">
        <f>ROUND(('NEW Reference'!P$6*List!$F36)+'NEW Reference'!P$7,0)</f>
        <v>1055</v>
      </c>
      <c r="V36" s="22">
        <f>ROUND(('NEW Reference'!Q$6*List!$F36)+'NEW Reference'!Q$7,0)</f>
        <v>528</v>
      </c>
      <c r="X36" s="3" t="str">
        <f t="shared" si="1"/>
        <v>LIMESTONE, Alabama</v>
      </c>
      <c r="Y36" s="67" t="s">
        <v>155</v>
      </c>
      <c r="Z36" s="24" t="s">
        <v>91</v>
      </c>
      <c r="AA36" s="28" t="s">
        <v>106</v>
      </c>
      <c r="AB36" s="26"/>
      <c r="AC36" s="19">
        <f t="shared" si="2"/>
        <v>0.81059999999999999</v>
      </c>
      <c r="AD36" s="104">
        <v>24</v>
      </c>
      <c r="AE36" t="s">
        <v>156</v>
      </c>
      <c r="AF36" s="19">
        <v>0.90369999999999995</v>
      </c>
    </row>
    <row r="37" spans="1:32">
      <c r="A37" s="95">
        <v>33860</v>
      </c>
      <c r="B37" s="93" t="s">
        <v>104</v>
      </c>
      <c r="C37" s="67" t="s">
        <v>157</v>
      </c>
      <c r="D37" s="28" t="s">
        <v>106</v>
      </c>
      <c r="E37" s="97" t="s">
        <v>90</v>
      </c>
      <c r="F37" s="98">
        <f t="shared" si="0"/>
        <v>0.80512499999999998</v>
      </c>
      <c r="G37" s="74">
        <f>ROUND(('NEW Reference'!B$6*List!$F37)+'NEW Reference'!B$7,0)</f>
        <v>1148</v>
      </c>
      <c r="H37" s="21">
        <f>ROUND(('NEW Reference'!C$6*List!$F37)+'NEW Reference'!C$7,0)</f>
        <v>1712</v>
      </c>
      <c r="I37" s="21">
        <f>ROUND(('NEW Reference'!D$6*List!$F37)+'NEW Reference'!D$7,0)</f>
        <v>2051</v>
      </c>
      <c r="J37" s="21">
        <f>ROUND(('NEW Reference'!E$6*List!$F37)+'NEW Reference'!E$7,0)</f>
        <v>2536</v>
      </c>
      <c r="K37" s="21">
        <f>ROUND(('NEW Reference'!F$6*List!$F37)+'NEW Reference'!F$7,0)</f>
        <v>2642</v>
      </c>
      <c r="L37" s="21">
        <f>ROUND(('NEW Reference'!G$6*List!$F37)+'NEW Reference'!G$7,0)</f>
        <v>2991</v>
      </c>
      <c r="M37" s="21">
        <f>ROUND(('NEW Reference'!H$6*List!$F37)+'NEW Reference'!H$7,0)</f>
        <v>3105</v>
      </c>
      <c r="N37" s="21">
        <f>ROUND(('NEW Reference'!I$6*List!$F37)+'NEW Reference'!I$7,0)</f>
        <v>3227</v>
      </c>
      <c r="O37" s="21">
        <f>ROUND(('NEW Reference'!J$6*List!$F37)+'NEW Reference'!J$7,0)</f>
        <v>3737</v>
      </c>
      <c r="P37" s="21">
        <f>ROUND(('NEW Reference'!K$6*List!$F37)+'NEW Reference'!K$7,0)</f>
        <v>3855</v>
      </c>
      <c r="Q37" s="21">
        <f>ROUND(('NEW Reference'!L$6*List!$F37)+'NEW Reference'!L$7,0)</f>
        <v>4160</v>
      </c>
      <c r="R37" s="21">
        <f>ROUND(('NEW Reference'!M$6*List!$F37)+'NEW Reference'!M$7,0)</f>
        <v>4968</v>
      </c>
      <c r="S37" s="21">
        <f>ROUND(('NEW Reference'!N$6*List!$F37)+'NEW Reference'!N$7,0)</f>
        <v>20045</v>
      </c>
      <c r="T37" s="22">
        <f>ROUND(('NEW Reference'!O$6*List!$F37)+'NEW Reference'!O$7,0)</f>
        <v>745</v>
      </c>
      <c r="U37" s="22">
        <f>ROUND(('NEW Reference'!P$6*List!$F37)+'NEW Reference'!P$7,0)</f>
        <v>1050</v>
      </c>
      <c r="V37" s="22">
        <f>ROUND(('NEW Reference'!Q$6*List!$F37)+'NEW Reference'!Q$7,0)</f>
        <v>525</v>
      </c>
      <c r="X37" s="3" t="str">
        <f t="shared" si="1"/>
        <v>LOWNDES, Alabama</v>
      </c>
      <c r="Y37" s="67" t="s">
        <v>157</v>
      </c>
      <c r="Z37" s="24" t="s">
        <v>91</v>
      </c>
      <c r="AA37" s="28" t="s">
        <v>106</v>
      </c>
      <c r="AB37" s="26"/>
      <c r="AC37" s="19">
        <f t="shared" si="2"/>
        <v>0.80512499999999998</v>
      </c>
      <c r="AD37" s="104">
        <v>26</v>
      </c>
      <c r="AE37" t="s">
        <v>158</v>
      </c>
      <c r="AF37" s="19">
        <v>0.80160000000000009</v>
      </c>
    </row>
    <row r="38" spans="1:32">
      <c r="A38" s="95">
        <v>12220</v>
      </c>
      <c r="B38" s="93" t="s">
        <v>151</v>
      </c>
      <c r="C38" s="67" t="s">
        <v>159</v>
      </c>
      <c r="D38" s="28" t="s">
        <v>106</v>
      </c>
      <c r="E38" s="97" t="s">
        <v>90</v>
      </c>
      <c r="F38" s="98">
        <f t="shared" si="0"/>
        <v>0.67970000000000008</v>
      </c>
      <c r="G38" s="74">
        <f>ROUND(('NEW Reference'!B$6*List!$F38)+'NEW Reference'!B$7,0)</f>
        <v>1022</v>
      </c>
      <c r="H38" s="21">
        <f>ROUND(('NEW Reference'!C$6*List!$F38)+'NEW Reference'!C$7,0)</f>
        <v>1524</v>
      </c>
      <c r="I38" s="21">
        <f>ROUND(('NEW Reference'!D$6*List!$F38)+'NEW Reference'!D$7,0)</f>
        <v>1826</v>
      </c>
      <c r="J38" s="21">
        <f>ROUND(('NEW Reference'!E$6*List!$F38)+'NEW Reference'!E$7,0)</f>
        <v>2257</v>
      </c>
      <c r="K38" s="21">
        <f>ROUND(('NEW Reference'!F$6*List!$F38)+'NEW Reference'!F$7,0)</f>
        <v>2351</v>
      </c>
      <c r="L38" s="21">
        <f>ROUND(('NEW Reference'!G$6*List!$F38)+'NEW Reference'!G$7,0)</f>
        <v>2662</v>
      </c>
      <c r="M38" s="21">
        <f>ROUND(('NEW Reference'!H$6*List!$F38)+'NEW Reference'!H$7,0)</f>
        <v>2764</v>
      </c>
      <c r="N38" s="21">
        <f>ROUND(('NEW Reference'!I$6*List!$F38)+'NEW Reference'!I$7,0)</f>
        <v>2872</v>
      </c>
      <c r="O38" s="21">
        <f>ROUND(('NEW Reference'!J$6*List!$F38)+'NEW Reference'!J$7,0)</f>
        <v>3326</v>
      </c>
      <c r="P38" s="21">
        <f>ROUND(('NEW Reference'!K$6*List!$F38)+'NEW Reference'!K$7,0)</f>
        <v>3431</v>
      </c>
      <c r="Q38" s="21">
        <f>ROUND(('NEW Reference'!L$6*List!$F38)+'NEW Reference'!L$7,0)</f>
        <v>3702</v>
      </c>
      <c r="R38" s="21">
        <f>ROUND(('NEW Reference'!M$6*List!$F38)+'NEW Reference'!M$7,0)</f>
        <v>4421</v>
      </c>
      <c r="S38" s="21">
        <f>ROUND(('NEW Reference'!N$6*List!$F38)+'NEW Reference'!N$7,0)</f>
        <v>17840</v>
      </c>
      <c r="T38" s="22">
        <f>ROUND(('NEW Reference'!O$6*List!$F38)+'NEW Reference'!O$7,0)</f>
        <v>663</v>
      </c>
      <c r="U38" s="22">
        <f>ROUND(('NEW Reference'!P$6*List!$F38)+'NEW Reference'!P$7,0)</f>
        <v>935</v>
      </c>
      <c r="V38" s="22">
        <f>ROUND(('NEW Reference'!Q$6*List!$F38)+'NEW Reference'!Q$7,0)</f>
        <v>467</v>
      </c>
      <c r="X38" s="3" t="str">
        <f t="shared" si="1"/>
        <v>MACON, Alabama</v>
      </c>
      <c r="Y38" s="67" t="s">
        <v>159</v>
      </c>
      <c r="Z38" s="24" t="s">
        <v>91</v>
      </c>
      <c r="AA38" s="28" t="s">
        <v>106</v>
      </c>
      <c r="AB38" s="26"/>
      <c r="AC38" s="19">
        <f t="shared" si="2"/>
        <v>0.67970000000000008</v>
      </c>
      <c r="AD38" s="104">
        <v>25</v>
      </c>
      <c r="AE38" t="s">
        <v>160</v>
      </c>
      <c r="AF38" s="19">
        <v>0.71240000000000003</v>
      </c>
    </row>
    <row r="39" spans="1:32">
      <c r="A39" s="95">
        <v>26620</v>
      </c>
      <c r="B39" s="93" t="s">
        <v>154</v>
      </c>
      <c r="C39" s="67" t="s">
        <v>161</v>
      </c>
      <c r="D39" s="28" t="s">
        <v>106</v>
      </c>
      <c r="E39" s="97" t="s">
        <v>90</v>
      </c>
      <c r="F39" s="98">
        <f t="shared" si="0"/>
        <v>0.81059999999999999</v>
      </c>
      <c r="G39" s="74">
        <f>ROUND(('NEW Reference'!B$6*List!$F39)+'NEW Reference'!B$7,0)</f>
        <v>1154</v>
      </c>
      <c r="H39" s="21">
        <f>ROUND(('NEW Reference'!C$6*List!$F39)+'NEW Reference'!C$7,0)</f>
        <v>1720</v>
      </c>
      <c r="I39" s="21">
        <f>ROUND(('NEW Reference'!D$6*List!$F39)+'NEW Reference'!D$7,0)</f>
        <v>2061</v>
      </c>
      <c r="J39" s="21">
        <f>ROUND(('NEW Reference'!E$6*List!$F39)+'NEW Reference'!E$7,0)</f>
        <v>2548</v>
      </c>
      <c r="K39" s="21">
        <f>ROUND(('NEW Reference'!F$6*List!$F39)+'NEW Reference'!F$7,0)</f>
        <v>2655</v>
      </c>
      <c r="L39" s="21">
        <f>ROUND(('NEW Reference'!G$6*List!$F39)+'NEW Reference'!G$7,0)</f>
        <v>3005</v>
      </c>
      <c r="M39" s="21">
        <f>ROUND(('NEW Reference'!H$6*List!$F39)+'NEW Reference'!H$7,0)</f>
        <v>3120</v>
      </c>
      <c r="N39" s="21">
        <f>ROUND(('NEW Reference'!I$6*List!$F39)+'NEW Reference'!I$7,0)</f>
        <v>3242</v>
      </c>
      <c r="O39" s="21">
        <f>ROUND(('NEW Reference'!J$6*List!$F39)+'NEW Reference'!J$7,0)</f>
        <v>3755</v>
      </c>
      <c r="P39" s="21">
        <f>ROUND(('NEW Reference'!K$6*List!$F39)+'NEW Reference'!K$7,0)</f>
        <v>3873</v>
      </c>
      <c r="Q39" s="21">
        <f>ROUND(('NEW Reference'!L$6*List!$F39)+'NEW Reference'!L$7,0)</f>
        <v>4179</v>
      </c>
      <c r="R39" s="21">
        <f>ROUND(('NEW Reference'!M$6*List!$F39)+'NEW Reference'!M$7,0)</f>
        <v>4992</v>
      </c>
      <c r="S39" s="21">
        <f>ROUND(('NEW Reference'!N$6*List!$F39)+'NEW Reference'!N$7,0)</f>
        <v>20141</v>
      </c>
      <c r="T39" s="22">
        <f>ROUND(('NEW Reference'!O$6*List!$F39)+'NEW Reference'!O$7,0)</f>
        <v>749</v>
      </c>
      <c r="U39" s="22">
        <f>ROUND(('NEW Reference'!P$6*List!$F39)+'NEW Reference'!P$7,0)</f>
        <v>1055</v>
      </c>
      <c r="V39" s="22">
        <f>ROUND(('NEW Reference'!Q$6*List!$F39)+'NEW Reference'!Q$7,0)</f>
        <v>528</v>
      </c>
      <c r="X39" s="3" t="str">
        <f t="shared" si="1"/>
        <v>MADISON, Alabama</v>
      </c>
      <c r="Y39" s="67" t="s">
        <v>161</v>
      </c>
      <c r="Z39" s="24" t="s">
        <v>91</v>
      </c>
      <c r="AA39" s="28" t="s">
        <v>106</v>
      </c>
      <c r="AB39" s="25"/>
      <c r="AC39" s="19">
        <f t="shared" si="2"/>
        <v>0.81059999999999999</v>
      </c>
      <c r="AD39" s="104">
        <v>27</v>
      </c>
      <c r="AE39" t="s">
        <v>162</v>
      </c>
      <c r="AF39" s="19">
        <v>1.1433</v>
      </c>
    </row>
    <row r="40" spans="1:32">
      <c r="A40" s="95">
        <v>33660</v>
      </c>
      <c r="B40" s="93" t="s">
        <v>163</v>
      </c>
      <c r="C40" s="67" t="s">
        <v>164</v>
      </c>
      <c r="D40" s="28" t="s">
        <v>106</v>
      </c>
      <c r="E40" s="97" t="s">
        <v>90</v>
      </c>
      <c r="F40" s="98">
        <f t="shared" si="0"/>
        <v>0.81530000000000002</v>
      </c>
      <c r="G40" s="74">
        <f>ROUND(('NEW Reference'!B$6*List!$F40)+'NEW Reference'!B$7,0)</f>
        <v>1158</v>
      </c>
      <c r="H40" s="21">
        <f>ROUND(('NEW Reference'!C$6*List!$F40)+'NEW Reference'!C$7,0)</f>
        <v>1727</v>
      </c>
      <c r="I40" s="21">
        <f>ROUND(('NEW Reference'!D$6*List!$F40)+'NEW Reference'!D$7,0)</f>
        <v>2070</v>
      </c>
      <c r="J40" s="21">
        <f>ROUND(('NEW Reference'!E$6*List!$F40)+'NEW Reference'!E$7,0)</f>
        <v>2559</v>
      </c>
      <c r="K40" s="21">
        <f>ROUND(('NEW Reference'!F$6*List!$F40)+'NEW Reference'!F$7,0)</f>
        <v>2666</v>
      </c>
      <c r="L40" s="21">
        <f>ROUND(('NEW Reference'!G$6*List!$F40)+'NEW Reference'!G$7,0)</f>
        <v>3017</v>
      </c>
      <c r="M40" s="21">
        <f>ROUND(('NEW Reference'!H$6*List!$F40)+'NEW Reference'!H$7,0)</f>
        <v>3133</v>
      </c>
      <c r="N40" s="21">
        <f>ROUND(('NEW Reference'!I$6*List!$F40)+'NEW Reference'!I$7,0)</f>
        <v>3256</v>
      </c>
      <c r="O40" s="21">
        <f>ROUND(('NEW Reference'!J$6*List!$F40)+'NEW Reference'!J$7,0)</f>
        <v>3770</v>
      </c>
      <c r="P40" s="21">
        <f>ROUND(('NEW Reference'!K$6*List!$F40)+'NEW Reference'!K$7,0)</f>
        <v>3889</v>
      </c>
      <c r="Q40" s="21">
        <f>ROUND(('NEW Reference'!L$6*List!$F40)+'NEW Reference'!L$7,0)</f>
        <v>4197</v>
      </c>
      <c r="R40" s="21">
        <f>ROUND(('NEW Reference'!M$6*List!$F40)+'NEW Reference'!M$7,0)</f>
        <v>5012</v>
      </c>
      <c r="S40" s="21">
        <f>ROUND(('NEW Reference'!N$6*List!$F40)+'NEW Reference'!N$7,0)</f>
        <v>20224</v>
      </c>
      <c r="T40" s="22">
        <f>ROUND(('NEW Reference'!O$6*List!$F40)+'NEW Reference'!O$7,0)</f>
        <v>752</v>
      </c>
      <c r="U40" s="22">
        <f>ROUND(('NEW Reference'!P$6*List!$F40)+'NEW Reference'!P$7,0)</f>
        <v>1059</v>
      </c>
      <c r="V40" s="22">
        <f>ROUND(('NEW Reference'!Q$6*List!$F40)+'NEW Reference'!Q$7,0)</f>
        <v>530</v>
      </c>
      <c r="X40" s="3" t="str">
        <f t="shared" si="1"/>
        <v>MOBILE, Alabama</v>
      </c>
      <c r="Y40" s="67" t="s">
        <v>164</v>
      </c>
      <c r="Z40" s="24" t="s">
        <v>91</v>
      </c>
      <c r="AA40" s="28" t="s">
        <v>106</v>
      </c>
      <c r="AB40" s="26"/>
      <c r="AC40" s="19">
        <f t="shared" si="2"/>
        <v>0.81530000000000002</v>
      </c>
      <c r="AD40" s="104">
        <v>34</v>
      </c>
      <c r="AE40" t="s">
        <v>165</v>
      </c>
      <c r="AF40" s="19">
        <v>0.81220000000000003</v>
      </c>
    </row>
    <row r="41" spans="1:32">
      <c r="A41" s="95">
        <v>33860</v>
      </c>
      <c r="B41" s="93" t="s">
        <v>104</v>
      </c>
      <c r="C41" s="67" t="s">
        <v>166</v>
      </c>
      <c r="D41" s="28" t="s">
        <v>106</v>
      </c>
      <c r="E41" s="97" t="s">
        <v>90</v>
      </c>
      <c r="F41" s="98">
        <f t="shared" si="0"/>
        <v>0.80512499999999998</v>
      </c>
      <c r="G41" s="74">
        <f>ROUND(('NEW Reference'!B$6*List!$F41)+'NEW Reference'!B$7,0)</f>
        <v>1148</v>
      </c>
      <c r="H41" s="21">
        <f>ROUND(('NEW Reference'!C$6*List!$F41)+'NEW Reference'!C$7,0)</f>
        <v>1712</v>
      </c>
      <c r="I41" s="21">
        <f>ROUND(('NEW Reference'!D$6*List!$F41)+'NEW Reference'!D$7,0)</f>
        <v>2051</v>
      </c>
      <c r="J41" s="21">
        <f>ROUND(('NEW Reference'!E$6*List!$F41)+'NEW Reference'!E$7,0)</f>
        <v>2536</v>
      </c>
      <c r="K41" s="21">
        <f>ROUND(('NEW Reference'!F$6*List!$F41)+'NEW Reference'!F$7,0)</f>
        <v>2642</v>
      </c>
      <c r="L41" s="21">
        <f>ROUND(('NEW Reference'!G$6*List!$F41)+'NEW Reference'!G$7,0)</f>
        <v>2991</v>
      </c>
      <c r="M41" s="21">
        <f>ROUND(('NEW Reference'!H$6*List!$F41)+'NEW Reference'!H$7,0)</f>
        <v>3105</v>
      </c>
      <c r="N41" s="21">
        <f>ROUND(('NEW Reference'!I$6*List!$F41)+'NEW Reference'!I$7,0)</f>
        <v>3227</v>
      </c>
      <c r="O41" s="21">
        <f>ROUND(('NEW Reference'!J$6*List!$F41)+'NEW Reference'!J$7,0)</f>
        <v>3737</v>
      </c>
      <c r="P41" s="21">
        <f>ROUND(('NEW Reference'!K$6*List!$F41)+'NEW Reference'!K$7,0)</f>
        <v>3855</v>
      </c>
      <c r="Q41" s="21">
        <f>ROUND(('NEW Reference'!L$6*List!$F41)+'NEW Reference'!L$7,0)</f>
        <v>4160</v>
      </c>
      <c r="R41" s="21">
        <f>ROUND(('NEW Reference'!M$6*List!$F41)+'NEW Reference'!M$7,0)</f>
        <v>4968</v>
      </c>
      <c r="S41" s="21">
        <f>ROUND(('NEW Reference'!N$6*List!$F41)+'NEW Reference'!N$7,0)</f>
        <v>20045</v>
      </c>
      <c r="T41" s="22">
        <f>ROUND(('NEW Reference'!O$6*List!$F41)+'NEW Reference'!O$7,0)</f>
        <v>745</v>
      </c>
      <c r="U41" s="22">
        <f>ROUND(('NEW Reference'!P$6*List!$F41)+'NEW Reference'!P$7,0)</f>
        <v>1050</v>
      </c>
      <c r="V41" s="22">
        <f>ROUND(('NEW Reference'!Q$6*List!$F41)+'NEW Reference'!Q$7,0)</f>
        <v>525</v>
      </c>
      <c r="X41" s="3" t="str">
        <f t="shared" si="1"/>
        <v>MONTGOMERY, Alabama</v>
      </c>
      <c r="Y41" s="67" t="s">
        <v>166</v>
      </c>
      <c r="Z41" s="24" t="s">
        <v>91</v>
      </c>
      <c r="AA41" s="28" t="s">
        <v>106</v>
      </c>
      <c r="AB41" s="25"/>
      <c r="AC41" s="19">
        <f t="shared" si="2"/>
        <v>0.80512499999999998</v>
      </c>
      <c r="AD41" s="104">
        <v>35</v>
      </c>
      <c r="AE41" t="s">
        <v>167</v>
      </c>
      <c r="AF41" s="19">
        <v>0.81279999999999997</v>
      </c>
    </row>
    <row r="42" spans="1:32">
      <c r="A42" s="95">
        <v>19460</v>
      </c>
      <c r="B42" s="93" t="s">
        <v>148</v>
      </c>
      <c r="C42" s="67" t="s">
        <v>168</v>
      </c>
      <c r="D42" s="28" t="s">
        <v>106</v>
      </c>
      <c r="E42" s="97" t="s">
        <v>90</v>
      </c>
      <c r="F42" s="98">
        <f t="shared" si="0"/>
        <v>0.71530000000000005</v>
      </c>
      <c r="G42" s="74">
        <f>ROUND(('NEW Reference'!B$6*List!$F42)+'NEW Reference'!B$7,0)</f>
        <v>1058</v>
      </c>
      <c r="H42" s="21">
        <f>ROUND(('NEW Reference'!C$6*List!$F42)+'NEW Reference'!C$7,0)</f>
        <v>1577</v>
      </c>
      <c r="I42" s="21">
        <f>ROUND(('NEW Reference'!D$6*List!$F42)+'NEW Reference'!D$7,0)</f>
        <v>1890</v>
      </c>
      <c r="J42" s="21">
        <f>ROUND(('NEW Reference'!E$6*List!$F42)+'NEW Reference'!E$7,0)</f>
        <v>2336</v>
      </c>
      <c r="K42" s="21">
        <f>ROUND(('NEW Reference'!F$6*List!$F42)+'NEW Reference'!F$7,0)</f>
        <v>2434</v>
      </c>
      <c r="L42" s="21">
        <f>ROUND(('NEW Reference'!G$6*List!$F42)+'NEW Reference'!G$7,0)</f>
        <v>2755</v>
      </c>
      <c r="M42" s="21">
        <f>ROUND(('NEW Reference'!H$6*List!$F42)+'NEW Reference'!H$7,0)</f>
        <v>2860</v>
      </c>
      <c r="N42" s="21">
        <f>ROUND(('NEW Reference'!I$6*List!$F42)+'NEW Reference'!I$7,0)</f>
        <v>2973</v>
      </c>
      <c r="O42" s="21">
        <f>ROUND(('NEW Reference'!J$6*List!$F42)+'NEW Reference'!J$7,0)</f>
        <v>3443</v>
      </c>
      <c r="P42" s="21">
        <f>ROUND(('NEW Reference'!K$6*List!$F42)+'NEW Reference'!K$7,0)</f>
        <v>3551</v>
      </c>
      <c r="Q42" s="21">
        <f>ROUND(('NEW Reference'!L$6*List!$F42)+'NEW Reference'!L$7,0)</f>
        <v>3832</v>
      </c>
      <c r="R42" s="21">
        <f>ROUND(('NEW Reference'!M$6*List!$F42)+'NEW Reference'!M$7,0)</f>
        <v>4576</v>
      </c>
      <c r="S42" s="21">
        <f>ROUND(('NEW Reference'!N$6*List!$F42)+'NEW Reference'!N$7,0)</f>
        <v>18466</v>
      </c>
      <c r="T42" s="22">
        <f>ROUND(('NEW Reference'!O$6*List!$F42)+'NEW Reference'!O$7,0)</f>
        <v>686</v>
      </c>
      <c r="U42" s="22">
        <f>ROUND(('NEW Reference'!P$6*List!$F42)+'NEW Reference'!P$7,0)</f>
        <v>967</v>
      </c>
      <c r="V42" s="22">
        <f>ROUND(('NEW Reference'!Q$6*List!$F42)+'NEW Reference'!Q$7,0)</f>
        <v>484</v>
      </c>
      <c r="X42" s="3" t="str">
        <f t="shared" si="1"/>
        <v>MORGAN, Alabama</v>
      </c>
      <c r="Y42" s="67" t="s">
        <v>168</v>
      </c>
      <c r="Z42" s="24" t="s">
        <v>91</v>
      </c>
      <c r="AA42" s="28" t="s">
        <v>106</v>
      </c>
      <c r="AB42" s="26"/>
      <c r="AC42" s="19">
        <f t="shared" si="2"/>
        <v>0.71530000000000005</v>
      </c>
      <c r="AD42" s="104">
        <v>28</v>
      </c>
      <c r="AE42" t="s">
        <v>169</v>
      </c>
      <c r="AF42" s="19">
        <v>0.88640000000000008</v>
      </c>
    </row>
    <row r="43" spans="1:32">
      <c r="A43" s="95">
        <v>46220</v>
      </c>
      <c r="B43" s="93" t="s">
        <v>135</v>
      </c>
      <c r="C43" s="67" t="s">
        <v>170</v>
      </c>
      <c r="D43" s="28" t="s">
        <v>106</v>
      </c>
      <c r="E43" s="97" t="s">
        <v>90</v>
      </c>
      <c r="F43" s="98">
        <f t="shared" si="0"/>
        <v>0.91617999999999999</v>
      </c>
      <c r="G43" s="74">
        <f>ROUND(('NEW Reference'!B$6*List!$F43)+'NEW Reference'!B$7,0)</f>
        <v>1260</v>
      </c>
      <c r="H43" s="21">
        <f>ROUND(('NEW Reference'!C$6*List!$F43)+'NEW Reference'!C$7,0)</f>
        <v>1879</v>
      </c>
      <c r="I43" s="21">
        <f>ROUND(('NEW Reference'!D$6*List!$F43)+'NEW Reference'!D$7,0)</f>
        <v>2251</v>
      </c>
      <c r="J43" s="21">
        <f>ROUND(('NEW Reference'!E$6*List!$F43)+'NEW Reference'!E$7,0)</f>
        <v>2783</v>
      </c>
      <c r="K43" s="21">
        <f>ROUND(('NEW Reference'!F$6*List!$F43)+'NEW Reference'!F$7,0)</f>
        <v>2899</v>
      </c>
      <c r="L43" s="21">
        <f>ROUND(('NEW Reference'!G$6*List!$F43)+'NEW Reference'!G$7,0)</f>
        <v>3282</v>
      </c>
      <c r="M43" s="21">
        <f>ROUND(('NEW Reference'!H$6*List!$F43)+'NEW Reference'!H$7,0)</f>
        <v>3407</v>
      </c>
      <c r="N43" s="21">
        <f>ROUND(('NEW Reference'!I$6*List!$F43)+'NEW Reference'!I$7,0)</f>
        <v>3541</v>
      </c>
      <c r="O43" s="21">
        <f>ROUND(('NEW Reference'!J$6*List!$F43)+'NEW Reference'!J$7,0)</f>
        <v>4101</v>
      </c>
      <c r="P43" s="21">
        <f>ROUND(('NEW Reference'!K$6*List!$F43)+'NEW Reference'!K$7,0)</f>
        <v>4230</v>
      </c>
      <c r="Q43" s="21">
        <f>ROUND(('NEW Reference'!L$6*List!$F43)+'NEW Reference'!L$7,0)</f>
        <v>4565</v>
      </c>
      <c r="R43" s="21">
        <f>ROUND(('NEW Reference'!M$6*List!$F43)+'NEW Reference'!M$7,0)</f>
        <v>5452</v>
      </c>
      <c r="S43" s="21">
        <f>ROUND(('NEW Reference'!N$6*List!$F43)+'NEW Reference'!N$7,0)</f>
        <v>21997</v>
      </c>
      <c r="T43" s="22">
        <f>ROUND(('NEW Reference'!O$6*List!$F43)+'NEW Reference'!O$7,0)</f>
        <v>818</v>
      </c>
      <c r="U43" s="22">
        <f>ROUND(('NEW Reference'!P$6*List!$F43)+'NEW Reference'!P$7,0)</f>
        <v>1152</v>
      </c>
      <c r="V43" s="22">
        <f>ROUND(('NEW Reference'!Q$6*List!$F43)+'NEW Reference'!Q$7,0)</f>
        <v>576</v>
      </c>
      <c r="X43" s="3" t="str">
        <f t="shared" si="1"/>
        <v>PICKENS, Alabama</v>
      </c>
      <c r="Y43" s="67" t="s">
        <v>170</v>
      </c>
      <c r="Z43" s="24" t="s">
        <v>91</v>
      </c>
      <c r="AA43" s="28" t="s">
        <v>106</v>
      </c>
      <c r="AB43" s="26"/>
      <c r="AC43" s="19">
        <f t="shared" si="2"/>
        <v>0.91617999999999999</v>
      </c>
      <c r="AD43" s="104">
        <v>30</v>
      </c>
      <c r="AE43" t="s">
        <v>171</v>
      </c>
      <c r="AF43" s="19">
        <v>1.0138</v>
      </c>
    </row>
    <row r="44" spans="1:32">
      <c r="A44" s="95" t="s">
        <v>92</v>
      </c>
      <c r="B44" s="93" t="s">
        <v>93</v>
      </c>
      <c r="C44" s="67" t="s">
        <v>4</v>
      </c>
      <c r="D44" s="28" t="s">
        <v>106</v>
      </c>
      <c r="E44" s="97" t="s">
        <v>101</v>
      </c>
      <c r="F44" s="98">
        <f t="shared" si="0"/>
        <v>0.63670000000000004</v>
      </c>
      <c r="G44" s="74">
        <f>ROUND(('NEW Reference'!B$6*List!$F44)+'NEW Reference'!B$7,0)</f>
        <v>978</v>
      </c>
      <c r="H44" s="21">
        <f>ROUND(('NEW Reference'!C$6*List!$F44)+'NEW Reference'!C$7,0)</f>
        <v>1459</v>
      </c>
      <c r="I44" s="21">
        <f>ROUND(('NEW Reference'!D$6*List!$F44)+'NEW Reference'!D$7,0)</f>
        <v>1748</v>
      </c>
      <c r="J44" s="21">
        <f>ROUND(('NEW Reference'!E$6*List!$F44)+'NEW Reference'!E$7,0)</f>
        <v>2161</v>
      </c>
      <c r="K44" s="21">
        <f>ROUND(('NEW Reference'!F$6*List!$F44)+'NEW Reference'!F$7,0)</f>
        <v>2252</v>
      </c>
      <c r="L44" s="21">
        <f>ROUND(('NEW Reference'!G$6*List!$F44)+'NEW Reference'!G$7,0)</f>
        <v>2549</v>
      </c>
      <c r="M44" s="21">
        <f>ROUND(('NEW Reference'!H$6*List!$F44)+'NEW Reference'!H$7,0)</f>
        <v>2646</v>
      </c>
      <c r="N44" s="21">
        <f>ROUND(('NEW Reference'!I$6*List!$F44)+'NEW Reference'!I$7,0)</f>
        <v>2750</v>
      </c>
      <c r="O44" s="21">
        <f>ROUND(('NEW Reference'!J$6*List!$F44)+'NEW Reference'!J$7,0)</f>
        <v>3185</v>
      </c>
      <c r="P44" s="21">
        <f>ROUND(('NEW Reference'!K$6*List!$F44)+'NEW Reference'!K$7,0)</f>
        <v>3285</v>
      </c>
      <c r="Q44" s="21">
        <f>ROUND(('NEW Reference'!L$6*List!$F44)+'NEW Reference'!L$7,0)</f>
        <v>3545</v>
      </c>
      <c r="R44" s="21">
        <f>ROUND(('NEW Reference'!M$6*List!$F44)+'NEW Reference'!M$7,0)</f>
        <v>4234</v>
      </c>
      <c r="S44" s="21">
        <f>ROUND(('NEW Reference'!N$6*List!$F44)+'NEW Reference'!N$7,0)</f>
        <v>17084</v>
      </c>
      <c r="T44" s="22">
        <f>ROUND(('NEW Reference'!O$6*List!$F44)+'NEW Reference'!O$7,0)</f>
        <v>635</v>
      </c>
      <c r="U44" s="22">
        <f>ROUND(('NEW Reference'!P$6*List!$F44)+'NEW Reference'!P$7,0)</f>
        <v>895</v>
      </c>
      <c r="V44" s="22">
        <f>ROUND(('NEW Reference'!Q$6*List!$F44)+'NEW Reference'!Q$7,0)</f>
        <v>447</v>
      </c>
      <c r="X44" s="3" t="str">
        <f t="shared" si="1"/>
        <v>Rural (Not listed as urban county), Alabama</v>
      </c>
      <c r="Y44" s="67" t="s">
        <v>4</v>
      </c>
      <c r="Z44" s="24" t="s">
        <v>91</v>
      </c>
      <c r="AA44" s="28" t="s">
        <v>106</v>
      </c>
      <c r="AB44" s="25"/>
      <c r="AC44" s="19">
        <f t="shared" si="2"/>
        <v>0.63670000000000004</v>
      </c>
      <c r="AD44" s="104">
        <v>32</v>
      </c>
      <c r="AE44" t="s">
        <v>172</v>
      </c>
      <c r="AF44" s="19">
        <v>0.9194</v>
      </c>
    </row>
    <row r="45" spans="1:32">
      <c r="A45" s="95">
        <v>17980</v>
      </c>
      <c r="B45" s="93" t="s">
        <v>173</v>
      </c>
      <c r="C45" s="67" t="s">
        <v>174</v>
      </c>
      <c r="D45" s="28" t="s">
        <v>106</v>
      </c>
      <c r="E45" s="97" t="s">
        <v>90</v>
      </c>
      <c r="F45" s="98">
        <f t="shared" si="0"/>
        <v>0.77956999999999999</v>
      </c>
      <c r="G45" s="74">
        <f>ROUND(('NEW Reference'!B$6*List!$F45)+'NEW Reference'!B$7,0)</f>
        <v>1122</v>
      </c>
      <c r="H45" s="21">
        <f>ROUND(('NEW Reference'!C$6*List!$F45)+'NEW Reference'!C$7,0)</f>
        <v>1673</v>
      </c>
      <c r="I45" s="21">
        <f>ROUND(('NEW Reference'!D$6*List!$F45)+'NEW Reference'!D$7,0)</f>
        <v>2005</v>
      </c>
      <c r="J45" s="21">
        <f>ROUND(('NEW Reference'!E$6*List!$F45)+'NEW Reference'!E$7,0)</f>
        <v>2479</v>
      </c>
      <c r="K45" s="21">
        <f>ROUND(('NEW Reference'!F$6*List!$F45)+'NEW Reference'!F$7,0)</f>
        <v>2583</v>
      </c>
      <c r="L45" s="21">
        <f>ROUND(('NEW Reference'!G$6*List!$F45)+'NEW Reference'!G$7,0)</f>
        <v>2924</v>
      </c>
      <c r="M45" s="21">
        <f>ROUND(('NEW Reference'!H$6*List!$F45)+'NEW Reference'!H$7,0)</f>
        <v>3035</v>
      </c>
      <c r="N45" s="21">
        <f>ROUND(('NEW Reference'!I$6*List!$F45)+'NEW Reference'!I$7,0)</f>
        <v>3155</v>
      </c>
      <c r="O45" s="21">
        <f>ROUND(('NEW Reference'!J$6*List!$F45)+'NEW Reference'!J$7,0)</f>
        <v>3653</v>
      </c>
      <c r="P45" s="21">
        <f>ROUND(('NEW Reference'!K$6*List!$F45)+'NEW Reference'!K$7,0)</f>
        <v>3768</v>
      </c>
      <c r="Q45" s="21">
        <f>ROUND(('NEW Reference'!L$6*List!$F45)+'NEW Reference'!L$7,0)</f>
        <v>4066</v>
      </c>
      <c r="R45" s="21">
        <f>ROUND(('NEW Reference'!M$6*List!$F45)+'NEW Reference'!M$7,0)</f>
        <v>4856</v>
      </c>
      <c r="S45" s="21">
        <f>ROUND(('NEW Reference'!N$6*List!$F45)+'NEW Reference'!N$7,0)</f>
        <v>19595</v>
      </c>
      <c r="T45" s="22">
        <f>ROUND(('NEW Reference'!O$6*List!$F45)+'NEW Reference'!O$7,0)</f>
        <v>728</v>
      </c>
      <c r="U45" s="22">
        <f>ROUND(('NEW Reference'!P$6*List!$F45)+'NEW Reference'!P$7,0)</f>
        <v>1027</v>
      </c>
      <c r="V45" s="22">
        <f>ROUND(('NEW Reference'!Q$6*List!$F45)+'NEW Reference'!Q$7,0)</f>
        <v>513</v>
      </c>
      <c r="X45" s="3" t="str">
        <f t="shared" si="1"/>
        <v>RUSSELL, Alabama</v>
      </c>
      <c r="Y45" s="67" t="s">
        <v>174</v>
      </c>
      <c r="Z45" s="24" t="s">
        <v>91</v>
      </c>
      <c r="AA45" s="28" t="s">
        <v>106</v>
      </c>
      <c r="AB45" s="26"/>
      <c r="AC45" s="19">
        <f t="shared" si="2"/>
        <v>0.77956999999999999</v>
      </c>
      <c r="AD45" s="104">
        <v>29</v>
      </c>
      <c r="AE45" t="s">
        <v>175</v>
      </c>
      <c r="AF45" s="19">
        <v>1.1108</v>
      </c>
    </row>
    <row r="46" spans="1:32">
      <c r="A46" s="95">
        <v>13820</v>
      </c>
      <c r="B46" s="93" t="s">
        <v>113</v>
      </c>
      <c r="C46" s="67" t="s">
        <v>176</v>
      </c>
      <c r="D46" s="28" t="s">
        <v>106</v>
      </c>
      <c r="E46" s="97" t="s">
        <v>90</v>
      </c>
      <c r="F46" s="98">
        <f t="shared" si="0"/>
        <v>0.85960000000000003</v>
      </c>
      <c r="G46" s="74">
        <f>ROUND(('NEW Reference'!B$6*List!$F46)+'NEW Reference'!B$7,0)</f>
        <v>1203</v>
      </c>
      <c r="H46" s="21">
        <f>ROUND(('NEW Reference'!C$6*List!$F46)+'NEW Reference'!C$7,0)</f>
        <v>1794</v>
      </c>
      <c r="I46" s="21">
        <f>ROUND(('NEW Reference'!D$6*List!$F46)+'NEW Reference'!D$7,0)</f>
        <v>2149</v>
      </c>
      <c r="J46" s="21">
        <f>ROUND(('NEW Reference'!E$6*List!$F46)+'NEW Reference'!E$7,0)</f>
        <v>2657</v>
      </c>
      <c r="K46" s="21">
        <f>ROUND(('NEW Reference'!F$6*List!$F46)+'NEW Reference'!F$7,0)</f>
        <v>2768</v>
      </c>
      <c r="L46" s="21">
        <f>ROUND(('NEW Reference'!G$6*List!$F46)+'NEW Reference'!G$7,0)</f>
        <v>3134</v>
      </c>
      <c r="M46" s="21">
        <f>ROUND(('NEW Reference'!H$6*List!$F46)+'NEW Reference'!H$7,0)</f>
        <v>3253</v>
      </c>
      <c r="N46" s="21">
        <f>ROUND(('NEW Reference'!I$6*List!$F46)+'NEW Reference'!I$7,0)</f>
        <v>3381</v>
      </c>
      <c r="O46" s="21">
        <f>ROUND(('NEW Reference'!J$6*List!$F46)+'NEW Reference'!J$7,0)</f>
        <v>3915</v>
      </c>
      <c r="P46" s="21">
        <f>ROUND(('NEW Reference'!K$6*List!$F46)+'NEW Reference'!K$7,0)</f>
        <v>4039</v>
      </c>
      <c r="Q46" s="21">
        <f>ROUND(('NEW Reference'!L$6*List!$F46)+'NEW Reference'!L$7,0)</f>
        <v>4358</v>
      </c>
      <c r="R46" s="21">
        <f>ROUND(('NEW Reference'!M$6*List!$F46)+'NEW Reference'!M$7,0)</f>
        <v>5205</v>
      </c>
      <c r="S46" s="21">
        <f>ROUND(('NEW Reference'!N$6*List!$F46)+'NEW Reference'!N$7,0)</f>
        <v>21002</v>
      </c>
      <c r="T46" s="22">
        <f>ROUND(('NEW Reference'!O$6*List!$F46)+'NEW Reference'!O$7,0)</f>
        <v>781</v>
      </c>
      <c r="U46" s="22">
        <f>ROUND(('NEW Reference'!P$6*List!$F46)+'NEW Reference'!P$7,0)</f>
        <v>1100</v>
      </c>
      <c r="V46" s="22">
        <f>ROUND(('NEW Reference'!Q$6*List!$F46)+'NEW Reference'!Q$7,0)</f>
        <v>550</v>
      </c>
      <c r="X46" s="3" t="str">
        <f t="shared" si="1"/>
        <v>SHELBY, Alabama</v>
      </c>
      <c r="Y46" s="67" t="s">
        <v>176</v>
      </c>
      <c r="Z46" s="24" t="s">
        <v>91</v>
      </c>
      <c r="AA46" s="28" t="s">
        <v>106</v>
      </c>
      <c r="AB46" s="25"/>
      <c r="AC46" s="19">
        <f t="shared" si="2"/>
        <v>0.85960000000000003</v>
      </c>
      <c r="AD46" s="104">
        <v>33</v>
      </c>
      <c r="AE46" t="s">
        <v>177</v>
      </c>
      <c r="AF46" s="19">
        <v>0.88919999999999999</v>
      </c>
    </row>
    <row r="47" spans="1:32">
      <c r="A47" s="95">
        <v>13820</v>
      </c>
      <c r="B47" s="93" t="s">
        <v>113</v>
      </c>
      <c r="C47" s="67" t="s">
        <v>178</v>
      </c>
      <c r="D47" s="28" t="s">
        <v>106</v>
      </c>
      <c r="E47" s="97" t="s">
        <v>90</v>
      </c>
      <c r="F47" s="98">
        <f t="shared" si="0"/>
        <v>0.85960000000000003</v>
      </c>
      <c r="G47" s="74">
        <f>ROUND(('NEW Reference'!B$6*List!$F47)+'NEW Reference'!B$7,0)</f>
        <v>1203</v>
      </c>
      <c r="H47" s="21">
        <f>ROUND(('NEW Reference'!C$6*List!$F47)+'NEW Reference'!C$7,0)</f>
        <v>1794</v>
      </c>
      <c r="I47" s="21">
        <f>ROUND(('NEW Reference'!D$6*List!$F47)+'NEW Reference'!D$7,0)</f>
        <v>2149</v>
      </c>
      <c r="J47" s="21">
        <f>ROUND(('NEW Reference'!E$6*List!$F47)+'NEW Reference'!E$7,0)</f>
        <v>2657</v>
      </c>
      <c r="K47" s="21">
        <f>ROUND(('NEW Reference'!F$6*List!$F47)+'NEW Reference'!F$7,0)</f>
        <v>2768</v>
      </c>
      <c r="L47" s="21">
        <f>ROUND(('NEW Reference'!G$6*List!$F47)+'NEW Reference'!G$7,0)</f>
        <v>3134</v>
      </c>
      <c r="M47" s="21">
        <f>ROUND(('NEW Reference'!H$6*List!$F47)+'NEW Reference'!H$7,0)</f>
        <v>3253</v>
      </c>
      <c r="N47" s="21">
        <f>ROUND(('NEW Reference'!I$6*List!$F47)+'NEW Reference'!I$7,0)</f>
        <v>3381</v>
      </c>
      <c r="O47" s="21">
        <f>ROUND(('NEW Reference'!J$6*List!$F47)+'NEW Reference'!J$7,0)</f>
        <v>3915</v>
      </c>
      <c r="P47" s="21">
        <f>ROUND(('NEW Reference'!K$6*List!$F47)+'NEW Reference'!K$7,0)</f>
        <v>4039</v>
      </c>
      <c r="Q47" s="21">
        <f>ROUND(('NEW Reference'!L$6*List!$F47)+'NEW Reference'!L$7,0)</f>
        <v>4358</v>
      </c>
      <c r="R47" s="21">
        <f>ROUND(('NEW Reference'!M$6*List!$F47)+'NEW Reference'!M$7,0)</f>
        <v>5205</v>
      </c>
      <c r="S47" s="21">
        <f>ROUND(('NEW Reference'!N$6*List!$F47)+'NEW Reference'!N$7,0)</f>
        <v>21002</v>
      </c>
      <c r="T47" s="22">
        <f>ROUND(('NEW Reference'!O$6*List!$F47)+'NEW Reference'!O$7,0)</f>
        <v>781</v>
      </c>
      <c r="U47" s="22">
        <f>ROUND(('NEW Reference'!P$6*List!$F47)+'NEW Reference'!P$7,0)</f>
        <v>1100</v>
      </c>
      <c r="V47" s="22">
        <f>ROUND(('NEW Reference'!Q$6*List!$F47)+'NEW Reference'!Q$7,0)</f>
        <v>550</v>
      </c>
      <c r="X47" s="3" t="str">
        <f t="shared" si="1"/>
        <v>ST. CLAIR, Alabama</v>
      </c>
      <c r="Y47" s="67" t="s">
        <v>178</v>
      </c>
      <c r="Z47" s="24" t="s">
        <v>91</v>
      </c>
      <c r="AA47" s="28" t="s">
        <v>106</v>
      </c>
      <c r="AB47" s="25"/>
      <c r="AC47" s="19">
        <f t="shared" si="2"/>
        <v>0.85960000000000003</v>
      </c>
      <c r="AD47" s="104">
        <v>36</v>
      </c>
      <c r="AE47" t="s">
        <v>179</v>
      </c>
      <c r="AF47" s="19">
        <v>0.80320000000000003</v>
      </c>
    </row>
    <row r="48" spans="1:32">
      <c r="A48" s="95">
        <v>46220</v>
      </c>
      <c r="B48" s="93" t="s">
        <v>135</v>
      </c>
      <c r="C48" s="67" t="s">
        <v>180</v>
      </c>
      <c r="D48" s="28" t="s">
        <v>106</v>
      </c>
      <c r="E48" s="97" t="s">
        <v>90</v>
      </c>
      <c r="F48" s="98">
        <f t="shared" si="0"/>
        <v>0.91617999999999999</v>
      </c>
      <c r="G48" s="74">
        <f>ROUND(('NEW Reference'!B$6*List!$F48)+'NEW Reference'!B$7,0)</f>
        <v>1260</v>
      </c>
      <c r="H48" s="21">
        <f>ROUND(('NEW Reference'!C$6*List!$F48)+'NEW Reference'!C$7,0)</f>
        <v>1879</v>
      </c>
      <c r="I48" s="21">
        <f>ROUND(('NEW Reference'!D$6*List!$F48)+'NEW Reference'!D$7,0)</f>
        <v>2251</v>
      </c>
      <c r="J48" s="21">
        <f>ROUND(('NEW Reference'!E$6*List!$F48)+'NEW Reference'!E$7,0)</f>
        <v>2783</v>
      </c>
      <c r="K48" s="21">
        <f>ROUND(('NEW Reference'!F$6*List!$F48)+'NEW Reference'!F$7,0)</f>
        <v>2899</v>
      </c>
      <c r="L48" s="21">
        <f>ROUND(('NEW Reference'!G$6*List!$F48)+'NEW Reference'!G$7,0)</f>
        <v>3282</v>
      </c>
      <c r="M48" s="21">
        <f>ROUND(('NEW Reference'!H$6*List!$F48)+'NEW Reference'!H$7,0)</f>
        <v>3407</v>
      </c>
      <c r="N48" s="21">
        <f>ROUND(('NEW Reference'!I$6*List!$F48)+'NEW Reference'!I$7,0)</f>
        <v>3541</v>
      </c>
      <c r="O48" s="21">
        <f>ROUND(('NEW Reference'!J$6*List!$F48)+'NEW Reference'!J$7,0)</f>
        <v>4101</v>
      </c>
      <c r="P48" s="21">
        <f>ROUND(('NEW Reference'!K$6*List!$F48)+'NEW Reference'!K$7,0)</f>
        <v>4230</v>
      </c>
      <c r="Q48" s="21">
        <f>ROUND(('NEW Reference'!L$6*List!$F48)+'NEW Reference'!L$7,0)</f>
        <v>4565</v>
      </c>
      <c r="R48" s="21">
        <f>ROUND(('NEW Reference'!M$6*List!$F48)+'NEW Reference'!M$7,0)</f>
        <v>5452</v>
      </c>
      <c r="S48" s="21">
        <f>ROUND(('NEW Reference'!N$6*List!$F48)+'NEW Reference'!N$7,0)</f>
        <v>21997</v>
      </c>
      <c r="T48" s="22">
        <f>ROUND(('NEW Reference'!O$6*List!$F48)+'NEW Reference'!O$7,0)</f>
        <v>818</v>
      </c>
      <c r="U48" s="22">
        <f>ROUND(('NEW Reference'!P$6*List!$F48)+'NEW Reference'!P$7,0)</f>
        <v>1152</v>
      </c>
      <c r="V48" s="22">
        <f>ROUND(('NEW Reference'!Q$6*List!$F48)+'NEW Reference'!Q$7,0)</f>
        <v>576</v>
      </c>
      <c r="X48" s="3" t="str">
        <f t="shared" si="1"/>
        <v>TUSCALOOSA, Alabama</v>
      </c>
      <c r="Y48" s="67" t="s">
        <v>180</v>
      </c>
      <c r="Z48" s="24" t="s">
        <v>91</v>
      </c>
      <c r="AA48" s="28" t="s">
        <v>106</v>
      </c>
      <c r="AB48" s="25"/>
      <c r="AC48" s="19">
        <f t="shared" si="2"/>
        <v>0.91617999999999999</v>
      </c>
      <c r="AD48" s="104">
        <v>37</v>
      </c>
      <c r="AE48" t="s">
        <v>181</v>
      </c>
      <c r="AF48" s="19">
        <v>0.80349999999999999</v>
      </c>
    </row>
    <row r="49" spans="1:32">
      <c r="A49" s="95">
        <v>13820</v>
      </c>
      <c r="B49" s="93" t="s">
        <v>113</v>
      </c>
      <c r="C49" s="67" t="s">
        <v>182</v>
      </c>
      <c r="D49" s="28" t="s">
        <v>106</v>
      </c>
      <c r="E49" s="97" t="s">
        <v>90</v>
      </c>
      <c r="F49" s="98">
        <f t="shared" si="0"/>
        <v>0.85960000000000003</v>
      </c>
      <c r="G49" s="74">
        <f>ROUND(('NEW Reference'!B$6*List!$F49)+'NEW Reference'!B$7,0)</f>
        <v>1203</v>
      </c>
      <c r="H49" s="21">
        <f>ROUND(('NEW Reference'!C$6*List!$F49)+'NEW Reference'!C$7,0)</f>
        <v>1794</v>
      </c>
      <c r="I49" s="21">
        <f>ROUND(('NEW Reference'!D$6*List!$F49)+'NEW Reference'!D$7,0)</f>
        <v>2149</v>
      </c>
      <c r="J49" s="21">
        <f>ROUND(('NEW Reference'!E$6*List!$F49)+'NEW Reference'!E$7,0)</f>
        <v>2657</v>
      </c>
      <c r="K49" s="21">
        <f>ROUND(('NEW Reference'!F$6*List!$F49)+'NEW Reference'!F$7,0)</f>
        <v>2768</v>
      </c>
      <c r="L49" s="21">
        <f>ROUND(('NEW Reference'!G$6*List!$F49)+'NEW Reference'!G$7,0)</f>
        <v>3134</v>
      </c>
      <c r="M49" s="21">
        <f>ROUND(('NEW Reference'!H$6*List!$F49)+'NEW Reference'!H$7,0)</f>
        <v>3253</v>
      </c>
      <c r="N49" s="21">
        <f>ROUND(('NEW Reference'!I$6*List!$F49)+'NEW Reference'!I$7,0)</f>
        <v>3381</v>
      </c>
      <c r="O49" s="21">
        <f>ROUND(('NEW Reference'!J$6*List!$F49)+'NEW Reference'!J$7,0)</f>
        <v>3915</v>
      </c>
      <c r="P49" s="21">
        <f>ROUND(('NEW Reference'!K$6*List!$F49)+'NEW Reference'!K$7,0)</f>
        <v>4039</v>
      </c>
      <c r="Q49" s="21">
        <f>ROUND(('NEW Reference'!L$6*List!$F49)+'NEW Reference'!L$7,0)</f>
        <v>4358</v>
      </c>
      <c r="R49" s="21">
        <f>ROUND(('NEW Reference'!M$6*List!$F49)+'NEW Reference'!M$7,0)</f>
        <v>5205</v>
      </c>
      <c r="S49" s="21">
        <f>ROUND(('NEW Reference'!N$6*List!$F49)+'NEW Reference'!N$7,0)</f>
        <v>21002</v>
      </c>
      <c r="T49" s="22">
        <f>ROUND(('NEW Reference'!O$6*List!$F49)+'NEW Reference'!O$7,0)</f>
        <v>781</v>
      </c>
      <c r="U49" s="22">
        <f>ROUND(('NEW Reference'!P$6*List!$F49)+'NEW Reference'!P$7,0)</f>
        <v>1100</v>
      </c>
      <c r="V49" s="22">
        <f>ROUND(('NEW Reference'!Q$6*List!$F49)+'NEW Reference'!Q$7,0)</f>
        <v>550</v>
      </c>
      <c r="X49" s="3" t="str">
        <f t="shared" si="1"/>
        <v>WALKER, Alabama</v>
      </c>
      <c r="Y49" s="67" t="s">
        <v>182</v>
      </c>
      <c r="Z49" s="24" t="s">
        <v>91</v>
      </c>
      <c r="AA49" s="28" t="s">
        <v>106</v>
      </c>
      <c r="AB49" s="26"/>
      <c r="AC49" s="19">
        <f t="shared" si="2"/>
        <v>0.85960000000000003</v>
      </c>
      <c r="AD49" s="104">
        <v>38</v>
      </c>
      <c r="AE49" t="s">
        <v>183</v>
      </c>
      <c r="AF49" s="19">
        <v>1.0208999999999999</v>
      </c>
    </row>
    <row r="50" spans="1:32">
      <c r="A50" s="95">
        <v>22220</v>
      </c>
      <c r="B50" s="93" t="s">
        <v>184</v>
      </c>
      <c r="C50" s="67" t="s">
        <v>185</v>
      </c>
      <c r="D50" s="28" t="s">
        <v>186</v>
      </c>
      <c r="E50" s="97" t="s">
        <v>90</v>
      </c>
      <c r="F50" s="98">
        <f t="shared" si="0"/>
        <v>0.88020000000000009</v>
      </c>
      <c r="G50" s="74">
        <f>ROUND(('NEW Reference'!B$6*List!$F50)+'NEW Reference'!B$7,0)</f>
        <v>1224</v>
      </c>
      <c r="H50" s="21">
        <f>ROUND(('NEW Reference'!C$6*List!$F50)+'NEW Reference'!C$7,0)</f>
        <v>1825</v>
      </c>
      <c r="I50" s="21">
        <f>ROUND(('NEW Reference'!D$6*List!$F50)+'NEW Reference'!D$7,0)</f>
        <v>2186</v>
      </c>
      <c r="J50" s="21">
        <f>ROUND(('NEW Reference'!E$6*List!$F50)+'NEW Reference'!E$7,0)</f>
        <v>2703</v>
      </c>
      <c r="K50" s="21">
        <f>ROUND(('NEW Reference'!F$6*List!$F50)+'NEW Reference'!F$7,0)</f>
        <v>2816</v>
      </c>
      <c r="L50" s="21">
        <f>ROUND(('NEW Reference'!G$6*List!$F50)+'NEW Reference'!G$7,0)</f>
        <v>3188</v>
      </c>
      <c r="M50" s="21">
        <f>ROUND(('NEW Reference'!H$6*List!$F50)+'NEW Reference'!H$7,0)</f>
        <v>3310</v>
      </c>
      <c r="N50" s="21">
        <f>ROUND(('NEW Reference'!I$6*List!$F50)+'NEW Reference'!I$7,0)</f>
        <v>3439</v>
      </c>
      <c r="O50" s="21">
        <f>ROUND(('NEW Reference'!J$6*List!$F50)+'NEW Reference'!J$7,0)</f>
        <v>3983</v>
      </c>
      <c r="P50" s="21">
        <f>ROUND(('NEW Reference'!K$6*List!$F50)+'NEW Reference'!K$7,0)</f>
        <v>4109</v>
      </c>
      <c r="Q50" s="21">
        <f>ROUND(('NEW Reference'!L$6*List!$F50)+'NEW Reference'!L$7,0)</f>
        <v>4433</v>
      </c>
      <c r="R50" s="21">
        <f>ROUND(('NEW Reference'!M$6*List!$F50)+'NEW Reference'!M$7,0)</f>
        <v>5295</v>
      </c>
      <c r="S50" s="21">
        <f>ROUND(('NEW Reference'!N$6*List!$F50)+'NEW Reference'!N$7,0)</f>
        <v>21364</v>
      </c>
      <c r="T50" s="22">
        <f>ROUND(('NEW Reference'!O$6*List!$F50)+'NEW Reference'!O$7,0)</f>
        <v>794</v>
      </c>
      <c r="U50" s="22">
        <f>ROUND(('NEW Reference'!P$6*List!$F50)+'NEW Reference'!P$7,0)</f>
        <v>1119</v>
      </c>
      <c r="V50" s="22">
        <f>ROUND(('NEW Reference'!Q$6*List!$F50)+'NEW Reference'!Q$7,0)</f>
        <v>560</v>
      </c>
      <c r="X50" s="3" t="str">
        <f t="shared" si="1"/>
        <v>BENTON, Arkansas</v>
      </c>
      <c r="Y50" s="67" t="s">
        <v>185</v>
      </c>
      <c r="Z50" s="24" t="s">
        <v>91</v>
      </c>
      <c r="AA50" s="28" t="s">
        <v>186</v>
      </c>
      <c r="AB50" s="25"/>
      <c r="AC50" s="19">
        <f t="shared" si="2"/>
        <v>0.88020000000000009</v>
      </c>
      <c r="AD50" s="104">
        <v>39</v>
      </c>
      <c r="AE50" t="s">
        <v>187</v>
      </c>
      <c r="AF50" s="19">
        <v>0.85070000000000001</v>
      </c>
    </row>
    <row r="51" spans="1:32">
      <c r="A51" s="95">
        <v>27860</v>
      </c>
      <c r="B51" s="93" t="s">
        <v>188</v>
      </c>
      <c r="C51" s="67" t="s">
        <v>189</v>
      </c>
      <c r="D51" s="28" t="s">
        <v>186</v>
      </c>
      <c r="E51" s="97" t="s">
        <v>90</v>
      </c>
      <c r="F51" s="98">
        <f t="shared" si="0"/>
        <v>0.81990000000000007</v>
      </c>
      <c r="G51" s="74">
        <f>ROUND(('NEW Reference'!B$6*List!$F51)+'NEW Reference'!B$7,0)</f>
        <v>1163</v>
      </c>
      <c r="H51" s="21">
        <f>ROUND(('NEW Reference'!C$6*List!$F51)+'NEW Reference'!C$7,0)</f>
        <v>1734</v>
      </c>
      <c r="I51" s="21">
        <f>ROUND(('NEW Reference'!D$6*List!$F51)+'NEW Reference'!D$7,0)</f>
        <v>2078</v>
      </c>
      <c r="J51" s="21">
        <f>ROUND(('NEW Reference'!E$6*List!$F51)+'NEW Reference'!E$7,0)</f>
        <v>2569</v>
      </c>
      <c r="K51" s="21">
        <f>ROUND(('NEW Reference'!F$6*List!$F51)+'NEW Reference'!F$7,0)</f>
        <v>2676</v>
      </c>
      <c r="L51" s="21">
        <f>ROUND(('NEW Reference'!G$6*List!$F51)+'NEW Reference'!G$7,0)</f>
        <v>3030</v>
      </c>
      <c r="M51" s="21">
        <f>ROUND(('NEW Reference'!H$6*List!$F51)+'NEW Reference'!H$7,0)</f>
        <v>3145</v>
      </c>
      <c r="N51" s="21">
        <f>ROUND(('NEW Reference'!I$6*List!$F51)+'NEW Reference'!I$7,0)</f>
        <v>3269</v>
      </c>
      <c r="O51" s="21">
        <f>ROUND(('NEW Reference'!J$6*List!$F51)+'NEW Reference'!J$7,0)</f>
        <v>3785</v>
      </c>
      <c r="P51" s="21">
        <f>ROUND(('NEW Reference'!K$6*List!$F51)+'NEW Reference'!K$7,0)</f>
        <v>3905</v>
      </c>
      <c r="Q51" s="21">
        <f>ROUND(('NEW Reference'!L$6*List!$F51)+'NEW Reference'!L$7,0)</f>
        <v>4213</v>
      </c>
      <c r="R51" s="21">
        <f>ROUND(('NEW Reference'!M$6*List!$F51)+'NEW Reference'!M$7,0)</f>
        <v>5032</v>
      </c>
      <c r="S51" s="21">
        <f>ROUND(('NEW Reference'!N$6*List!$F51)+'NEW Reference'!N$7,0)</f>
        <v>20304</v>
      </c>
      <c r="T51" s="22">
        <f>ROUND(('NEW Reference'!O$6*List!$F51)+'NEW Reference'!O$7,0)</f>
        <v>755</v>
      </c>
      <c r="U51" s="22">
        <f>ROUND(('NEW Reference'!P$6*List!$F51)+'NEW Reference'!P$7,0)</f>
        <v>1064</v>
      </c>
      <c r="V51" s="22">
        <f>ROUND(('NEW Reference'!Q$6*List!$F51)+'NEW Reference'!Q$7,0)</f>
        <v>532</v>
      </c>
      <c r="X51" s="3" t="str">
        <f t="shared" si="1"/>
        <v>CRAIGHEAD, Arkansas</v>
      </c>
      <c r="Y51" s="67" t="s">
        <v>189</v>
      </c>
      <c r="Z51" s="24" t="s">
        <v>91</v>
      </c>
      <c r="AA51" s="28" t="s">
        <v>186</v>
      </c>
      <c r="AB51" s="26"/>
      <c r="AC51" s="19">
        <f t="shared" si="2"/>
        <v>0.81990000000000007</v>
      </c>
      <c r="AD51" s="104">
        <v>40</v>
      </c>
      <c r="AE51" t="s">
        <v>190</v>
      </c>
      <c r="AF51" s="19">
        <v>0.88929999999999998</v>
      </c>
    </row>
    <row r="52" spans="1:32">
      <c r="A52" s="95">
        <v>22900</v>
      </c>
      <c r="B52" s="93" t="s">
        <v>191</v>
      </c>
      <c r="C52" s="67" t="s">
        <v>192</v>
      </c>
      <c r="D52" s="28" t="s">
        <v>186</v>
      </c>
      <c r="E52" s="97" t="s">
        <v>90</v>
      </c>
      <c r="F52" s="98">
        <f t="shared" si="0"/>
        <v>0.9214</v>
      </c>
      <c r="G52" s="74">
        <f>ROUND(('NEW Reference'!B$6*List!$F52)+'NEW Reference'!B$7,0)</f>
        <v>1265</v>
      </c>
      <c r="H52" s="21">
        <f>ROUND(('NEW Reference'!C$6*List!$F52)+'NEW Reference'!C$7,0)</f>
        <v>1886</v>
      </c>
      <c r="I52" s="21">
        <f>ROUND(('NEW Reference'!D$6*List!$F52)+'NEW Reference'!D$7,0)</f>
        <v>2260</v>
      </c>
      <c r="J52" s="21">
        <f>ROUND(('NEW Reference'!E$6*List!$F52)+'NEW Reference'!E$7,0)</f>
        <v>2795</v>
      </c>
      <c r="K52" s="21">
        <f>ROUND(('NEW Reference'!F$6*List!$F52)+'NEW Reference'!F$7,0)</f>
        <v>2911</v>
      </c>
      <c r="L52" s="21">
        <f>ROUND(('NEW Reference'!G$6*List!$F52)+'NEW Reference'!G$7,0)</f>
        <v>3296</v>
      </c>
      <c r="M52" s="21">
        <f>ROUND(('NEW Reference'!H$6*List!$F52)+'NEW Reference'!H$7,0)</f>
        <v>3422</v>
      </c>
      <c r="N52" s="21">
        <f>ROUND(('NEW Reference'!I$6*List!$F52)+'NEW Reference'!I$7,0)</f>
        <v>3556</v>
      </c>
      <c r="O52" s="21">
        <f>ROUND(('NEW Reference'!J$6*List!$F52)+'NEW Reference'!J$7,0)</f>
        <v>4118</v>
      </c>
      <c r="P52" s="21">
        <f>ROUND(('NEW Reference'!K$6*List!$F52)+'NEW Reference'!K$7,0)</f>
        <v>4248</v>
      </c>
      <c r="Q52" s="21">
        <f>ROUND(('NEW Reference'!L$6*List!$F52)+'NEW Reference'!L$7,0)</f>
        <v>4584</v>
      </c>
      <c r="R52" s="21">
        <f>ROUND(('NEW Reference'!M$6*List!$F52)+'NEW Reference'!M$7,0)</f>
        <v>5474</v>
      </c>
      <c r="S52" s="21">
        <f>ROUND(('NEW Reference'!N$6*List!$F52)+'NEW Reference'!N$7,0)</f>
        <v>22089</v>
      </c>
      <c r="T52" s="22">
        <f>ROUND(('NEW Reference'!O$6*List!$F52)+'NEW Reference'!O$7,0)</f>
        <v>821</v>
      </c>
      <c r="U52" s="22">
        <f>ROUND(('NEW Reference'!P$6*List!$F52)+'NEW Reference'!P$7,0)</f>
        <v>1157</v>
      </c>
      <c r="V52" s="22">
        <f>ROUND(('NEW Reference'!Q$6*List!$F52)+'NEW Reference'!Q$7,0)</f>
        <v>579</v>
      </c>
      <c r="X52" s="3" t="str">
        <f t="shared" si="1"/>
        <v>CRAWFORD, Arkansas</v>
      </c>
      <c r="Y52" s="67" t="s">
        <v>192</v>
      </c>
      <c r="Z52" s="24" t="s">
        <v>91</v>
      </c>
      <c r="AA52" s="28" t="s">
        <v>186</v>
      </c>
      <c r="AB52" s="25"/>
      <c r="AC52" s="19">
        <f t="shared" si="2"/>
        <v>0.9214</v>
      </c>
      <c r="AD52" s="104">
        <v>42</v>
      </c>
      <c r="AE52" t="s">
        <v>193</v>
      </c>
      <c r="AF52" s="19">
        <v>0.81840000000000002</v>
      </c>
    </row>
    <row r="53" spans="1:32">
      <c r="A53" s="95">
        <v>32820</v>
      </c>
      <c r="B53" s="93" t="s">
        <v>194</v>
      </c>
      <c r="C53" s="67" t="s">
        <v>195</v>
      </c>
      <c r="D53" s="28" t="s">
        <v>186</v>
      </c>
      <c r="E53" s="97" t="s">
        <v>90</v>
      </c>
      <c r="F53" s="98">
        <f t="shared" si="0"/>
        <v>0.86760000000000004</v>
      </c>
      <c r="G53" s="74">
        <f>ROUND(('NEW Reference'!B$6*List!$F53)+'NEW Reference'!B$7,0)</f>
        <v>1211</v>
      </c>
      <c r="H53" s="21">
        <f>ROUND(('NEW Reference'!C$6*List!$F53)+'NEW Reference'!C$7,0)</f>
        <v>1806</v>
      </c>
      <c r="I53" s="21">
        <f>ROUND(('NEW Reference'!D$6*List!$F53)+'NEW Reference'!D$7,0)</f>
        <v>2164</v>
      </c>
      <c r="J53" s="21">
        <f>ROUND(('NEW Reference'!E$6*List!$F53)+'NEW Reference'!E$7,0)</f>
        <v>2675</v>
      </c>
      <c r="K53" s="21">
        <f>ROUND(('NEW Reference'!F$6*List!$F53)+'NEW Reference'!F$7,0)</f>
        <v>2787</v>
      </c>
      <c r="L53" s="21">
        <f>ROUND(('NEW Reference'!G$6*List!$F53)+'NEW Reference'!G$7,0)</f>
        <v>3155</v>
      </c>
      <c r="M53" s="21">
        <f>ROUND(('NEW Reference'!H$6*List!$F53)+'NEW Reference'!H$7,0)</f>
        <v>3275</v>
      </c>
      <c r="N53" s="21">
        <f>ROUND(('NEW Reference'!I$6*List!$F53)+'NEW Reference'!I$7,0)</f>
        <v>3404</v>
      </c>
      <c r="O53" s="21">
        <f>ROUND(('NEW Reference'!J$6*List!$F53)+'NEW Reference'!J$7,0)</f>
        <v>3942</v>
      </c>
      <c r="P53" s="21">
        <f>ROUND(('NEW Reference'!K$6*List!$F53)+'NEW Reference'!K$7,0)</f>
        <v>4066</v>
      </c>
      <c r="Q53" s="21">
        <f>ROUND(('NEW Reference'!L$6*List!$F53)+'NEW Reference'!L$7,0)</f>
        <v>4387</v>
      </c>
      <c r="R53" s="21">
        <f>ROUND(('NEW Reference'!M$6*List!$F53)+'NEW Reference'!M$7,0)</f>
        <v>5240</v>
      </c>
      <c r="S53" s="21">
        <f>ROUND(('NEW Reference'!N$6*List!$F53)+'NEW Reference'!N$7,0)</f>
        <v>21143</v>
      </c>
      <c r="T53" s="22">
        <f>ROUND(('NEW Reference'!O$6*List!$F53)+'NEW Reference'!O$7,0)</f>
        <v>786</v>
      </c>
      <c r="U53" s="22">
        <f>ROUND(('NEW Reference'!P$6*List!$F53)+'NEW Reference'!P$7,0)</f>
        <v>1108</v>
      </c>
      <c r="V53" s="22">
        <f>ROUND(('NEW Reference'!Q$6*List!$F53)+'NEW Reference'!Q$7,0)</f>
        <v>554</v>
      </c>
      <c r="X53" s="3" t="str">
        <f t="shared" si="1"/>
        <v>CRITTENDEN, Arkansas</v>
      </c>
      <c r="Y53" s="67" t="s">
        <v>195</v>
      </c>
      <c r="Z53" s="24" t="s">
        <v>91</v>
      </c>
      <c r="AA53" s="28" t="s">
        <v>186</v>
      </c>
      <c r="AB53" s="25"/>
      <c r="AC53" s="19">
        <f t="shared" si="2"/>
        <v>0.86760000000000004</v>
      </c>
      <c r="AD53" s="104">
        <v>43</v>
      </c>
      <c r="AE53" t="s">
        <v>196</v>
      </c>
      <c r="AF53" s="19">
        <v>0.81770000000000009</v>
      </c>
    </row>
    <row r="54" spans="1:32">
      <c r="A54" s="95">
        <v>30780</v>
      </c>
      <c r="B54" s="93" t="s">
        <v>197</v>
      </c>
      <c r="C54" s="67" t="s">
        <v>198</v>
      </c>
      <c r="D54" s="28" t="s">
        <v>186</v>
      </c>
      <c r="E54" s="97" t="s">
        <v>90</v>
      </c>
      <c r="F54" s="98">
        <f t="shared" si="0"/>
        <v>0.88070000000000004</v>
      </c>
      <c r="G54" s="74">
        <f>ROUND(('NEW Reference'!B$6*List!$F54)+'NEW Reference'!B$7,0)</f>
        <v>1224</v>
      </c>
      <c r="H54" s="21">
        <f>ROUND(('NEW Reference'!C$6*List!$F54)+'NEW Reference'!C$7,0)</f>
        <v>1825</v>
      </c>
      <c r="I54" s="21">
        <f>ROUND(('NEW Reference'!D$6*List!$F54)+'NEW Reference'!D$7,0)</f>
        <v>2187</v>
      </c>
      <c r="J54" s="21">
        <f>ROUND(('NEW Reference'!E$6*List!$F54)+'NEW Reference'!E$7,0)</f>
        <v>2704</v>
      </c>
      <c r="K54" s="21">
        <f>ROUND(('NEW Reference'!F$6*List!$F54)+'NEW Reference'!F$7,0)</f>
        <v>2817</v>
      </c>
      <c r="L54" s="21">
        <f>ROUND(('NEW Reference'!G$6*List!$F54)+'NEW Reference'!G$7,0)</f>
        <v>3189</v>
      </c>
      <c r="M54" s="21">
        <f>ROUND(('NEW Reference'!H$6*List!$F54)+'NEW Reference'!H$7,0)</f>
        <v>3311</v>
      </c>
      <c r="N54" s="21">
        <f>ROUND(('NEW Reference'!I$6*List!$F54)+'NEW Reference'!I$7,0)</f>
        <v>3441</v>
      </c>
      <c r="O54" s="21">
        <f>ROUND(('NEW Reference'!J$6*List!$F54)+'NEW Reference'!J$7,0)</f>
        <v>3985</v>
      </c>
      <c r="P54" s="21">
        <f>ROUND(('NEW Reference'!K$6*List!$F54)+'NEW Reference'!K$7,0)</f>
        <v>4110</v>
      </c>
      <c r="Q54" s="21">
        <f>ROUND(('NEW Reference'!L$6*List!$F54)+'NEW Reference'!L$7,0)</f>
        <v>4435</v>
      </c>
      <c r="R54" s="21">
        <f>ROUND(('NEW Reference'!M$6*List!$F54)+'NEW Reference'!M$7,0)</f>
        <v>5297</v>
      </c>
      <c r="S54" s="21">
        <f>ROUND(('NEW Reference'!N$6*List!$F54)+'NEW Reference'!N$7,0)</f>
        <v>21373</v>
      </c>
      <c r="T54" s="22">
        <f>ROUND(('NEW Reference'!O$6*List!$F54)+'NEW Reference'!O$7,0)</f>
        <v>795</v>
      </c>
      <c r="U54" s="22">
        <f>ROUND(('NEW Reference'!P$6*List!$F54)+'NEW Reference'!P$7,0)</f>
        <v>1120</v>
      </c>
      <c r="V54" s="22">
        <f>ROUND(('NEW Reference'!Q$6*List!$F54)+'NEW Reference'!Q$7,0)</f>
        <v>560</v>
      </c>
      <c r="X54" s="3" t="str">
        <f t="shared" si="1"/>
        <v>FAULKNER, Arkansas</v>
      </c>
      <c r="Y54" s="67" t="s">
        <v>198</v>
      </c>
      <c r="Z54" s="24" t="s">
        <v>91</v>
      </c>
      <c r="AA54" s="28" t="s">
        <v>186</v>
      </c>
      <c r="AB54" s="25"/>
      <c r="AC54" s="19">
        <f t="shared" si="2"/>
        <v>0.88070000000000004</v>
      </c>
      <c r="AD54" s="104">
        <v>44</v>
      </c>
      <c r="AE54" t="s">
        <v>199</v>
      </c>
      <c r="AF54" s="19">
        <v>0.72389999999999999</v>
      </c>
    </row>
    <row r="55" spans="1:32">
      <c r="A55" s="95">
        <v>26300</v>
      </c>
      <c r="B55" s="93" t="s">
        <v>200</v>
      </c>
      <c r="C55" s="67" t="s">
        <v>201</v>
      </c>
      <c r="D55" s="28" t="s">
        <v>186</v>
      </c>
      <c r="E55" s="97" t="s">
        <v>90</v>
      </c>
      <c r="F55" s="98">
        <f t="shared" si="0"/>
        <v>0.86080000000000001</v>
      </c>
      <c r="G55" s="74">
        <f>ROUND(('NEW Reference'!B$6*List!$F55)+'NEW Reference'!B$7,0)</f>
        <v>1204</v>
      </c>
      <c r="H55" s="21">
        <f>ROUND(('NEW Reference'!C$6*List!$F55)+'NEW Reference'!C$7,0)</f>
        <v>1795</v>
      </c>
      <c r="I55" s="21">
        <f>ROUND(('NEW Reference'!D$6*List!$F55)+'NEW Reference'!D$7,0)</f>
        <v>2151</v>
      </c>
      <c r="J55" s="21">
        <f>ROUND(('NEW Reference'!E$6*List!$F55)+'NEW Reference'!E$7,0)</f>
        <v>2660</v>
      </c>
      <c r="K55" s="21">
        <f>ROUND(('NEW Reference'!F$6*List!$F55)+'NEW Reference'!F$7,0)</f>
        <v>2771</v>
      </c>
      <c r="L55" s="21">
        <f>ROUND(('NEW Reference'!G$6*List!$F55)+'NEW Reference'!G$7,0)</f>
        <v>3137</v>
      </c>
      <c r="M55" s="21">
        <f>ROUND(('NEW Reference'!H$6*List!$F55)+'NEW Reference'!H$7,0)</f>
        <v>3257</v>
      </c>
      <c r="N55" s="21">
        <f>ROUND(('NEW Reference'!I$6*List!$F55)+'NEW Reference'!I$7,0)</f>
        <v>3385</v>
      </c>
      <c r="O55" s="21">
        <f>ROUND(('NEW Reference'!J$6*List!$F55)+'NEW Reference'!J$7,0)</f>
        <v>3919</v>
      </c>
      <c r="P55" s="21">
        <f>ROUND(('NEW Reference'!K$6*List!$F55)+'NEW Reference'!K$7,0)</f>
        <v>4043</v>
      </c>
      <c r="Q55" s="21">
        <f>ROUND(('NEW Reference'!L$6*List!$F55)+'NEW Reference'!L$7,0)</f>
        <v>4363</v>
      </c>
      <c r="R55" s="21">
        <f>ROUND(('NEW Reference'!M$6*List!$F55)+'NEW Reference'!M$7,0)</f>
        <v>5210</v>
      </c>
      <c r="S55" s="21">
        <f>ROUND(('NEW Reference'!N$6*List!$F55)+'NEW Reference'!N$7,0)</f>
        <v>21023</v>
      </c>
      <c r="T55" s="22">
        <f>ROUND(('NEW Reference'!O$6*List!$F55)+'NEW Reference'!O$7,0)</f>
        <v>782</v>
      </c>
      <c r="U55" s="22">
        <f>ROUND(('NEW Reference'!P$6*List!$F55)+'NEW Reference'!P$7,0)</f>
        <v>1101</v>
      </c>
      <c r="V55" s="22">
        <f>ROUND(('NEW Reference'!Q$6*List!$F55)+'NEW Reference'!Q$7,0)</f>
        <v>551</v>
      </c>
      <c r="X55" s="3" t="str">
        <f t="shared" si="1"/>
        <v>GARLAND, Arkansas</v>
      </c>
      <c r="Y55" s="67" t="s">
        <v>201</v>
      </c>
      <c r="Z55" s="24" t="s">
        <v>91</v>
      </c>
      <c r="AA55" s="28" t="s">
        <v>186</v>
      </c>
      <c r="AB55" s="25"/>
      <c r="AC55" s="19">
        <f t="shared" si="2"/>
        <v>0.86080000000000001</v>
      </c>
      <c r="AD55" s="104">
        <v>45</v>
      </c>
      <c r="AE55" t="s">
        <v>202</v>
      </c>
      <c r="AF55" s="19">
        <v>0.84000000000000008</v>
      </c>
    </row>
    <row r="56" spans="1:32">
      <c r="A56" s="95">
        <v>30780</v>
      </c>
      <c r="B56" s="93" t="s">
        <v>197</v>
      </c>
      <c r="C56" s="67" t="s">
        <v>203</v>
      </c>
      <c r="D56" s="28" t="s">
        <v>186</v>
      </c>
      <c r="E56" s="97" t="s">
        <v>90</v>
      </c>
      <c r="F56" s="98">
        <f t="shared" si="0"/>
        <v>0.88070000000000004</v>
      </c>
      <c r="G56" s="74">
        <f>ROUND(('NEW Reference'!B$6*List!$F56)+'NEW Reference'!B$7,0)</f>
        <v>1224</v>
      </c>
      <c r="H56" s="21">
        <f>ROUND(('NEW Reference'!C$6*List!$F56)+'NEW Reference'!C$7,0)</f>
        <v>1825</v>
      </c>
      <c r="I56" s="21">
        <f>ROUND(('NEW Reference'!D$6*List!$F56)+'NEW Reference'!D$7,0)</f>
        <v>2187</v>
      </c>
      <c r="J56" s="21">
        <f>ROUND(('NEW Reference'!E$6*List!$F56)+'NEW Reference'!E$7,0)</f>
        <v>2704</v>
      </c>
      <c r="K56" s="21">
        <f>ROUND(('NEW Reference'!F$6*List!$F56)+'NEW Reference'!F$7,0)</f>
        <v>2817</v>
      </c>
      <c r="L56" s="21">
        <f>ROUND(('NEW Reference'!G$6*List!$F56)+'NEW Reference'!G$7,0)</f>
        <v>3189</v>
      </c>
      <c r="M56" s="21">
        <f>ROUND(('NEW Reference'!H$6*List!$F56)+'NEW Reference'!H$7,0)</f>
        <v>3311</v>
      </c>
      <c r="N56" s="21">
        <f>ROUND(('NEW Reference'!I$6*List!$F56)+'NEW Reference'!I$7,0)</f>
        <v>3441</v>
      </c>
      <c r="O56" s="21">
        <f>ROUND(('NEW Reference'!J$6*List!$F56)+'NEW Reference'!J$7,0)</f>
        <v>3985</v>
      </c>
      <c r="P56" s="21">
        <f>ROUND(('NEW Reference'!K$6*List!$F56)+'NEW Reference'!K$7,0)</f>
        <v>4110</v>
      </c>
      <c r="Q56" s="21">
        <f>ROUND(('NEW Reference'!L$6*List!$F56)+'NEW Reference'!L$7,0)</f>
        <v>4435</v>
      </c>
      <c r="R56" s="21">
        <f>ROUND(('NEW Reference'!M$6*List!$F56)+'NEW Reference'!M$7,0)</f>
        <v>5297</v>
      </c>
      <c r="S56" s="21">
        <f>ROUND(('NEW Reference'!N$6*List!$F56)+'NEW Reference'!N$7,0)</f>
        <v>21373</v>
      </c>
      <c r="T56" s="22">
        <f>ROUND(('NEW Reference'!O$6*List!$F56)+'NEW Reference'!O$7,0)</f>
        <v>795</v>
      </c>
      <c r="U56" s="22">
        <f>ROUND(('NEW Reference'!P$6*List!$F56)+'NEW Reference'!P$7,0)</f>
        <v>1120</v>
      </c>
      <c r="V56" s="22">
        <f>ROUND(('NEW Reference'!Q$6*List!$F56)+'NEW Reference'!Q$7,0)</f>
        <v>560</v>
      </c>
      <c r="X56" s="3" t="str">
        <f t="shared" si="1"/>
        <v>GRANT, Arkansas</v>
      </c>
      <c r="Y56" s="67" t="s">
        <v>203</v>
      </c>
      <c r="Z56" s="24" t="s">
        <v>91</v>
      </c>
      <c r="AA56" s="28" t="s">
        <v>186</v>
      </c>
      <c r="AB56" s="25"/>
      <c r="AC56" s="19">
        <f t="shared" si="2"/>
        <v>0.88070000000000004</v>
      </c>
      <c r="AD56" s="104">
        <v>46</v>
      </c>
      <c r="AE56" t="s">
        <v>204</v>
      </c>
      <c r="AF56" s="19">
        <v>0.89690000000000003</v>
      </c>
    </row>
    <row r="57" spans="1:32">
      <c r="A57" s="95">
        <v>45500</v>
      </c>
      <c r="B57" s="93" t="s">
        <v>205</v>
      </c>
      <c r="C57" s="67" t="s">
        <v>206</v>
      </c>
      <c r="D57" s="28" t="s">
        <v>186</v>
      </c>
      <c r="E57" s="97" t="s">
        <v>90</v>
      </c>
      <c r="F57" s="98">
        <f t="shared" si="0"/>
        <v>0.94743499999999992</v>
      </c>
      <c r="G57" s="74">
        <f>ROUND(('NEW Reference'!B$6*List!$F57)+'NEW Reference'!B$7,0)</f>
        <v>1291</v>
      </c>
      <c r="H57" s="21">
        <f>ROUND(('NEW Reference'!C$6*List!$F57)+'NEW Reference'!C$7,0)</f>
        <v>1925</v>
      </c>
      <c r="I57" s="21">
        <f>ROUND(('NEW Reference'!D$6*List!$F57)+'NEW Reference'!D$7,0)</f>
        <v>2307</v>
      </c>
      <c r="J57" s="21">
        <f>ROUND(('NEW Reference'!E$6*List!$F57)+'NEW Reference'!E$7,0)</f>
        <v>2852</v>
      </c>
      <c r="K57" s="21">
        <f>ROUND(('NEW Reference'!F$6*List!$F57)+'NEW Reference'!F$7,0)</f>
        <v>2972</v>
      </c>
      <c r="L57" s="21">
        <f>ROUND(('NEW Reference'!G$6*List!$F57)+'NEW Reference'!G$7,0)</f>
        <v>3364</v>
      </c>
      <c r="M57" s="21">
        <f>ROUND(('NEW Reference'!H$6*List!$F57)+'NEW Reference'!H$7,0)</f>
        <v>3493</v>
      </c>
      <c r="N57" s="21">
        <f>ROUND(('NEW Reference'!I$6*List!$F57)+'NEW Reference'!I$7,0)</f>
        <v>3630</v>
      </c>
      <c r="O57" s="21">
        <f>ROUND(('NEW Reference'!J$6*List!$F57)+'NEW Reference'!J$7,0)</f>
        <v>4203</v>
      </c>
      <c r="P57" s="21">
        <f>ROUND(('NEW Reference'!K$6*List!$F57)+'NEW Reference'!K$7,0)</f>
        <v>4336</v>
      </c>
      <c r="Q57" s="21">
        <f>ROUND(('NEW Reference'!L$6*List!$F57)+'NEW Reference'!L$7,0)</f>
        <v>4679</v>
      </c>
      <c r="R57" s="21">
        <f>ROUND(('NEW Reference'!M$6*List!$F57)+'NEW Reference'!M$7,0)</f>
        <v>5588</v>
      </c>
      <c r="S57" s="21">
        <f>ROUND(('NEW Reference'!N$6*List!$F57)+'NEW Reference'!N$7,0)</f>
        <v>22546</v>
      </c>
      <c r="T57" s="22">
        <f>ROUND(('NEW Reference'!O$6*List!$F57)+'NEW Reference'!O$7,0)</f>
        <v>838</v>
      </c>
      <c r="U57" s="22">
        <f>ROUND(('NEW Reference'!P$6*List!$F57)+'NEW Reference'!P$7,0)</f>
        <v>1181</v>
      </c>
      <c r="V57" s="22">
        <f>ROUND(('NEW Reference'!Q$6*List!$F57)+'NEW Reference'!Q$7,0)</f>
        <v>591</v>
      </c>
      <c r="X57" s="3" t="str">
        <f t="shared" si="1"/>
        <v>LITTLE RIVER, Arkansas</v>
      </c>
      <c r="Y57" s="67" t="s">
        <v>206</v>
      </c>
      <c r="Z57" s="24" t="s">
        <v>91</v>
      </c>
      <c r="AA57" s="28" t="s">
        <v>186</v>
      </c>
      <c r="AB57" s="26"/>
      <c r="AC57" s="19">
        <f t="shared" si="2"/>
        <v>0.94743499999999992</v>
      </c>
      <c r="AD57" s="104">
        <v>49</v>
      </c>
      <c r="AE57" t="s">
        <v>207</v>
      </c>
      <c r="AF57" s="19">
        <v>0.83390000000000009</v>
      </c>
    </row>
    <row r="58" spans="1:32">
      <c r="A58" s="95">
        <v>30780</v>
      </c>
      <c r="B58" s="93" t="s">
        <v>197</v>
      </c>
      <c r="C58" s="67" t="s">
        <v>208</v>
      </c>
      <c r="D58" s="28" t="s">
        <v>186</v>
      </c>
      <c r="E58" s="97" t="s">
        <v>90</v>
      </c>
      <c r="F58" s="98">
        <f t="shared" si="0"/>
        <v>0.88070000000000004</v>
      </c>
      <c r="G58" s="74">
        <f>ROUND(('NEW Reference'!B$6*List!$F58)+'NEW Reference'!B$7,0)</f>
        <v>1224</v>
      </c>
      <c r="H58" s="21">
        <f>ROUND(('NEW Reference'!C$6*List!$F58)+'NEW Reference'!C$7,0)</f>
        <v>1825</v>
      </c>
      <c r="I58" s="21">
        <f>ROUND(('NEW Reference'!D$6*List!$F58)+'NEW Reference'!D$7,0)</f>
        <v>2187</v>
      </c>
      <c r="J58" s="21">
        <f>ROUND(('NEW Reference'!E$6*List!$F58)+'NEW Reference'!E$7,0)</f>
        <v>2704</v>
      </c>
      <c r="K58" s="21">
        <f>ROUND(('NEW Reference'!F$6*List!$F58)+'NEW Reference'!F$7,0)</f>
        <v>2817</v>
      </c>
      <c r="L58" s="21">
        <f>ROUND(('NEW Reference'!G$6*List!$F58)+'NEW Reference'!G$7,0)</f>
        <v>3189</v>
      </c>
      <c r="M58" s="21">
        <f>ROUND(('NEW Reference'!H$6*List!$F58)+'NEW Reference'!H$7,0)</f>
        <v>3311</v>
      </c>
      <c r="N58" s="21">
        <f>ROUND(('NEW Reference'!I$6*List!$F58)+'NEW Reference'!I$7,0)</f>
        <v>3441</v>
      </c>
      <c r="O58" s="21">
        <f>ROUND(('NEW Reference'!J$6*List!$F58)+'NEW Reference'!J$7,0)</f>
        <v>3985</v>
      </c>
      <c r="P58" s="21">
        <f>ROUND(('NEW Reference'!K$6*List!$F58)+'NEW Reference'!K$7,0)</f>
        <v>4110</v>
      </c>
      <c r="Q58" s="21">
        <f>ROUND(('NEW Reference'!L$6*List!$F58)+'NEW Reference'!L$7,0)</f>
        <v>4435</v>
      </c>
      <c r="R58" s="21">
        <f>ROUND(('NEW Reference'!M$6*List!$F58)+'NEW Reference'!M$7,0)</f>
        <v>5297</v>
      </c>
      <c r="S58" s="21">
        <f>ROUND(('NEW Reference'!N$6*List!$F58)+'NEW Reference'!N$7,0)</f>
        <v>21373</v>
      </c>
      <c r="T58" s="22">
        <f>ROUND(('NEW Reference'!O$6*List!$F58)+'NEW Reference'!O$7,0)</f>
        <v>795</v>
      </c>
      <c r="U58" s="22">
        <f>ROUND(('NEW Reference'!P$6*List!$F58)+'NEW Reference'!P$7,0)</f>
        <v>1120</v>
      </c>
      <c r="V58" s="22">
        <f>ROUND(('NEW Reference'!Q$6*List!$F58)+'NEW Reference'!Q$7,0)</f>
        <v>560</v>
      </c>
      <c r="X58" s="3" t="str">
        <f t="shared" si="1"/>
        <v>LONOKE, Arkansas</v>
      </c>
      <c r="Y58" s="67" t="s">
        <v>208</v>
      </c>
      <c r="Z58" s="24" t="s">
        <v>91</v>
      </c>
      <c r="AA58" s="28" t="s">
        <v>186</v>
      </c>
      <c r="AB58" s="25"/>
      <c r="AC58" s="19">
        <f t="shared" si="2"/>
        <v>0.88070000000000004</v>
      </c>
      <c r="AD58" s="104">
        <v>48</v>
      </c>
      <c r="AE58" t="s">
        <v>209</v>
      </c>
      <c r="AF58" s="19">
        <v>1.1719999999999999</v>
      </c>
    </row>
    <row r="59" spans="1:32">
      <c r="A59" s="95">
        <v>22220</v>
      </c>
      <c r="B59" s="93" t="s">
        <v>184</v>
      </c>
      <c r="C59" s="67" t="s">
        <v>161</v>
      </c>
      <c r="D59" s="28" t="s">
        <v>186</v>
      </c>
      <c r="E59" s="97" t="s">
        <v>90</v>
      </c>
      <c r="F59" s="98">
        <f t="shared" si="0"/>
        <v>0.88020000000000009</v>
      </c>
      <c r="G59" s="74">
        <f>ROUND(('NEW Reference'!B$6*List!$F59)+'NEW Reference'!B$7,0)</f>
        <v>1224</v>
      </c>
      <c r="H59" s="21">
        <f>ROUND(('NEW Reference'!C$6*List!$F59)+'NEW Reference'!C$7,0)</f>
        <v>1825</v>
      </c>
      <c r="I59" s="21">
        <f>ROUND(('NEW Reference'!D$6*List!$F59)+'NEW Reference'!D$7,0)</f>
        <v>2186</v>
      </c>
      <c r="J59" s="21">
        <f>ROUND(('NEW Reference'!E$6*List!$F59)+'NEW Reference'!E$7,0)</f>
        <v>2703</v>
      </c>
      <c r="K59" s="21">
        <f>ROUND(('NEW Reference'!F$6*List!$F59)+'NEW Reference'!F$7,0)</f>
        <v>2816</v>
      </c>
      <c r="L59" s="21">
        <f>ROUND(('NEW Reference'!G$6*List!$F59)+'NEW Reference'!G$7,0)</f>
        <v>3188</v>
      </c>
      <c r="M59" s="21">
        <f>ROUND(('NEW Reference'!H$6*List!$F59)+'NEW Reference'!H$7,0)</f>
        <v>3310</v>
      </c>
      <c r="N59" s="21">
        <f>ROUND(('NEW Reference'!I$6*List!$F59)+'NEW Reference'!I$7,0)</f>
        <v>3439</v>
      </c>
      <c r="O59" s="21">
        <f>ROUND(('NEW Reference'!J$6*List!$F59)+'NEW Reference'!J$7,0)</f>
        <v>3983</v>
      </c>
      <c r="P59" s="21">
        <f>ROUND(('NEW Reference'!K$6*List!$F59)+'NEW Reference'!K$7,0)</f>
        <v>4109</v>
      </c>
      <c r="Q59" s="21">
        <f>ROUND(('NEW Reference'!L$6*List!$F59)+'NEW Reference'!L$7,0)</f>
        <v>4433</v>
      </c>
      <c r="R59" s="21">
        <f>ROUND(('NEW Reference'!M$6*List!$F59)+'NEW Reference'!M$7,0)</f>
        <v>5295</v>
      </c>
      <c r="S59" s="21">
        <f>ROUND(('NEW Reference'!N$6*List!$F59)+'NEW Reference'!N$7,0)</f>
        <v>21364</v>
      </c>
      <c r="T59" s="22">
        <f>ROUND(('NEW Reference'!O$6*List!$F59)+'NEW Reference'!O$7,0)</f>
        <v>794</v>
      </c>
      <c r="U59" s="22">
        <f>ROUND(('NEW Reference'!P$6*List!$F59)+'NEW Reference'!P$7,0)</f>
        <v>1119</v>
      </c>
      <c r="V59" s="22">
        <f>ROUND(('NEW Reference'!Q$6*List!$F59)+'NEW Reference'!Q$7,0)</f>
        <v>560</v>
      </c>
      <c r="X59" s="3" t="str">
        <f t="shared" si="1"/>
        <v>MADISON, Arkansas</v>
      </c>
      <c r="Y59" s="67" t="s">
        <v>161</v>
      </c>
      <c r="Z59" s="24" t="s">
        <v>91</v>
      </c>
      <c r="AA59" s="28" t="s">
        <v>186</v>
      </c>
      <c r="AB59" s="26"/>
      <c r="AC59" s="19">
        <f t="shared" si="2"/>
        <v>0.88020000000000009</v>
      </c>
      <c r="AD59" s="104">
        <v>47</v>
      </c>
      <c r="AE59" t="s">
        <v>210</v>
      </c>
      <c r="AF59" s="19">
        <v>0.88480000000000003</v>
      </c>
    </row>
    <row r="60" spans="1:32">
      <c r="A60" s="95">
        <v>45500</v>
      </c>
      <c r="B60" s="93" t="s">
        <v>205</v>
      </c>
      <c r="C60" s="67" t="s">
        <v>211</v>
      </c>
      <c r="D60" s="28" t="s">
        <v>186</v>
      </c>
      <c r="E60" s="97" t="s">
        <v>90</v>
      </c>
      <c r="F60" s="98">
        <f t="shared" si="0"/>
        <v>0.94743499999999992</v>
      </c>
      <c r="G60" s="74">
        <f>ROUND(('NEW Reference'!B$6*List!$F60)+'NEW Reference'!B$7,0)</f>
        <v>1291</v>
      </c>
      <c r="H60" s="21">
        <f>ROUND(('NEW Reference'!C$6*List!$F60)+'NEW Reference'!C$7,0)</f>
        <v>1925</v>
      </c>
      <c r="I60" s="21">
        <f>ROUND(('NEW Reference'!D$6*List!$F60)+'NEW Reference'!D$7,0)</f>
        <v>2307</v>
      </c>
      <c r="J60" s="21">
        <f>ROUND(('NEW Reference'!E$6*List!$F60)+'NEW Reference'!E$7,0)</f>
        <v>2852</v>
      </c>
      <c r="K60" s="21">
        <f>ROUND(('NEW Reference'!F$6*List!$F60)+'NEW Reference'!F$7,0)</f>
        <v>2972</v>
      </c>
      <c r="L60" s="21">
        <f>ROUND(('NEW Reference'!G$6*List!$F60)+'NEW Reference'!G$7,0)</f>
        <v>3364</v>
      </c>
      <c r="M60" s="21">
        <f>ROUND(('NEW Reference'!H$6*List!$F60)+'NEW Reference'!H$7,0)</f>
        <v>3493</v>
      </c>
      <c r="N60" s="21">
        <f>ROUND(('NEW Reference'!I$6*List!$F60)+'NEW Reference'!I$7,0)</f>
        <v>3630</v>
      </c>
      <c r="O60" s="21">
        <f>ROUND(('NEW Reference'!J$6*List!$F60)+'NEW Reference'!J$7,0)</f>
        <v>4203</v>
      </c>
      <c r="P60" s="21">
        <f>ROUND(('NEW Reference'!K$6*List!$F60)+'NEW Reference'!K$7,0)</f>
        <v>4336</v>
      </c>
      <c r="Q60" s="21">
        <f>ROUND(('NEW Reference'!L$6*List!$F60)+'NEW Reference'!L$7,0)</f>
        <v>4679</v>
      </c>
      <c r="R60" s="21">
        <f>ROUND(('NEW Reference'!M$6*List!$F60)+'NEW Reference'!M$7,0)</f>
        <v>5588</v>
      </c>
      <c r="S60" s="21">
        <f>ROUND(('NEW Reference'!N$6*List!$F60)+'NEW Reference'!N$7,0)</f>
        <v>22546</v>
      </c>
      <c r="T60" s="22">
        <f>ROUND(('NEW Reference'!O$6*List!$F60)+'NEW Reference'!O$7,0)</f>
        <v>838</v>
      </c>
      <c r="U60" s="22">
        <f>ROUND(('NEW Reference'!P$6*List!$F60)+'NEW Reference'!P$7,0)</f>
        <v>1181</v>
      </c>
      <c r="V60" s="22">
        <f>ROUND(('NEW Reference'!Q$6*List!$F60)+'NEW Reference'!Q$7,0)</f>
        <v>591</v>
      </c>
      <c r="X60" s="3" t="str">
        <f t="shared" si="1"/>
        <v>MILLER, Arkansas</v>
      </c>
      <c r="Y60" s="67" t="s">
        <v>211</v>
      </c>
      <c r="Z60" s="24" t="s">
        <v>91</v>
      </c>
      <c r="AA60" s="28" t="s">
        <v>186</v>
      </c>
      <c r="AB60" s="26"/>
      <c r="AC60" s="19">
        <f t="shared" si="2"/>
        <v>0.94743499999999992</v>
      </c>
      <c r="AD60" s="104">
        <v>50</v>
      </c>
      <c r="AE60" t="s">
        <v>212</v>
      </c>
      <c r="AF60" s="19">
        <v>0.97120000000000006</v>
      </c>
    </row>
    <row r="61" spans="1:32">
      <c r="A61" s="95">
        <v>30780</v>
      </c>
      <c r="B61" s="93" t="s">
        <v>197</v>
      </c>
      <c r="C61" s="67" t="s">
        <v>213</v>
      </c>
      <c r="D61" s="28" t="s">
        <v>186</v>
      </c>
      <c r="E61" s="97" t="s">
        <v>90</v>
      </c>
      <c r="F61" s="98">
        <f t="shared" si="0"/>
        <v>0.88070000000000004</v>
      </c>
      <c r="G61" s="74">
        <f>ROUND(('NEW Reference'!B$6*List!$F61)+'NEW Reference'!B$7,0)</f>
        <v>1224</v>
      </c>
      <c r="H61" s="21">
        <f>ROUND(('NEW Reference'!C$6*List!$F61)+'NEW Reference'!C$7,0)</f>
        <v>1825</v>
      </c>
      <c r="I61" s="21">
        <f>ROUND(('NEW Reference'!D$6*List!$F61)+'NEW Reference'!D$7,0)</f>
        <v>2187</v>
      </c>
      <c r="J61" s="21">
        <f>ROUND(('NEW Reference'!E$6*List!$F61)+'NEW Reference'!E$7,0)</f>
        <v>2704</v>
      </c>
      <c r="K61" s="21">
        <f>ROUND(('NEW Reference'!F$6*List!$F61)+'NEW Reference'!F$7,0)</f>
        <v>2817</v>
      </c>
      <c r="L61" s="21">
        <f>ROUND(('NEW Reference'!G$6*List!$F61)+'NEW Reference'!G$7,0)</f>
        <v>3189</v>
      </c>
      <c r="M61" s="21">
        <f>ROUND(('NEW Reference'!H$6*List!$F61)+'NEW Reference'!H$7,0)</f>
        <v>3311</v>
      </c>
      <c r="N61" s="21">
        <f>ROUND(('NEW Reference'!I$6*List!$F61)+'NEW Reference'!I$7,0)</f>
        <v>3441</v>
      </c>
      <c r="O61" s="21">
        <f>ROUND(('NEW Reference'!J$6*List!$F61)+'NEW Reference'!J$7,0)</f>
        <v>3985</v>
      </c>
      <c r="P61" s="21">
        <f>ROUND(('NEW Reference'!K$6*List!$F61)+'NEW Reference'!K$7,0)</f>
        <v>4110</v>
      </c>
      <c r="Q61" s="21">
        <f>ROUND(('NEW Reference'!L$6*List!$F61)+'NEW Reference'!L$7,0)</f>
        <v>4435</v>
      </c>
      <c r="R61" s="21">
        <f>ROUND(('NEW Reference'!M$6*List!$F61)+'NEW Reference'!M$7,0)</f>
        <v>5297</v>
      </c>
      <c r="S61" s="21">
        <f>ROUND(('NEW Reference'!N$6*List!$F61)+'NEW Reference'!N$7,0)</f>
        <v>21373</v>
      </c>
      <c r="T61" s="22">
        <f>ROUND(('NEW Reference'!O$6*List!$F61)+'NEW Reference'!O$7,0)</f>
        <v>795</v>
      </c>
      <c r="U61" s="22">
        <f>ROUND(('NEW Reference'!P$6*List!$F61)+'NEW Reference'!P$7,0)</f>
        <v>1120</v>
      </c>
      <c r="V61" s="22">
        <f>ROUND(('NEW Reference'!Q$6*List!$F61)+'NEW Reference'!Q$7,0)</f>
        <v>560</v>
      </c>
      <c r="X61" s="3" t="str">
        <f t="shared" si="1"/>
        <v>PERRY, Arkansas</v>
      </c>
      <c r="Y61" s="67" t="s">
        <v>213</v>
      </c>
      <c r="Z61" s="24" t="s">
        <v>91</v>
      </c>
      <c r="AA61" s="28" t="s">
        <v>186</v>
      </c>
      <c r="AB61" s="26"/>
      <c r="AC61" s="19">
        <f t="shared" si="2"/>
        <v>0.88070000000000004</v>
      </c>
      <c r="AD61" s="104">
        <v>52</v>
      </c>
      <c r="AE61" t="s">
        <v>214</v>
      </c>
      <c r="AF61" s="19">
        <v>0.85130000000000006</v>
      </c>
    </row>
    <row r="62" spans="1:32">
      <c r="A62" s="95">
        <v>27860</v>
      </c>
      <c r="B62" s="93" t="s">
        <v>188</v>
      </c>
      <c r="C62" s="67" t="s">
        <v>215</v>
      </c>
      <c r="D62" s="28" t="s">
        <v>186</v>
      </c>
      <c r="E62" s="97" t="s">
        <v>90</v>
      </c>
      <c r="F62" s="98">
        <f t="shared" si="0"/>
        <v>0.81990000000000007</v>
      </c>
      <c r="G62" s="74">
        <f>ROUND(('NEW Reference'!B$6*List!$F62)+'NEW Reference'!B$7,0)</f>
        <v>1163</v>
      </c>
      <c r="H62" s="21">
        <f>ROUND(('NEW Reference'!C$6*List!$F62)+'NEW Reference'!C$7,0)</f>
        <v>1734</v>
      </c>
      <c r="I62" s="21">
        <f>ROUND(('NEW Reference'!D$6*List!$F62)+'NEW Reference'!D$7,0)</f>
        <v>2078</v>
      </c>
      <c r="J62" s="21">
        <f>ROUND(('NEW Reference'!E$6*List!$F62)+'NEW Reference'!E$7,0)</f>
        <v>2569</v>
      </c>
      <c r="K62" s="21">
        <f>ROUND(('NEW Reference'!F$6*List!$F62)+'NEW Reference'!F$7,0)</f>
        <v>2676</v>
      </c>
      <c r="L62" s="21">
        <f>ROUND(('NEW Reference'!G$6*List!$F62)+'NEW Reference'!G$7,0)</f>
        <v>3030</v>
      </c>
      <c r="M62" s="21">
        <f>ROUND(('NEW Reference'!H$6*List!$F62)+'NEW Reference'!H$7,0)</f>
        <v>3145</v>
      </c>
      <c r="N62" s="21">
        <f>ROUND(('NEW Reference'!I$6*List!$F62)+'NEW Reference'!I$7,0)</f>
        <v>3269</v>
      </c>
      <c r="O62" s="21">
        <f>ROUND(('NEW Reference'!J$6*List!$F62)+'NEW Reference'!J$7,0)</f>
        <v>3785</v>
      </c>
      <c r="P62" s="21">
        <f>ROUND(('NEW Reference'!K$6*List!$F62)+'NEW Reference'!K$7,0)</f>
        <v>3905</v>
      </c>
      <c r="Q62" s="21">
        <f>ROUND(('NEW Reference'!L$6*List!$F62)+'NEW Reference'!L$7,0)</f>
        <v>4213</v>
      </c>
      <c r="R62" s="21">
        <f>ROUND(('NEW Reference'!M$6*List!$F62)+'NEW Reference'!M$7,0)</f>
        <v>5032</v>
      </c>
      <c r="S62" s="21">
        <f>ROUND(('NEW Reference'!N$6*List!$F62)+'NEW Reference'!N$7,0)</f>
        <v>20304</v>
      </c>
      <c r="T62" s="22">
        <f>ROUND(('NEW Reference'!O$6*List!$F62)+'NEW Reference'!O$7,0)</f>
        <v>755</v>
      </c>
      <c r="U62" s="22">
        <f>ROUND(('NEW Reference'!P$6*List!$F62)+'NEW Reference'!P$7,0)</f>
        <v>1064</v>
      </c>
      <c r="V62" s="22">
        <f>ROUND(('NEW Reference'!Q$6*List!$F62)+'NEW Reference'!Q$7,0)</f>
        <v>532</v>
      </c>
      <c r="X62" s="3" t="str">
        <f t="shared" si="1"/>
        <v>POINSETT, Arkansas</v>
      </c>
      <c r="Y62" s="67" t="s">
        <v>215</v>
      </c>
      <c r="Z62" s="24" t="s">
        <v>91</v>
      </c>
      <c r="AA62" s="28" t="s">
        <v>186</v>
      </c>
      <c r="AB62" s="25"/>
      <c r="AC62" s="19">
        <f t="shared" si="2"/>
        <v>0.81990000000000007</v>
      </c>
      <c r="AD62" s="104">
        <v>51</v>
      </c>
      <c r="AE62" t="s">
        <v>216</v>
      </c>
      <c r="AF62" s="19">
        <v>0.71560000000000001</v>
      </c>
    </row>
    <row r="63" spans="1:32">
      <c r="A63" s="95">
        <v>30780</v>
      </c>
      <c r="B63" s="93" t="s">
        <v>197</v>
      </c>
      <c r="C63" s="67" t="s">
        <v>217</v>
      </c>
      <c r="D63" s="28" t="s">
        <v>186</v>
      </c>
      <c r="E63" s="97" t="s">
        <v>90</v>
      </c>
      <c r="F63" s="98">
        <f t="shared" si="0"/>
        <v>0.88070000000000004</v>
      </c>
      <c r="G63" s="74">
        <f>ROUND(('NEW Reference'!B$6*List!$F63)+'NEW Reference'!B$7,0)</f>
        <v>1224</v>
      </c>
      <c r="H63" s="21">
        <f>ROUND(('NEW Reference'!C$6*List!$F63)+'NEW Reference'!C$7,0)</f>
        <v>1825</v>
      </c>
      <c r="I63" s="21">
        <f>ROUND(('NEW Reference'!D$6*List!$F63)+'NEW Reference'!D$7,0)</f>
        <v>2187</v>
      </c>
      <c r="J63" s="21">
        <f>ROUND(('NEW Reference'!E$6*List!$F63)+'NEW Reference'!E$7,0)</f>
        <v>2704</v>
      </c>
      <c r="K63" s="21">
        <f>ROUND(('NEW Reference'!F$6*List!$F63)+'NEW Reference'!F$7,0)</f>
        <v>2817</v>
      </c>
      <c r="L63" s="21">
        <f>ROUND(('NEW Reference'!G$6*List!$F63)+'NEW Reference'!G$7,0)</f>
        <v>3189</v>
      </c>
      <c r="M63" s="21">
        <f>ROUND(('NEW Reference'!H$6*List!$F63)+'NEW Reference'!H$7,0)</f>
        <v>3311</v>
      </c>
      <c r="N63" s="21">
        <f>ROUND(('NEW Reference'!I$6*List!$F63)+'NEW Reference'!I$7,0)</f>
        <v>3441</v>
      </c>
      <c r="O63" s="21">
        <f>ROUND(('NEW Reference'!J$6*List!$F63)+'NEW Reference'!J$7,0)</f>
        <v>3985</v>
      </c>
      <c r="P63" s="21">
        <f>ROUND(('NEW Reference'!K$6*List!$F63)+'NEW Reference'!K$7,0)</f>
        <v>4110</v>
      </c>
      <c r="Q63" s="21">
        <f>ROUND(('NEW Reference'!L$6*List!$F63)+'NEW Reference'!L$7,0)</f>
        <v>4435</v>
      </c>
      <c r="R63" s="21">
        <f>ROUND(('NEW Reference'!M$6*List!$F63)+'NEW Reference'!M$7,0)</f>
        <v>5297</v>
      </c>
      <c r="S63" s="21">
        <f>ROUND(('NEW Reference'!N$6*List!$F63)+'NEW Reference'!N$7,0)</f>
        <v>21373</v>
      </c>
      <c r="T63" s="22">
        <f>ROUND(('NEW Reference'!O$6*List!$F63)+'NEW Reference'!O$7,0)</f>
        <v>795</v>
      </c>
      <c r="U63" s="22">
        <f>ROUND(('NEW Reference'!P$6*List!$F63)+'NEW Reference'!P$7,0)</f>
        <v>1120</v>
      </c>
      <c r="V63" s="22">
        <f>ROUND(('NEW Reference'!Q$6*List!$F63)+'NEW Reference'!Q$7,0)</f>
        <v>560</v>
      </c>
      <c r="X63" s="3" t="str">
        <f t="shared" si="1"/>
        <v>PULASKI, Arkansas</v>
      </c>
      <c r="Y63" s="67" t="s">
        <v>217</v>
      </c>
      <c r="Z63" s="24" t="s">
        <v>91</v>
      </c>
      <c r="AA63" s="28" t="s">
        <v>186</v>
      </c>
      <c r="AB63" s="26"/>
      <c r="AC63" s="19">
        <f t="shared" si="2"/>
        <v>0.88070000000000004</v>
      </c>
      <c r="AD63" s="104">
        <v>53</v>
      </c>
      <c r="AE63" t="s">
        <v>218</v>
      </c>
      <c r="AF63" s="19">
        <v>0.98450000000000004</v>
      </c>
    </row>
    <row r="64" spans="1:32">
      <c r="A64" s="95" t="s">
        <v>96</v>
      </c>
      <c r="B64" s="93" t="s">
        <v>97</v>
      </c>
      <c r="C64" s="67" t="s">
        <v>4</v>
      </c>
      <c r="D64" s="28" t="s">
        <v>186</v>
      </c>
      <c r="E64" s="97" t="s">
        <v>101</v>
      </c>
      <c r="F64" s="98">
        <f t="shared" si="0"/>
        <v>0.72960000000000003</v>
      </c>
      <c r="G64" s="74">
        <f>ROUND(('NEW Reference'!B$6*List!$F64)+'NEW Reference'!B$7,0)</f>
        <v>1072</v>
      </c>
      <c r="H64" s="21">
        <f>ROUND(('NEW Reference'!C$6*List!$F64)+'NEW Reference'!C$7,0)</f>
        <v>1598</v>
      </c>
      <c r="I64" s="21">
        <f>ROUND(('NEW Reference'!D$6*List!$F64)+'NEW Reference'!D$7,0)</f>
        <v>1915</v>
      </c>
      <c r="J64" s="21">
        <f>ROUND(('NEW Reference'!E$6*List!$F64)+'NEW Reference'!E$7,0)</f>
        <v>2368</v>
      </c>
      <c r="K64" s="21">
        <f>ROUND(('NEW Reference'!F$6*List!$F64)+'NEW Reference'!F$7,0)</f>
        <v>2467</v>
      </c>
      <c r="L64" s="21">
        <f>ROUND(('NEW Reference'!G$6*List!$F64)+'NEW Reference'!G$7,0)</f>
        <v>2793</v>
      </c>
      <c r="M64" s="21">
        <f>ROUND(('NEW Reference'!H$6*List!$F64)+'NEW Reference'!H$7,0)</f>
        <v>2899</v>
      </c>
      <c r="N64" s="21">
        <f>ROUND(('NEW Reference'!I$6*List!$F64)+'NEW Reference'!I$7,0)</f>
        <v>3013</v>
      </c>
      <c r="O64" s="21">
        <f>ROUND(('NEW Reference'!J$6*List!$F64)+'NEW Reference'!J$7,0)</f>
        <v>3489</v>
      </c>
      <c r="P64" s="21">
        <f>ROUND(('NEW Reference'!K$6*List!$F64)+'NEW Reference'!K$7,0)</f>
        <v>3599</v>
      </c>
      <c r="Q64" s="21">
        <f>ROUND(('NEW Reference'!L$6*List!$F64)+'NEW Reference'!L$7,0)</f>
        <v>3884</v>
      </c>
      <c r="R64" s="21">
        <f>ROUND(('NEW Reference'!M$6*List!$F64)+'NEW Reference'!M$7,0)</f>
        <v>4639</v>
      </c>
      <c r="S64" s="21">
        <f>ROUND(('NEW Reference'!N$6*List!$F64)+'NEW Reference'!N$7,0)</f>
        <v>18717</v>
      </c>
      <c r="T64" s="22">
        <f>ROUND(('NEW Reference'!O$6*List!$F64)+'NEW Reference'!O$7,0)</f>
        <v>696</v>
      </c>
      <c r="U64" s="22">
        <f>ROUND(('NEW Reference'!P$6*List!$F64)+'NEW Reference'!P$7,0)</f>
        <v>980</v>
      </c>
      <c r="V64" s="22">
        <f>ROUND(('NEW Reference'!Q$6*List!$F64)+'NEW Reference'!Q$7,0)</f>
        <v>490</v>
      </c>
      <c r="X64" s="3" t="str">
        <f t="shared" si="1"/>
        <v>Rural (Not listed as urban county), Arkansas</v>
      </c>
      <c r="Y64" s="67" t="s">
        <v>4</v>
      </c>
      <c r="Z64" s="24" t="s">
        <v>91</v>
      </c>
      <c r="AA64" s="28" t="s">
        <v>186</v>
      </c>
      <c r="AB64" s="25"/>
      <c r="AC64" s="19">
        <f t="shared" si="2"/>
        <v>0.72960000000000003</v>
      </c>
      <c r="AD64" s="102">
        <v>11260</v>
      </c>
      <c r="AE64" s="100" t="s">
        <v>87</v>
      </c>
      <c r="AF64" s="101">
        <v>1.1328</v>
      </c>
    </row>
    <row r="65" spans="1:32">
      <c r="A65" s="95">
        <v>30780</v>
      </c>
      <c r="B65" s="93" t="s">
        <v>197</v>
      </c>
      <c r="C65" s="67" t="s">
        <v>219</v>
      </c>
      <c r="D65" s="28" t="s">
        <v>186</v>
      </c>
      <c r="E65" s="97" t="s">
        <v>90</v>
      </c>
      <c r="F65" s="98">
        <f t="shared" si="0"/>
        <v>0.88070000000000004</v>
      </c>
      <c r="G65" s="74">
        <f>ROUND(('NEW Reference'!B$6*List!$F65)+'NEW Reference'!B$7,0)</f>
        <v>1224</v>
      </c>
      <c r="H65" s="21">
        <f>ROUND(('NEW Reference'!C$6*List!$F65)+'NEW Reference'!C$7,0)</f>
        <v>1825</v>
      </c>
      <c r="I65" s="21">
        <f>ROUND(('NEW Reference'!D$6*List!$F65)+'NEW Reference'!D$7,0)</f>
        <v>2187</v>
      </c>
      <c r="J65" s="21">
        <f>ROUND(('NEW Reference'!E$6*List!$F65)+'NEW Reference'!E$7,0)</f>
        <v>2704</v>
      </c>
      <c r="K65" s="21">
        <f>ROUND(('NEW Reference'!F$6*List!$F65)+'NEW Reference'!F$7,0)</f>
        <v>2817</v>
      </c>
      <c r="L65" s="21">
        <f>ROUND(('NEW Reference'!G$6*List!$F65)+'NEW Reference'!G$7,0)</f>
        <v>3189</v>
      </c>
      <c r="M65" s="21">
        <f>ROUND(('NEW Reference'!H$6*List!$F65)+'NEW Reference'!H$7,0)</f>
        <v>3311</v>
      </c>
      <c r="N65" s="21">
        <f>ROUND(('NEW Reference'!I$6*List!$F65)+'NEW Reference'!I$7,0)</f>
        <v>3441</v>
      </c>
      <c r="O65" s="21">
        <f>ROUND(('NEW Reference'!J$6*List!$F65)+'NEW Reference'!J$7,0)</f>
        <v>3985</v>
      </c>
      <c r="P65" s="21">
        <f>ROUND(('NEW Reference'!K$6*List!$F65)+'NEW Reference'!K$7,0)</f>
        <v>4110</v>
      </c>
      <c r="Q65" s="21">
        <f>ROUND(('NEW Reference'!L$6*List!$F65)+'NEW Reference'!L$7,0)</f>
        <v>4435</v>
      </c>
      <c r="R65" s="21">
        <f>ROUND(('NEW Reference'!M$6*List!$F65)+'NEW Reference'!M$7,0)</f>
        <v>5297</v>
      </c>
      <c r="S65" s="21">
        <f>ROUND(('NEW Reference'!N$6*List!$F65)+'NEW Reference'!N$7,0)</f>
        <v>21373</v>
      </c>
      <c r="T65" s="22">
        <f>ROUND(('NEW Reference'!O$6*List!$F65)+'NEW Reference'!O$7,0)</f>
        <v>795</v>
      </c>
      <c r="U65" s="22">
        <f>ROUND(('NEW Reference'!P$6*List!$F65)+'NEW Reference'!P$7,0)</f>
        <v>1120</v>
      </c>
      <c r="V65" s="22">
        <f>ROUND(('NEW Reference'!Q$6*List!$F65)+'NEW Reference'!Q$7,0)</f>
        <v>560</v>
      </c>
      <c r="X65" s="3" t="str">
        <f t="shared" si="1"/>
        <v>SALINE, Arkansas</v>
      </c>
      <c r="Y65" s="67" t="s">
        <v>219</v>
      </c>
      <c r="Z65" s="24" t="s">
        <v>91</v>
      </c>
      <c r="AA65" s="28" t="s">
        <v>186</v>
      </c>
      <c r="AB65" s="25"/>
      <c r="AC65" s="19">
        <f t="shared" si="2"/>
        <v>0.88070000000000004</v>
      </c>
      <c r="AD65" s="104">
        <v>21820</v>
      </c>
      <c r="AE65" t="s">
        <v>94</v>
      </c>
      <c r="AF65" s="101">
        <v>1.1328</v>
      </c>
    </row>
    <row r="66" spans="1:32">
      <c r="A66" s="95">
        <v>22900</v>
      </c>
      <c r="B66" s="93" t="s">
        <v>191</v>
      </c>
      <c r="C66" s="67" t="s">
        <v>220</v>
      </c>
      <c r="D66" s="28" t="s">
        <v>186</v>
      </c>
      <c r="E66" s="97" t="s">
        <v>90</v>
      </c>
      <c r="F66" s="98">
        <f t="shared" si="0"/>
        <v>0.9214</v>
      </c>
      <c r="G66" s="74">
        <f>ROUND(('NEW Reference'!B$6*List!$F66)+'NEW Reference'!B$7,0)</f>
        <v>1265</v>
      </c>
      <c r="H66" s="21">
        <f>ROUND(('NEW Reference'!C$6*List!$F66)+'NEW Reference'!C$7,0)</f>
        <v>1886</v>
      </c>
      <c r="I66" s="21">
        <f>ROUND(('NEW Reference'!D$6*List!$F66)+'NEW Reference'!D$7,0)</f>
        <v>2260</v>
      </c>
      <c r="J66" s="21">
        <f>ROUND(('NEW Reference'!E$6*List!$F66)+'NEW Reference'!E$7,0)</f>
        <v>2795</v>
      </c>
      <c r="K66" s="21">
        <f>ROUND(('NEW Reference'!F$6*List!$F66)+'NEW Reference'!F$7,0)</f>
        <v>2911</v>
      </c>
      <c r="L66" s="21">
        <f>ROUND(('NEW Reference'!G$6*List!$F66)+'NEW Reference'!G$7,0)</f>
        <v>3296</v>
      </c>
      <c r="M66" s="21">
        <f>ROUND(('NEW Reference'!H$6*List!$F66)+'NEW Reference'!H$7,0)</f>
        <v>3422</v>
      </c>
      <c r="N66" s="21">
        <f>ROUND(('NEW Reference'!I$6*List!$F66)+'NEW Reference'!I$7,0)</f>
        <v>3556</v>
      </c>
      <c r="O66" s="21">
        <f>ROUND(('NEW Reference'!J$6*List!$F66)+'NEW Reference'!J$7,0)</f>
        <v>4118</v>
      </c>
      <c r="P66" s="21">
        <f>ROUND(('NEW Reference'!K$6*List!$F66)+'NEW Reference'!K$7,0)</f>
        <v>4248</v>
      </c>
      <c r="Q66" s="21">
        <f>ROUND(('NEW Reference'!L$6*List!$F66)+'NEW Reference'!L$7,0)</f>
        <v>4584</v>
      </c>
      <c r="R66" s="21">
        <f>ROUND(('NEW Reference'!M$6*List!$F66)+'NEW Reference'!M$7,0)</f>
        <v>5474</v>
      </c>
      <c r="S66" s="21">
        <f>ROUND(('NEW Reference'!N$6*List!$F66)+'NEW Reference'!N$7,0)</f>
        <v>22089</v>
      </c>
      <c r="T66" s="22">
        <f>ROUND(('NEW Reference'!O$6*List!$F66)+'NEW Reference'!O$7,0)</f>
        <v>821</v>
      </c>
      <c r="U66" s="22">
        <f>ROUND(('NEW Reference'!P$6*List!$F66)+'NEW Reference'!P$7,0)</f>
        <v>1157</v>
      </c>
      <c r="V66" s="22">
        <f>ROUND(('NEW Reference'!Q$6*List!$F66)+'NEW Reference'!Q$7,0)</f>
        <v>579</v>
      </c>
      <c r="X66" s="3" t="str">
        <f t="shared" si="1"/>
        <v>SEBASTIAN, Arkansas</v>
      </c>
      <c r="Y66" s="67" t="s">
        <v>220</v>
      </c>
      <c r="Z66" s="24" t="s">
        <v>91</v>
      </c>
      <c r="AA66" s="28" t="s">
        <v>186</v>
      </c>
      <c r="AB66" s="26"/>
      <c r="AC66" s="19">
        <f t="shared" si="2"/>
        <v>0.9214</v>
      </c>
      <c r="AD66" s="104">
        <v>11260</v>
      </c>
      <c r="AE66" t="s">
        <v>87</v>
      </c>
      <c r="AF66" s="101">
        <v>1.1328</v>
      </c>
    </row>
    <row r="67" spans="1:32">
      <c r="A67" s="95">
        <v>22220</v>
      </c>
      <c r="B67" s="93" t="s">
        <v>184</v>
      </c>
      <c r="C67" s="67" t="s">
        <v>221</v>
      </c>
      <c r="D67" s="28" t="s">
        <v>186</v>
      </c>
      <c r="E67" s="97" t="s">
        <v>90</v>
      </c>
      <c r="F67" s="98">
        <f t="shared" si="0"/>
        <v>0.88020000000000009</v>
      </c>
      <c r="G67" s="74">
        <f>ROUND(('NEW Reference'!B$6*List!$F67)+'NEW Reference'!B$7,0)</f>
        <v>1224</v>
      </c>
      <c r="H67" s="21">
        <f>ROUND(('NEW Reference'!C$6*List!$F67)+'NEW Reference'!C$7,0)</f>
        <v>1825</v>
      </c>
      <c r="I67" s="21">
        <f>ROUND(('NEW Reference'!D$6*List!$F67)+'NEW Reference'!D$7,0)</f>
        <v>2186</v>
      </c>
      <c r="J67" s="21">
        <f>ROUND(('NEW Reference'!E$6*List!$F67)+'NEW Reference'!E$7,0)</f>
        <v>2703</v>
      </c>
      <c r="K67" s="21">
        <f>ROUND(('NEW Reference'!F$6*List!$F67)+'NEW Reference'!F$7,0)</f>
        <v>2816</v>
      </c>
      <c r="L67" s="21">
        <f>ROUND(('NEW Reference'!G$6*List!$F67)+'NEW Reference'!G$7,0)</f>
        <v>3188</v>
      </c>
      <c r="M67" s="21">
        <f>ROUND(('NEW Reference'!H$6*List!$F67)+'NEW Reference'!H$7,0)</f>
        <v>3310</v>
      </c>
      <c r="N67" s="21">
        <f>ROUND(('NEW Reference'!I$6*List!$F67)+'NEW Reference'!I$7,0)</f>
        <v>3439</v>
      </c>
      <c r="O67" s="21">
        <f>ROUND(('NEW Reference'!J$6*List!$F67)+'NEW Reference'!J$7,0)</f>
        <v>3983</v>
      </c>
      <c r="P67" s="21">
        <f>ROUND(('NEW Reference'!K$6*List!$F67)+'NEW Reference'!K$7,0)</f>
        <v>4109</v>
      </c>
      <c r="Q67" s="21">
        <f>ROUND(('NEW Reference'!L$6*List!$F67)+'NEW Reference'!L$7,0)</f>
        <v>4433</v>
      </c>
      <c r="R67" s="21">
        <f>ROUND(('NEW Reference'!M$6*List!$F67)+'NEW Reference'!M$7,0)</f>
        <v>5295</v>
      </c>
      <c r="S67" s="21">
        <f>ROUND(('NEW Reference'!N$6*List!$F67)+'NEW Reference'!N$7,0)</f>
        <v>21364</v>
      </c>
      <c r="T67" s="22">
        <f>ROUND(('NEW Reference'!O$6*List!$F67)+'NEW Reference'!O$7,0)</f>
        <v>794</v>
      </c>
      <c r="U67" s="22">
        <f>ROUND(('NEW Reference'!P$6*List!$F67)+'NEW Reference'!P$7,0)</f>
        <v>1119</v>
      </c>
      <c r="V67" s="22">
        <f>ROUND(('NEW Reference'!Q$6*List!$F67)+'NEW Reference'!Q$7,0)</f>
        <v>560</v>
      </c>
      <c r="X67" s="3" t="str">
        <f t="shared" si="1"/>
        <v>WASHINGTON, Arkansas</v>
      </c>
      <c r="Y67" s="67" t="s">
        <v>221</v>
      </c>
      <c r="Z67" s="24" t="s">
        <v>91</v>
      </c>
      <c r="AA67" s="28" t="s">
        <v>186</v>
      </c>
      <c r="AB67" s="25"/>
      <c r="AC67" s="19">
        <f t="shared" si="2"/>
        <v>0.88020000000000009</v>
      </c>
      <c r="AD67" s="104">
        <v>33860</v>
      </c>
      <c r="AE67" t="s">
        <v>104</v>
      </c>
      <c r="AF67" s="19">
        <v>0.80512499999999998</v>
      </c>
    </row>
    <row r="68" spans="1:32">
      <c r="A68" s="95">
        <v>43420</v>
      </c>
      <c r="B68" s="93" t="s">
        <v>222</v>
      </c>
      <c r="C68" s="67" t="s">
        <v>223</v>
      </c>
      <c r="D68" s="29" t="s">
        <v>224</v>
      </c>
      <c r="E68" s="97" t="s">
        <v>90</v>
      </c>
      <c r="F68" s="98">
        <f t="shared" si="0"/>
        <v>0.82934999999999992</v>
      </c>
      <c r="G68" s="74">
        <f>ROUND(('NEW Reference'!B$6*List!$F68)+'NEW Reference'!B$7,0)</f>
        <v>1172</v>
      </c>
      <c r="H68" s="21">
        <f>ROUND(('NEW Reference'!C$6*List!$F68)+'NEW Reference'!C$7,0)</f>
        <v>1748</v>
      </c>
      <c r="I68" s="21">
        <f>ROUND(('NEW Reference'!D$6*List!$F68)+'NEW Reference'!D$7,0)</f>
        <v>2095</v>
      </c>
      <c r="J68" s="21">
        <f>ROUND(('NEW Reference'!E$6*List!$F68)+'NEW Reference'!E$7,0)</f>
        <v>2590</v>
      </c>
      <c r="K68" s="21">
        <f>ROUND(('NEW Reference'!F$6*List!$F68)+'NEW Reference'!F$7,0)</f>
        <v>2698</v>
      </c>
      <c r="L68" s="21">
        <f>ROUND(('NEW Reference'!G$6*List!$F68)+'NEW Reference'!G$7,0)</f>
        <v>3054</v>
      </c>
      <c r="M68" s="21">
        <f>ROUND(('NEW Reference'!H$6*List!$F68)+'NEW Reference'!H$7,0)</f>
        <v>3171</v>
      </c>
      <c r="N68" s="21">
        <f>ROUND(('NEW Reference'!I$6*List!$F68)+'NEW Reference'!I$7,0)</f>
        <v>3296</v>
      </c>
      <c r="O68" s="21">
        <f>ROUND(('NEW Reference'!J$6*List!$F68)+'NEW Reference'!J$7,0)</f>
        <v>3816</v>
      </c>
      <c r="P68" s="21">
        <f>ROUND(('NEW Reference'!K$6*List!$F68)+'NEW Reference'!K$7,0)</f>
        <v>3937</v>
      </c>
      <c r="Q68" s="21">
        <f>ROUND(('NEW Reference'!L$6*List!$F68)+'NEW Reference'!L$7,0)</f>
        <v>4248</v>
      </c>
      <c r="R68" s="21">
        <f>ROUND(('NEW Reference'!M$6*List!$F68)+'NEW Reference'!M$7,0)</f>
        <v>5073</v>
      </c>
      <c r="S68" s="21">
        <f>ROUND(('NEW Reference'!N$6*List!$F68)+'NEW Reference'!N$7,0)</f>
        <v>20471</v>
      </c>
      <c r="T68" s="22">
        <f>ROUND(('NEW Reference'!O$6*List!$F68)+'NEW Reference'!O$7,0)</f>
        <v>761</v>
      </c>
      <c r="U68" s="22">
        <f>ROUND(('NEW Reference'!P$6*List!$F68)+'NEW Reference'!P$7,0)</f>
        <v>1072</v>
      </c>
      <c r="V68" s="22">
        <f>ROUND(('NEW Reference'!Q$6*List!$F68)+'NEW Reference'!Q$7,0)</f>
        <v>536</v>
      </c>
      <c r="X68" s="3" t="str">
        <f t="shared" si="1"/>
        <v>COCHISE, Arizona</v>
      </c>
      <c r="Y68" s="67" t="s">
        <v>223</v>
      </c>
      <c r="Z68" s="24" t="s">
        <v>91</v>
      </c>
      <c r="AA68" s="29" t="s">
        <v>224</v>
      </c>
      <c r="AB68" s="26"/>
      <c r="AC68" s="19">
        <f t="shared" si="2"/>
        <v>0.82934999999999992</v>
      </c>
      <c r="AD68" s="104">
        <v>19300</v>
      </c>
      <c r="AE68" t="s">
        <v>109</v>
      </c>
      <c r="AF68" s="19">
        <v>0.80870000000000009</v>
      </c>
    </row>
    <row r="69" spans="1:32">
      <c r="A69" s="95">
        <v>22380</v>
      </c>
      <c r="B69" s="93" t="s">
        <v>225</v>
      </c>
      <c r="C69" s="67" t="s">
        <v>226</v>
      </c>
      <c r="D69" s="29" t="s">
        <v>224</v>
      </c>
      <c r="E69" s="97" t="s">
        <v>90</v>
      </c>
      <c r="F69" s="98">
        <f t="shared" si="0"/>
        <v>1.0739749999999999</v>
      </c>
      <c r="G69" s="74">
        <f>ROUND(('NEW Reference'!B$6*List!$F69)+'NEW Reference'!B$7,0)</f>
        <v>1419</v>
      </c>
      <c r="H69" s="21">
        <f>ROUND(('NEW Reference'!C$6*List!$F69)+'NEW Reference'!C$7,0)</f>
        <v>2115</v>
      </c>
      <c r="I69" s="21">
        <f>ROUND(('NEW Reference'!D$6*List!$F69)+'NEW Reference'!D$7,0)</f>
        <v>2535</v>
      </c>
      <c r="J69" s="21">
        <f>ROUND(('NEW Reference'!E$6*List!$F69)+'NEW Reference'!E$7,0)</f>
        <v>3134</v>
      </c>
      <c r="K69" s="21">
        <f>ROUND(('NEW Reference'!F$6*List!$F69)+'NEW Reference'!F$7,0)</f>
        <v>3265</v>
      </c>
      <c r="L69" s="21">
        <f>ROUND(('NEW Reference'!G$6*List!$F69)+'NEW Reference'!G$7,0)</f>
        <v>3696</v>
      </c>
      <c r="M69" s="21">
        <f>ROUND(('NEW Reference'!H$6*List!$F69)+'NEW Reference'!H$7,0)</f>
        <v>3837</v>
      </c>
      <c r="N69" s="21">
        <f>ROUND(('NEW Reference'!I$6*List!$F69)+'NEW Reference'!I$7,0)</f>
        <v>3988</v>
      </c>
      <c r="O69" s="21">
        <f>ROUND(('NEW Reference'!J$6*List!$F69)+'NEW Reference'!J$7,0)</f>
        <v>4618</v>
      </c>
      <c r="P69" s="21">
        <f>ROUND(('NEW Reference'!K$6*List!$F69)+'NEW Reference'!K$7,0)</f>
        <v>4764</v>
      </c>
      <c r="Q69" s="21">
        <f>ROUND(('NEW Reference'!L$6*List!$F69)+'NEW Reference'!L$7,0)</f>
        <v>5140</v>
      </c>
      <c r="R69" s="21">
        <f>ROUND(('NEW Reference'!M$6*List!$F69)+'NEW Reference'!M$7,0)</f>
        <v>6139</v>
      </c>
      <c r="S69" s="21">
        <f>ROUND(('NEW Reference'!N$6*List!$F69)+'NEW Reference'!N$7,0)</f>
        <v>24771</v>
      </c>
      <c r="T69" s="22">
        <f>ROUND(('NEW Reference'!O$6*List!$F69)+'NEW Reference'!O$7,0)</f>
        <v>921</v>
      </c>
      <c r="U69" s="22">
        <f>ROUND(('NEW Reference'!P$6*List!$F69)+'NEW Reference'!P$7,0)</f>
        <v>1298</v>
      </c>
      <c r="V69" s="22">
        <f>ROUND(('NEW Reference'!Q$6*List!$F69)+'NEW Reference'!Q$7,0)</f>
        <v>649</v>
      </c>
      <c r="X69" s="3" t="str">
        <f t="shared" si="1"/>
        <v>COCONINO, Arizona</v>
      </c>
      <c r="Y69" s="67" t="s">
        <v>226</v>
      </c>
      <c r="Z69" s="24" t="s">
        <v>91</v>
      </c>
      <c r="AA69" s="29" t="s">
        <v>224</v>
      </c>
      <c r="AB69" s="26"/>
      <c r="AC69" s="19">
        <f t="shared" si="2"/>
        <v>1.0739749999999999</v>
      </c>
      <c r="AD69" s="104">
        <v>13820</v>
      </c>
      <c r="AE69" t="s">
        <v>113</v>
      </c>
      <c r="AF69" s="19">
        <v>0.85960000000000003</v>
      </c>
    </row>
    <row r="70" spans="1:32">
      <c r="A70" s="95">
        <v>38060</v>
      </c>
      <c r="B70" s="93" t="s">
        <v>227</v>
      </c>
      <c r="C70" s="67" t="s">
        <v>228</v>
      </c>
      <c r="D70" s="29" t="s">
        <v>224</v>
      </c>
      <c r="E70" s="97" t="s">
        <v>90</v>
      </c>
      <c r="F70" s="98">
        <f t="shared" si="0"/>
        <v>1.0117</v>
      </c>
      <c r="G70" s="74">
        <f>ROUND(('NEW Reference'!B$6*List!$F70)+'NEW Reference'!B$7,0)</f>
        <v>1356</v>
      </c>
      <c r="H70" s="21">
        <f>ROUND(('NEW Reference'!C$6*List!$F70)+'NEW Reference'!C$7,0)</f>
        <v>2022</v>
      </c>
      <c r="I70" s="21">
        <f>ROUND(('NEW Reference'!D$6*List!$F70)+'NEW Reference'!D$7,0)</f>
        <v>2423</v>
      </c>
      <c r="J70" s="21">
        <f>ROUND(('NEW Reference'!E$6*List!$F70)+'NEW Reference'!E$7,0)</f>
        <v>2995</v>
      </c>
      <c r="K70" s="21">
        <f>ROUND(('NEW Reference'!F$6*List!$F70)+'NEW Reference'!F$7,0)</f>
        <v>3121</v>
      </c>
      <c r="L70" s="21">
        <f>ROUND(('NEW Reference'!G$6*List!$F70)+'NEW Reference'!G$7,0)</f>
        <v>3533</v>
      </c>
      <c r="M70" s="21">
        <f>ROUND(('NEW Reference'!H$6*List!$F70)+'NEW Reference'!H$7,0)</f>
        <v>3668</v>
      </c>
      <c r="N70" s="21">
        <f>ROUND(('NEW Reference'!I$6*List!$F70)+'NEW Reference'!I$7,0)</f>
        <v>3812</v>
      </c>
      <c r="O70" s="21">
        <f>ROUND(('NEW Reference'!J$6*List!$F70)+'NEW Reference'!J$7,0)</f>
        <v>4414</v>
      </c>
      <c r="P70" s="21">
        <f>ROUND(('NEW Reference'!K$6*List!$F70)+'NEW Reference'!K$7,0)</f>
        <v>4553</v>
      </c>
      <c r="Q70" s="21">
        <f>ROUND(('NEW Reference'!L$6*List!$F70)+'NEW Reference'!L$7,0)</f>
        <v>4913</v>
      </c>
      <c r="R70" s="21">
        <f>ROUND(('NEW Reference'!M$6*List!$F70)+'NEW Reference'!M$7,0)</f>
        <v>5868</v>
      </c>
      <c r="S70" s="21">
        <f>ROUND(('NEW Reference'!N$6*List!$F70)+'NEW Reference'!N$7,0)</f>
        <v>23676</v>
      </c>
      <c r="T70" s="22">
        <f>ROUND(('NEW Reference'!O$6*List!$F70)+'NEW Reference'!O$7,0)</f>
        <v>880</v>
      </c>
      <c r="U70" s="22">
        <f>ROUND(('NEW Reference'!P$6*List!$F70)+'NEW Reference'!P$7,0)</f>
        <v>1240</v>
      </c>
      <c r="V70" s="22">
        <f>ROUND(('NEW Reference'!Q$6*List!$F70)+'NEW Reference'!Q$7,0)</f>
        <v>620</v>
      </c>
      <c r="X70" s="3" t="str">
        <f t="shared" si="1"/>
        <v>MARICOPA, Arizona</v>
      </c>
      <c r="Y70" s="67" t="s">
        <v>228</v>
      </c>
      <c r="Z70" s="24" t="s">
        <v>91</v>
      </c>
      <c r="AA70" s="29" t="s">
        <v>224</v>
      </c>
      <c r="AB70" s="25"/>
      <c r="AC70" s="19">
        <f t="shared" si="2"/>
        <v>1.0117</v>
      </c>
      <c r="AD70" s="104">
        <v>13820</v>
      </c>
      <c r="AE70" t="s">
        <v>113</v>
      </c>
      <c r="AF70" s="19">
        <v>0.85960000000000003</v>
      </c>
    </row>
    <row r="71" spans="1:32">
      <c r="A71" s="95">
        <v>29420</v>
      </c>
      <c r="B71" s="93" t="s">
        <v>229</v>
      </c>
      <c r="C71" s="67" t="s">
        <v>230</v>
      </c>
      <c r="D71" s="29" t="s">
        <v>224</v>
      </c>
      <c r="E71" s="97" t="s">
        <v>90</v>
      </c>
      <c r="F71" s="98">
        <f t="shared" si="0"/>
        <v>0.90440000000000009</v>
      </c>
      <c r="G71" s="74">
        <f>ROUND(('NEW Reference'!B$6*List!$F71)+'NEW Reference'!B$7,0)</f>
        <v>1248</v>
      </c>
      <c r="H71" s="21">
        <f>ROUND(('NEW Reference'!C$6*List!$F71)+'NEW Reference'!C$7,0)</f>
        <v>1861</v>
      </c>
      <c r="I71" s="21">
        <f>ROUND(('NEW Reference'!D$6*List!$F71)+'NEW Reference'!D$7,0)</f>
        <v>2230</v>
      </c>
      <c r="J71" s="21">
        <f>ROUND(('NEW Reference'!E$6*List!$F71)+'NEW Reference'!E$7,0)</f>
        <v>2757</v>
      </c>
      <c r="K71" s="21">
        <f>ROUND(('NEW Reference'!F$6*List!$F71)+'NEW Reference'!F$7,0)</f>
        <v>2872</v>
      </c>
      <c r="L71" s="21">
        <f>ROUND(('NEW Reference'!G$6*List!$F71)+'NEW Reference'!G$7,0)</f>
        <v>3251</v>
      </c>
      <c r="M71" s="21">
        <f>ROUND(('NEW Reference'!H$6*List!$F71)+'NEW Reference'!H$7,0)</f>
        <v>3375</v>
      </c>
      <c r="N71" s="21">
        <f>ROUND(('NEW Reference'!I$6*List!$F71)+'NEW Reference'!I$7,0)</f>
        <v>3508</v>
      </c>
      <c r="O71" s="21">
        <f>ROUND(('NEW Reference'!J$6*List!$F71)+'NEW Reference'!J$7,0)</f>
        <v>4062</v>
      </c>
      <c r="P71" s="21">
        <f>ROUND(('NEW Reference'!K$6*List!$F71)+'NEW Reference'!K$7,0)</f>
        <v>4190</v>
      </c>
      <c r="Q71" s="21">
        <f>ROUND(('NEW Reference'!L$6*List!$F71)+'NEW Reference'!L$7,0)</f>
        <v>4522</v>
      </c>
      <c r="R71" s="21">
        <f>ROUND(('NEW Reference'!M$6*List!$F71)+'NEW Reference'!M$7,0)</f>
        <v>5400</v>
      </c>
      <c r="S71" s="21">
        <f>ROUND(('NEW Reference'!N$6*List!$F71)+'NEW Reference'!N$7,0)</f>
        <v>21790</v>
      </c>
      <c r="T71" s="22">
        <f>ROUND(('NEW Reference'!O$6*List!$F71)+'NEW Reference'!O$7,0)</f>
        <v>810</v>
      </c>
      <c r="U71" s="22">
        <f>ROUND(('NEW Reference'!P$6*List!$F71)+'NEW Reference'!P$7,0)</f>
        <v>1141</v>
      </c>
      <c r="V71" s="22">
        <f>ROUND(('NEW Reference'!Q$6*List!$F71)+'NEW Reference'!Q$7,0)</f>
        <v>571</v>
      </c>
      <c r="X71" s="3" t="str">
        <f t="shared" si="1"/>
        <v>MOHAVE, Arizona</v>
      </c>
      <c r="Y71" s="67" t="s">
        <v>230</v>
      </c>
      <c r="Z71" s="24" t="s">
        <v>91</v>
      </c>
      <c r="AA71" s="29" t="s">
        <v>224</v>
      </c>
      <c r="AB71" s="25"/>
      <c r="AC71" s="19">
        <f t="shared" si="2"/>
        <v>0.90440000000000009</v>
      </c>
      <c r="AD71" s="104">
        <v>11500</v>
      </c>
      <c r="AE71" t="s">
        <v>119</v>
      </c>
      <c r="AF71" s="19">
        <v>0.69580000000000009</v>
      </c>
    </row>
    <row r="72" spans="1:32">
      <c r="A72" s="95">
        <v>46060</v>
      </c>
      <c r="B72" s="93" t="s">
        <v>231</v>
      </c>
      <c r="C72" s="67" t="s">
        <v>232</v>
      </c>
      <c r="D72" s="29" t="s">
        <v>224</v>
      </c>
      <c r="E72" s="97" t="s">
        <v>90</v>
      </c>
      <c r="F72" s="98">
        <f t="shared" si="0"/>
        <v>0.88860000000000006</v>
      </c>
      <c r="G72" s="74">
        <f>ROUND(('NEW Reference'!B$6*List!$F72)+'NEW Reference'!B$7,0)</f>
        <v>1232</v>
      </c>
      <c r="H72" s="21">
        <f>ROUND(('NEW Reference'!C$6*List!$F72)+'NEW Reference'!C$7,0)</f>
        <v>1837</v>
      </c>
      <c r="I72" s="21">
        <f>ROUND(('NEW Reference'!D$6*List!$F72)+'NEW Reference'!D$7,0)</f>
        <v>2201</v>
      </c>
      <c r="J72" s="21">
        <f>ROUND(('NEW Reference'!E$6*List!$F72)+'NEW Reference'!E$7,0)</f>
        <v>2722</v>
      </c>
      <c r="K72" s="21">
        <f>ROUND(('NEW Reference'!F$6*List!$F72)+'NEW Reference'!F$7,0)</f>
        <v>2835</v>
      </c>
      <c r="L72" s="21">
        <f>ROUND(('NEW Reference'!G$6*List!$F72)+'NEW Reference'!G$7,0)</f>
        <v>3210</v>
      </c>
      <c r="M72" s="21">
        <f>ROUND(('NEW Reference'!H$6*List!$F72)+'NEW Reference'!H$7,0)</f>
        <v>3332</v>
      </c>
      <c r="N72" s="21">
        <f>ROUND(('NEW Reference'!I$6*List!$F72)+'NEW Reference'!I$7,0)</f>
        <v>3463</v>
      </c>
      <c r="O72" s="21">
        <f>ROUND(('NEW Reference'!J$6*List!$F72)+'NEW Reference'!J$7,0)</f>
        <v>4010</v>
      </c>
      <c r="P72" s="21">
        <f>ROUND(('NEW Reference'!K$6*List!$F72)+'NEW Reference'!K$7,0)</f>
        <v>4137</v>
      </c>
      <c r="Q72" s="21">
        <f>ROUND(('NEW Reference'!L$6*List!$F72)+'NEW Reference'!L$7,0)</f>
        <v>4464</v>
      </c>
      <c r="R72" s="21">
        <f>ROUND(('NEW Reference'!M$6*List!$F72)+'NEW Reference'!M$7,0)</f>
        <v>5331</v>
      </c>
      <c r="S72" s="21">
        <f>ROUND(('NEW Reference'!N$6*List!$F72)+'NEW Reference'!N$7,0)</f>
        <v>21512</v>
      </c>
      <c r="T72" s="22">
        <f>ROUND(('NEW Reference'!O$6*List!$F72)+'NEW Reference'!O$7,0)</f>
        <v>800</v>
      </c>
      <c r="U72" s="22">
        <f>ROUND(('NEW Reference'!P$6*List!$F72)+'NEW Reference'!P$7,0)</f>
        <v>1127</v>
      </c>
      <c r="V72" s="22">
        <f>ROUND(('NEW Reference'!Q$6*List!$F72)+'NEW Reference'!Q$7,0)</f>
        <v>563</v>
      </c>
      <c r="X72" s="3" t="str">
        <f t="shared" si="1"/>
        <v>PIMA, Arizona</v>
      </c>
      <c r="Y72" s="67" t="s">
        <v>232</v>
      </c>
      <c r="Z72" s="24" t="s">
        <v>91</v>
      </c>
      <c r="AA72" s="29" t="s">
        <v>224</v>
      </c>
      <c r="AB72" s="25"/>
      <c r="AC72" s="19">
        <f t="shared" si="2"/>
        <v>0.88860000000000006</v>
      </c>
      <c r="AD72" s="104">
        <v>13820</v>
      </c>
      <c r="AE72" t="s">
        <v>113</v>
      </c>
      <c r="AF72" s="19">
        <v>0.85960000000000003</v>
      </c>
    </row>
    <row r="73" spans="1:32">
      <c r="A73" s="95">
        <v>38060</v>
      </c>
      <c r="B73" s="93" t="s">
        <v>227</v>
      </c>
      <c r="C73" s="67" t="s">
        <v>233</v>
      </c>
      <c r="D73" s="29" t="s">
        <v>224</v>
      </c>
      <c r="E73" s="97" t="s">
        <v>90</v>
      </c>
      <c r="F73" s="98">
        <f t="shared" si="0"/>
        <v>1.0117</v>
      </c>
      <c r="G73" s="74">
        <f>ROUND(('NEW Reference'!B$6*List!$F73)+'NEW Reference'!B$7,0)</f>
        <v>1356</v>
      </c>
      <c r="H73" s="21">
        <f>ROUND(('NEW Reference'!C$6*List!$F73)+'NEW Reference'!C$7,0)</f>
        <v>2022</v>
      </c>
      <c r="I73" s="21">
        <f>ROUND(('NEW Reference'!D$6*List!$F73)+'NEW Reference'!D$7,0)</f>
        <v>2423</v>
      </c>
      <c r="J73" s="21">
        <f>ROUND(('NEW Reference'!E$6*List!$F73)+'NEW Reference'!E$7,0)</f>
        <v>2995</v>
      </c>
      <c r="K73" s="21">
        <f>ROUND(('NEW Reference'!F$6*List!$F73)+'NEW Reference'!F$7,0)</f>
        <v>3121</v>
      </c>
      <c r="L73" s="21">
        <f>ROUND(('NEW Reference'!G$6*List!$F73)+'NEW Reference'!G$7,0)</f>
        <v>3533</v>
      </c>
      <c r="M73" s="21">
        <f>ROUND(('NEW Reference'!H$6*List!$F73)+'NEW Reference'!H$7,0)</f>
        <v>3668</v>
      </c>
      <c r="N73" s="21">
        <f>ROUND(('NEW Reference'!I$6*List!$F73)+'NEW Reference'!I$7,0)</f>
        <v>3812</v>
      </c>
      <c r="O73" s="21">
        <f>ROUND(('NEW Reference'!J$6*List!$F73)+'NEW Reference'!J$7,0)</f>
        <v>4414</v>
      </c>
      <c r="P73" s="21">
        <f>ROUND(('NEW Reference'!K$6*List!$F73)+'NEW Reference'!K$7,0)</f>
        <v>4553</v>
      </c>
      <c r="Q73" s="21">
        <f>ROUND(('NEW Reference'!L$6*List!$F73)+'NEW Reference'!L$7,0)</f>
        <v>4913</v>
      </c>
      <c r="R73" s="21">
        <f>ROUND(('NEW Reference'!M$6*List!$F73)+'NEW Reference'!M$7,0)</f>
        <v>5868</v>
      </c>
      <c r="S73" s="21">
        <f>ROUND(('NEW Reference'!N$6*List!$F73)+'NEW Reference'!N$7,0)</f>
        <v>23676</v>
      </c>
      <c r="T73" s="22">
        <f>ROUND(('NEW Reference'!O$6*List!$F73)+'NEW Reference'!O$7,0)</f>
        <v>880</v>
      </c>
      <c r="U73" s="22">
        <f>ROUND(('NEW Reference'!P$6*List!$F73)+'NEW Reference'!P$7,0)</f>
        <v>1240</v>
      </c>
      <c r="V73" s="22">
        <f>ROUND(('NEW Reference'!Q$6*List!$F73)+'NEW Reference'!Q$7,0)</f>
        <v>620</v>
      </c>
      <c r="X73" s="3" t="str">
        <f t="shared" si="1"/>
        <v>PINAL, Arizona</v>
      </c>
      <c r="Y73" s="67" t="s">
        <v>233</v>
      </c>
      <c r="Z73" s="24" t="s">
        <v>91</v>
      </c>
      <c r="AA73" s="29" t="s">
        <v>224</v>
      </c>
      <c r="AB73" s="26"/>
      <c r="AC73" s="19">
        <f t="shared" si="2"/>
        <v>1.0117</v>
      </c>
      <c r="AD73" s="104">
        <v>22520</v>
      </c>
      <c r="AE73" t="s">
        <v>124</v>
      </c>
      <c r="AF73" s="19">
        <v>0.68159999999999998</v>
      </c>
    </row>
    <row r="74" spans="1:32">
      <c r="A74" s="95" t="s">
        <v>99</v>
      </c>
      <c r="B74" s="93" t="s">
        <v>100</v>
      </c>
      <c r="C74" s="67" t="s">
        <v>4</v>
      </c>
      <c r="D74" s="29" t="s">
        <v>224</v>
      </c>
      <c r="E74" s="97" t="s">
        <v>101</v>
      </c>
      <c r="F74" s="98">
        <f t="shared" si="0"/>
        <v>0.85389999999999999</v>
      </c>
      <c r="G74" s="74">
        <f>ROUND(('NEW Reference'!B$6*List!$F74)+'NEW Reference'!B$7,0)</f>
        <v>1197</v>
      </c>
      <c r="H74" s="21">
        <f>ROUND(('NEW Reference'!C$6*List!$F74)+'NEW Reference'!C$7,0)</f>
        <v>1785</v>
      </c>
      <c r="I74" s="21">
        <f>ROUND(('NEW Reference'!D$6*List!$F74)+'NEW Reference'!D$7,0)</f>
        <v>2139</v>
      </c>
      <c r="J74" s="21">
        <f>ROUND(('NEW Reference'!E$6*List!$F74)+'NEW Reference'!E$7,0)</f>
        <v>2644</v>
      </c>
      <c r="K74" s="21">
        <f>ROUND(('NEW Reference'!F$6*List!$F74)+'NEW Reference'!F$7,0)</f>
        <v>2755</v>
      </c>
      <c r="L74" s="21">
        <f>ROUND(('NEW Reference'!G$6*List!$F74)+'NEW Reference'!G$7,0)</f>
        <v>3119</v>
      </c>
      <c r="M74" s="21">
        <f>ROUND(('NEW Reference'!H$6*List!$F74)+'NEW Reference'!H$7,0)</f>
        <v>3238</v>
      </c>
      <c r="N74" s="21">
        <f>ROUND(('NEW Reference'!I$6*List!$F74)+'NEW Reference'!I$7,0)</f>
        <v>3365</v>
      </c>
      <c r="O74" s="21">
        <f>ROUND(('NEW Reference'!J$6*List!$F74)+'NEW Reference'!J$7,0)</f>
        <v>3897</v>
      </c>
      <c r="P74" s="21">
        <f>ROUND(('NEW Reference'!K$6*List!$F74)+'NEW Reference'!K$7,0)</f>
        <v>4020</v>
      </c>
      <c r="Q74" s="21">
        <f>ROUND(('NEW Reference'!L$6*List!$F74)+'NEW Reference'!L$7,0)</f>
        <v>4337</v>
      </c>
      <c r="R74" s="21">
        <f>ROUND(('NEW Reference'!M$6*List!$F74)+'NEW Reference'!M$7,0)</f>
        <v>5180</v>
      </c>
      <c r="S74" s="21">
        <f>ROUND(('NEW Reference'!N$6*List!$F74)+'NEW Reference'!N$7,0)</f>
        <v>20902</v>
      </c>
      <c r="T74" s="22">
        <f>ROUND(('NEW Reference'!O$6*List!$F74)+'NEW Reference'!O$7,0)</f>
        <v>777</v>
      </c>
      <c r="U74" s="22">
        <f>ROUND(('NEW Reference'!P$6*List!$F74)+'NEW Reference'!P$7,0)</f>
        <v>1095</v>
      </c>
      <c r="V74" s="22">
        <f>ROUND(('NEW Reference'!Q$6*List!$F74)+'NEW Reference'!Q$7,0)</f>
        <v>547</v>
      </c>
      <c r="X74" s="3" t="str">
        <f t="shared" si="1"/>
        <v>Rural (Not listed as urban county), Arizona</v>
      </c>
      <c r="Y74" s="67" t="s">
        <v>4</v>
      </c>
      <c r="Z74" s="24" t="s">
        <v>91</v>
      </c>
      <c r="AA74" s="29" t="s">
        <v>224</v>
      </c>
      <c r="AB74" s="26"/>
      <c r="AC74" s="19">
        <f t="shared" si="2"/>
        <v>0.85389999999999999</v>
      </c>
      <c r="AD74" s="104">
        <v>33860</v>
      </c>
      <c r="AE74" t="s">
        <v>104</v>
      </c>
      <c r="AF74" s="19">
        <v>0.80512499999999998</v>
      </c>
    </row>
    <row r="75" spans="1:32">
      <c r="A75" s="95">
        <v>39150</v>
      </c>
      <c r="B75" s="93" t="s">
        <v>234</v>
      </c>
      <c r="C75" s="67" t="s">
        <v>235</v>
      </c>
      <c r="D75" s="29" t="s">
        <v>224</v>
      </c>
      <c r="E75" s="97" t="s">
        <v>90</v>
      </c>
      <c r="F75" s="98">
        <f t="shared" si="0"/>
        <v>0.99860000000000004</v>
      </c>
      <c r="G75" s="74">
        <f>ROUND(('NEW Reference'!B$6*List!$F75)+'NEW Reference'!B$7,0)</f>
        <v>1343</v>
      </c>
      <c r="H75" s="21">
        <f>ROUND(('NEW Reference'!C$6*List!$F75)+'NEW Reference'!C$7,0)</f>
        <v>2002</v>
      </c>
      <c r="I75" s="21">
        <f>ROUND(('NEW Reference'!D$6*List!$F75)+'NEW Reference'!D$7,0)</f>
        <v>2399</v>
      </c>
      <c r="J75" s="21">
        <f>ROUND(('NEW Reference'!E$6*List!$F75)+'NEW Reference'!E$7,0)</f>
        <v>2966</v>
      </c>
      <c r="K75" s="21">
        <f>ROUND(('NEW Reference'!F$6*List!$F75)+'NEW Reference'!F$7,0)</f>
        <v>3090</v>
      </c>
      <c r="L75" s="21">
        <f>ROUND(('NEW Reference'!G$6*List!$F75)+'NEW Reference'!G$7,0)</f>
        <v>3498</v>
      </c>
      <c r="M75" s="21">
        <f>ROUND(('NEW Reference'!H$6*List!$F75)+'NEW Reference'!H$7,0)</f>
        <v>3632</v>
      </c>
      <c r="N75" s="21">
        <f>ROUND(('NEW Reference'!I$6*List!$F75)+'NEW Reference'!I$7,0)</f>
        <v>3775</v>
      </c>
      <c r="O75" s="21">
        <f>ROUND(('NEW Reference'!J$6*List!$F75)+'NEW Reference'!J$7,0)</f>
        <v>4371</v>
      </c>
      <c r="P75" s="21">
        <f>ROUND(('NEW Reference'!K$6*List!$F75)+'NEW Reference'!K$7,0)</f>
        <v>4509</v>
      </c>
      <c r="Q75" s="21">
        <f>ROUND(('NEW Reference'!L$6*List!$F75)+'NEW Reference'!L$7,0)</f>
        <v>4865</v>
      </c>
      <c r="R75" s="21">
        <f>ROUND(('NEW Reference'!M$6*List!$F75)+'NEW Reference'!M$7,0)</f>
        <v>5811</v>
      </c>
      <c r="S75" s="21">
        <f>ROUND(('NEW Reference'!N$6*List!$F75)+'NEW Reference'!N$7,0)</f>
        <v>23446</v>
      </c>
      <c r="T75" s="22">
        <f>ROUND(('NEW Reference'!O$6*List!$F75)+'NEW Reference'!O$7,0)</f>
        <v>872</v>
      </c>
      <c r="U75" s="22">
        <f>ROUND(('NEW Reference'!P$6*List!$F75)+'NEW Reference'!P$7,0)</f>
        <v>1228</v>
      </c>
      <c r="V75" s="22">
        <f>ROUND(('NEW Reference'!Q$6*List!$F75)+'NEW Reference'!Q$7,0)</f>
        <v>614</v>
      </c>
      <c r="X75" s="3" t="str">
        <f t="shared" si="1"/>
        <v>YAVAPAI, Arizona</v>
      </c>
      <c r="Y75" s="67" t="s">
        <v>235</v>
      </c>
      <c r="Z75" s="24" t="s">
        <v>91</v>
      </c>
      <c r="AA75" s="29" t="s">
        <v>224</v>
      </c>
      <c r="AB75" s="26"/>
      <c r="AC75" s="19">
        <f t="shared" si="2"/>
        <v>0.99860000000000004</v>
      </c>
      <c r="AD75" s="104">
        <v>23460</v>
      </c>
      <c r="AE75" t="s">
        <v>129</v>
      </c>
      <c r="AF75" s="19">
        <v>0.72430000000000005</v>
      </c>
    </row>
    <row r="76" spans="1:32">
      <c r="A76" s="95">
        <v>49740</v>
      </c>
      <c r="B76" s="93" t="s">
        <v>236</v>
      </c>
      <c r="C76" s="67" t="s">
        <v>237</v>
      </c>
      <c r="D76" s="29" t="s">
        <v>224</v>
      </c>
      <c r="E76" s="97" t="s">
        <v>90</v>
      </c>
      <c r="F76" s="98">
        <f t="shared" si="0"/>
        <v>0.95169999999999999</v>
      </c>
      <c r="G76" s="74">
        <f>ROUND(('NEW Reference'!B$6*List!$F76)+'NEW Reference'!B$7,0)</f>
        <v>1296</v>
      </c>
      <c r="H76" s="21">
        <f>ROUND(('NEW Reference'!C$6*List!$F76)+'NEW Reference'!C$7,0)</f>
        <v>1932</v>
      </c>
      <c r="I76" s="21">
        <f>ROUND(('NEW Reference'!D$6*List!$F76)+'NEW Reference'!D$7,0)</f>
        <v>2315</v>
      </c>
      <c r="J76" s="21">
        <f>ROUND(('NEW Reference'!E$6*List!$F76)+'NEW Reference'!E$7,0)</f>
        <v>2862</v>
      </c>
      <c r="K76" s="21">
        <f>ROUND(('NEW Reference'!F$6*List!$F76)+'NEW Reference'!F$7,0)</f>
        <v>2982</v>
      </c>
      <c r="L76" s="21">
        <f>ROUND(('NEW Reference'!G$6*List!$F76)+'NEW Reference'!G$7,0)</f>
        <v>3375</v>
      </c>
      <c r="M76" s="21">
        <f>ROUND(('NEW Reference'!H$6*List!$F76)+'NEW Reference'!H$7,0)</f>
        <v>3504</v>
      </c>
      <c r="N76" s="21">
        <f>ROUND(('NEW Reference'!I$6*List!$F76)+'NEW Reference'!I$7,0)</f>
        <v>3642</v>
      </c>
      <c r="O76" s="21">
        <f>ROUND(('NEW Reference'!J$6*List!$F76)+'NEW Reference'!J$7,0)</f>
        <v>4217</v>
      </c>
      <c r="P76" s="21">
        <f>ROUND(('NEW Reference'!K$6*List!$F76)+'NEW Reference'!K$7,0)</f>
        <v>4350</v>
      </c>
      <c r="Q76" s="21">
        <f>ROUND(('NEW Reference'!L$6*List!$F76)+'NEW Reference'!L$7,0)</f>
        <v>4694</v>
      </c>
      <c r="R76" s="21">
        <f>ROUND(('NEW Reference'!M$6*List!$F76)+'NEW Reference'!M$7,0)</f>
        <v>5606</v>
      </c>
      <c r="S76" s="21">
        <f>ROUND(('NEW Reference'!N$6*List!$F76)+'NEW Reference'!N$7,0)</f>
        <v>22621</v>
      </c>
      <c r="T76" s="22">
        <f>ROUND(('NEW Reference'!O$6*List!$F76)+'NEW Reference'!O$7,0)</f>
        <v>841</v>
      </c>
      <c r="U76" s="22">
        <f>ROUND(('NEW Reference'!P$6*List!$F76)+'NEW Reference'!P$7,0)</f>
        <v>1185</v>
      </c>
      <c r="V76" s="22">
        <f>ROUND(('NEW Reference'!Q$6*List!$F76)+'NEW Reference'!Q$7,0)</f>
        <v>593</v>
      </c>
      <c r="X76" s="3" t="str">
        <f t="shared" si="1"/>
        <v>YUMA, Arizona</v>
      </c>
      <c r="Y76" s="67" t="s">
        <v>237</v>
      </c>
      <c r="Z76" s="24" t="s">
        <v>91</v>
      </c>
      <c r="AA76" s="29" t="s">
        <v>224</v>
      </c>
      <c r="AB76" s="25"/>
      <c r="AC76" s="19">
        <f t="shared" si="2"/>
        <v>0.95169999999999999</v>
      </c>
      <c r="AD76" s="104">
        <v>20020</v>
      </c>
      <c r="AE76" t="s">
        <v>132</v>
      </c>
      <c r="AF76" s="19">
        <v>0.70990000000000009</v>
      </c>
    </row>
    <row r="77" spans="1:32">
      <c r="A77" s="95">
        <v>36084</v>
      </c>
      <c r="B77" s="93" t="s">
        <v>238</v>
      </c>
      <c r="C77" s="67" t="s">
        <v>239</v>
      </c>
      <c r="D77" s="28" t="s">
        <v>240</v>
      </c>
      <c r="E77" s="97" t="s">
        <v>90</v>
      </c>
      <c r="F77" s="98">
        <f t="shared" si="0"/>
        <v>1.7434000000000001</v>
      </c>
      <c r="G77" s="74">
        <f>ROUND(('NEW Reference'!B$6*List!$F77)+'NEW Reference'!B$7,0)</f>
        <v>2093</v>
      </c>
      <c r="H77" s="21">
        <f>ROUND(('NEW Reference'!C$6*List!$F77)+'NEW Reference'!C$7,0)</f>
        <v>3120</v>
      </c>
      <c r="I77" s="21">
        <f>ROUND(('NEW Reference'!D$6*List!$F77)+'NEW Reference'!D$7,0)</f>
        <v>3739</v>
      </c>
      <c r="J77" s="21">
        <f>ROUND(('NEW Reference'!E$6*List!$F77)+'NEW Reference'!E$7,0)</f>
        <v>4623</v>
      </c>
      <c r="K77" s="21">
        <f>ROUND(('NEW Reference'!F$6*List!$F77)+'NEW Reference'!F$7,0)</f>
        <v>4816</v>
      </c>
      <c r="L77" s="21">
        <f>ROUND(('NEW Reference'!G$6*List!$F77)+'NEW Reference'!G$7,0)</f>
        <v>5452</v>
      </c>
      <c r="M77" s="21">
        <f>ROUND(('NEW Reference'!H$6*List!$F77)+'NEW Reference'!H$7,0)</f>
        <v>5660</v>
      </c>
      <c r="N77" s="21">
        <f>ROUND(('NEW Reference'!I$6*List!$F77)+'NEW Reference'!I$7,0)</f>
        <v>5882</v>
      </c>
      <c r="O77" s="21">
        <f>ROUND(('NEW Reference'!J$6*List!$F77)+'NEW Reference'!J$7,0)</f>
        <v>6812</v>
      </c>
      <c r="P77" s="21">
        <f>ROUND(('NEW Reference'!K$6*List!$F77)+'NEW Reference'!K$7,0)</f>
        <v>7027</v>
      </c>
      <c r="Q77" s="21">
        <f>ROUND(('NEW Reference'!L$6*List!$F77)+'NEW Reference'!L$7,0)</f>
        <v>7582</v>
      </c>
      <c r="R77" s="21">
        <f>ROUND(('NEW Reference'!M$6*List!$F77)+'NEW Reference'!M$7,0)</f>
        <v>9056</v>
      </c>
      <c r="S77" s="21">
        <f>ROUND(('NEW Reference'!N$6*List!$F77)+'NEW Reference'!N$7,0)</f>
        <v>36539</v>
      </c>
      <c r="T77" s="22">
        <f>ROUND(('NEW Reference'!O$6*List!$F77)+'NEW Reference'!O$7,0)</f>
        <v>1358</v>
      </c>
      <c r="U77" s="22">
        <f>ROUND(('NEW Reference'!P$6*List!$F77)+'NEW Reference'!P$7,0)</f>
        <v>1914</v>
      </c>
      <c r="V77" s="22">
        <f>ROUND(('NEW Reference'!Q$6*List!$F77)+'NEW Reference'!Q$7,0)</f>
        <v>957</v>
      </c>
      <c r="X77" s="3" t="str">
        <f t="shared" si="1"/>
        <v>ALAMEDA, California</v>
      </c>
      <c r="Y77" s="67" t="s">
        <v>239</v>
      </c>
      <c r="Z77" s="24" t="s">
        <v>91</v>
      </c>
      <c r="AA77" s="28" t="s">
        <v>240</v>
      </c>
      <c r="AB77" s="25"/>
      <c r="AC77" s="19">
        <f t="shared" si="2"/>
        <v>1.7434000000000001</v>
      </c>
      <c r="AD77" s="104">
        <v>46220</v>
      </c>
      <c r="AE77" t="s">
        <v>135</v>
      </c>
      <c r="AF77" s="19">
        <v>0.91617999999999999</v>
      </c>
    </row>
    <row r="78" spans="1:32">
      <c r="A78" s="95">
        <v>17020</v>
      </c>
      <c r="B78" s="93" t="s">
        <v>241</v>
      </c>
      <c r="C78" s="67" t="s">
        <v>242</v>
      </c>
      <c r="D78" s="28" t="s">
        <v>240</v>
      </c>
      <c r="E78" s="97" t="s">
        <v>90</v>
      </c>
      <c r="F78" s="98">
        <f t="shared" ref="F78:F141" si="3">IFERROR(INDEX($AF:$AF,MATCH($A78,$AD:$AD,0)),"")</f>
        <v>1.0202</v>
      </c>
      <c r="G78" s="74">
        <f>ROUND(('NEW Reference'!B$6*List!$F78)+'NEW Reference'!B$7,0)</f>
        <v>1365</v>
      </c>
      <c r="H78" s="21">
        <f>ROUND(('NEW Reference'!C$6*List!$F78)+'NEW Reference'!C$7,0)</f>
        <v>2035</v>
      </c>
      <c r="I78" s="21">
        <f>ROUND(('NEW Reference'!D$6*List!$F78)+'NEW Reference'!D$7,0)</f>
        <v>2438</v>
      </c>
      <c r="J78" s="21">
        <f>ROUND(('NEW Reference'!E$6*List!$F78)+'NEW Reference'!E$7,0)</f>
        <v>3014</v>
      </c>
      <c r="K78" s="21">
        <f>ROUND(('NEW Reference'!F$6*List!$F78)+'NEW Reference'!F$7,0)</f>
        <v>3140</v>
      </c>
      <c r="L78" s="21">
        <f>ROUND(('NEW Reference'!G$6*List!$F78)+'NEW Reference'!G$7,0)</f>
        <v>3555</v>
      </c>
      <c r="M78" s="21">
        <f>ROUND(('NEW Reference'!H$6*List!$F78)+'NEW Reference'!H$7,0)</f>
        <v>3691</v>
      </c>
      <c r="N78" s="21">
        <f>ROUND(('NEW Reference'!I$6*List!$F78)+'NEW Reference'!I$7,0)</f>
        <v>3836</v>
      </c>
      <c r="O78" s="21">
        <f>ROUND(('NEW Reference'!J$6*List!$F78)+'NEW Reference'!J$7,0)</f>
        <v>4442</v>
      </c>
      <c r="P78" s="21">
        <f>ROUND(('NEW Reference'!K$6*List!$F78)+'NEW Reference'!K$7,0)</f>
        <v>4582</v>
      </c>
      <c r="Q78" s="21">
        <f>ROUND(('NEW Reference'!L$6*List!$F78)+'NEW Reference'!L$7,0)</f>
        <v>4944</v>
      </c>
      <c r="R78" s="21">
        <f>ROUND(('NEW Reference'!M$6*List!$F78)+'NEW Reference'!M$7,0)</f>
        <v>5905</v>
      </c>
      <c r="S78" s="21">
        <f>ROUND(('NEW Reference'!N$6*List!$F78)+'NEW Reference'!N$7,0)</f>
        <v>23826</v>
      </c>
      <c r="T78" s="22">
        <f>ROUND(('NEW Reference'!O$6*List!$F78)+'NEW Reference'!O$7,0)</f>
        <v>886</v>
      </c>
      <c r="U78" s="22">
        <f>ROUND(('NEW Reference'!P$6*List!$F78)+'NEW Reference'!P$7,0)</f>
        <v>1248</v>
      </c>
      <c r="V78" s="22">
        <f>ROUND(('NEW Reference'!Q$6*List!$F78)+'NEW Reference'!Q$7,0)</f>
        <v>624</v>
      </c>
      <c r="X78" s="3" t="str">
        <f t="shared" ref="X78:X139" si="4">CONCATENATE(Y78, Z78, AA78)</f>
        <v>BUTTE, California</v>
      </c>
      <c r="Y78" s="67" t="s">
        <v>242</v>
      </c>
      <c r="Z78" s="24" t="s">
        <v>91</v>
      </c>
      <c r="AA78" s="28" t="s">
        <v>240</v>
      </c>
      <c r="AB78" s="26"/>
      <c r="AC78" s="19">
        <f t="shared" ref="AC78:AC141" si="5">IFERROR(INDEX($AF:$AF,MATCH($A78,$AD:$AD,0)),"")</f>
        <v>1.0202</v>
      </c>
      <c r="AD78" s="104">
        <v>46220</v>
      </c>
      <c r="AE78" t="s">
        <v>135</v>
      </c>
      <c r="AF78" s="19">
        <v>0.91617999999999999</v>
      </c>
    </row>
    <row r="79" spans="1:32">
      <c r="A79" s="95">
        <v>36084</v>
      </c>
      <c r="B79" s="93" t="s">
        <v>238</v>
      </c>
      <c r="C79" s="67" t="s">
        <v>243</v>
      </c>
      <c r="D79" s="28" t="s">
        <v>240</v>
      </c>
      <c r="E79" s="97" t="s">
        <v>90</v>
      </c>
      <c r="F79" s="98">
        <f t="shared" si="3"/>
        <v>1.7434000000000001</v>
      </c>
      <c r="G79" s="74">
        <f>ROUND(('NEW Reference'!B$6*List!$F79)+'NEW Reference'!B$7,0)</f>
        <v>2093</v>
      </c>
      <c r="H79" s="21">
        <f>ROUND(('NEW Reference'!C$6*List!$F79)+'NEW Reference'!C$7,0)</f>
        <v>3120</v>
      </c>
      <c r="I79" s="21">
        <f>ROUND(('NEW Reference'!D$6*List!$F79)+'NEW Reference'!D$7,0)</f>
        <v>3739</v>
      </c>
      <c r="J79" s="21">
        <f>ROUND(('NEW Reference'!E$6*List!$F79)+'NEW Reference'!E$7,0)</f>
        <v>4623</v>
      </c>
      <c r="K79" s="21">
        <f>ROUND(('NEW Reference'!F$6*List!$F79)+'NEW Reference'!F$7,0)</f>
        <v>4816</v>
      </c>
      <c r="L79" s="21">
        <f>ROUND(('NEW Reference'!G$6*List!$F79)+'NEW Reference'!G$7,0)</f>
        <v>5452</v>
      </c>
      <c r="M79" s="21">
        <f>ROUND(('NEW Reference'!H$6*List!$F79)+'NEW Reference'!H$7,0)</f>
        <v>5660</v>
      </c>
      <c r="N79" s="21">
        <f>ROUND(('NEW Reference'!I$6*List!$F79)+'NEW Reference'!I$7,0)</f>
        <v>5882</v>
      </c>
      <c r="O79" s="21">
        <f>ROUND(('NEW Reference'!J$6*List!$F79)+'NEW Reference'!J$7,0)</f>
        <v>6812</v>
      </c>
      <c r="P79" s="21">
        <f>ROUND(('NEW Reference'!K$6*List!$F79)+'NEW Reference'!K$7,0)</f>
        <v>7027</v>
      </c>
      <c r="Q79" s="21">
        <f>ROUND(('NEW Reference'!L$6*List!$F79)+'NEW Reference'!L$7,0)</f>
        <v>7582</v>
      </c>
      <c r="R79" s="21">
        <f>ROUND(('NEW Reference'!M$6*List!$F79)+'NEW Reference'!M$7,0)</f>
        <v>9056</v>
      </c>
      <c r="S79" s="21">
        <f>ROUND(('NEW Reference'!N$6*List!$F79)+'NEW Reference'!N$7,0)</f>
        <v>36539</v>
      </c>
      <c r="T79" s="22">
        <f>ROUND(('NEW Reference'!O$6*List!$F79)+'NEW Reference'!O$7,0)</f>
        <v>1358</v>
      </c>
      <c r="U79" s="22">
        <f>ROUND(('NEW Reference'!P$6*List!$F79)+'NEW Reference'!P$7,0)</f>
        <v>1914</v>
      </c>
      <c r="V79" s="22">
        <f>ROUND(('NEW Reference'!Q$6*List!$F79)+'NEW Reference'!Q$7,0)</f>
        <v>957</v>
      </c>
      <c r="X79" s="3" t="str">
        <f t="shared" si="4"/>
        <v>CONTRA COSTA, California</v>
      </c>
      <c r="Y79" s="67" t="s">
        <v>243</v>
      </c>
      <c r="Z79" s="24" t="s">
        <v>91</v>
      </c>
      <c r="AA79" s="28" t="s">
        <v>240</v>
      </c>
      <c r="AB79" s="26"/>
      <c r="AC79" s="19">
        <f t="shared" si="5"/>
        <v>1.7434000000000001</v>
      </c>
      <c r="AD79" s="104">
        <v>20020</v>
      </c>
      <c r="AE79" t="s">
        <v>132</v>
      </c>
      <c r="AF79" s="19">
        <v>0.70990000000000009</v>
      </c>
    </row>
    <row r="80" spans="1:32">
      <c r="A80" s="95">
        <v>40900</v>
      </c>
      <c r="B80" s="93" t="s">
        <v>244</v>
      </c>
      <c r="C80" s="67" t="s">
        <v>245</v>
      </c>
      <c r="D80" s="28" t="s">
        <v>240</v>
      </c>
      <c r="E80" s="97" t="s">
        <v>90</v>
      </c>
      <c r="F80" s="98">
        <f t="shared" si="3"/>
        <v>1.5629999999999999</v>
      </c>
      <c r="G80" s="74">
        <f>ROUND(('NEW Reference'!B$6*List!$F80)+'NEW Reference'!B$7,0)</f>
        <v>1911</v>
      </c>
      <c r="H80" s="21">
        <f>ROUND(('NEW Reference'!C$6*List!$F80)+'NEW Reference'!C$7,0)</f>
        <v>2850</v>
      </c>
      <c r="I80" s="21">
        <f>ROUND(('NEW Reference'!D$6*List!$F80)+'NEW Reference'!D$7,0)</f>
        <v>3415</v>
      </c>
      <c r="J80" s="21">
        <f>ROUND(('NEW Reference'!E$6*List!$F80)+'NEW Reference'!E$7,0)</f>
        <v>4221</v>
      </c>
      <c r="K80" s="21">
        <f>ROUND(('NEW Reference'!F$6*List!$F80)+'NEW Reference'!F$7,0)</f>
        <v>4398</v>
      </c>
      <c r="L80" s="21">
        <f>ROUND(('NEW Reference'!G$6*List!$F80)+'NEW Reference'!G$7,0)</f>
        <v>4979</v>
      </c>
      <c r="M80" s="21">
        <f>ROUND(('NEW Reference'!H$6*List!$F80)+'NEW Reference'!H$7,0)</f>
        <v>5169</v>
      </c>
      <c r="N80" s="21">
        <f>ROUND(('NEW Reference'!I$6*List!$F80)+'NEW Reference'!I$7,0)</f>
        <v>5372</v>
      </c>
      <c r="O80" s="21">
        <f>ROUND(('NEW Reference'!J$6*List!$F80)+'NEW Reference'!J$7,0)</f>
        <v>6221</v>
      </c>
      <c r="P80" s="21">
        <f>ROUND(('NEW Reference'!K$6*List!$F80)+'NEW Reference'!K$7,0)</f>
        <v>6417</v>
      </c>
      <c r="Q80" s="21">
        <f>ROUND(('NEW Reference'!L$6*List!$F80)+'NEW Reference'!L$7,0)</f>
        <v>6924</v>
      </c>
      <c r="R80" s="21">
        <f>ROUND(('NEW Reference'!M$6*List!$F80)+'NEW Reference'!M$7,0)</f>
        <v>8270</v>
      </c>
      <c r="S80" s="21">
        <f>ROUND(('NEW Reference'!N$6*List!$F80)+'NEW Reference'!N$7,0)</f>
        <v>33368</v>
      </c>
      <c r="T80" s="22">
        <f>ROUND(('NEW Reference'!O$6*List!$F80)+'NEW Reference'!O$7,0)</f>
        <v>1240</v>
      </c>
      <c r="U80" s="22">
        <f>ROUND(('NEW Reference'!P$6*List!$F80)+'NEW Reference'!P$7,0)</f>
        <v>1748</v>
      </c>
      <c r="V80" s="22">
        <f>ROUND(('NEW Reference'!Q$6*List!$F80)+'NEW Reference'!Q$7,0)</f>
        <v>874</v>
      </c>
      <c r="X80" s="3" t="str">
        <f t="shared" si="4"/>
        <v>EL DORADO, California</v>
      </c>
      <c r="Y80" s="67" t="s">
        <v>245</v>
      </c>
      <c r="Z80" s="24" t="s">
        <v>91</v>
      </c>
      <c r="AA80" s="28" t="s">
        <v>240</v>
      </c>
      <c r="AB80" s="26"/>
      <c r="AC80" s="19">
        <f t="shared" si="5"/>
        <v>1.5629999999999999</v>
      </c>
      <c r="AD80" s="104">
        <v>20020</v>
      </c>
      <c r="AE80" t="s">
        <v>132</v>
      </c>
      <c r="AF80" s="19">
        <v>0.70990000000000009</v>
      </c>
    </row>
    <row r="81" spans="1:32">
      <c r="A81" s="95">
        <v>23420</v>
      </c>
      <c r="B81" s="93" t="s">
        <v>246</v>
      </c>
      <c r="C81" s="67" t="s">
        <v>247</v>
      </c>
      <c r="D81" s="28" t="s">
        <v>240</v>
      </c>
      <c r="E81" s="97" t="s">
        <v>90</v>
      </c>
      <c r="F81" s="98">
        <f t="shared" si="3"/>
        <v>1.1540600000000001</v>
      </c>
      <c r="G81" s="74">
        <f>ROUND(('NEW Reference'!B$6*List!$F81)+'NEW Reference'!B$7,0)</f>
        <v>1499</v>
      </c>
      <c r="H81" s="21">
        <f>ROUND(('NEW Reference'!C$6*List!$F81)+'NEW Reference'!C$7,0)</f>
        <v>2236</v>
      </c>
      <c r="I81" s="21">
        <f>ROUND(('NEW Reference'!D$6*List!$F81)+'NEW Reference'!D$7,0)</f>
        <v>2679</v>
      </c>
      <c r="J81" s="21">
        <f>ROUND(('NEW Reference'!E$6*List!$F81)+'NEW Reference'!E$7,0)</f>
        <v>3312</v>
      </c>
      <c r="K81" s="21">
        <f>ROUND(('NEW Reference'!F$6*List!$F81)+'NEW Reference'!F$7,0)</f>
        <v>3451</v>
      </c>
      <c r="L81" s="21">
        <f>ROUND(('NEW Reference'!G$6*List!$F81)+'NEW Reference'!G$7,0)</f>
        <v>3906</v>
      </c>
      <c r="M81" s="21">
        <f>ROUND(('NEW Reference'!H$6*List!$F81)+'NEW Reference'!H$7,0)</f>
        <v>4055</v>
      </c>
      <c r="N81" s="21">
        <f>ROUND(('NEW Reference'!I$6*List!$F81)+'NEW Reference'!I$7,0)</f>
        <v>4214</v>
      </c>
      <c r="O81" s="21">
        <f>ROUND(('NEW Reference'!J$6*List!$F81)+'NEW Reference'!J$7,0)</f>
        <v>4880</v>
      </c>
      <c r="P81" s="21">
        <f>ROUND(('NEW Reference'!K$6*List!$F81)+'NEW Reference'!K$7,0)</f>
        <v>5034</v>
      </c>
      <c r="Q81" s="21">
        <f>ROUND(('NEW Reference'!L$6*List!$F81)+'NEW Reference'!L$7,0)</f>
        <v>5432</v>
      </c>
      <c r="R81" s="21">
        <f>ROUND(('NEW Reference'!M$6*List!$F81)+'NEW Reference'!M$7,0)</f>
        <v>6488</v>
      </c>
      <c r="S81" s="21">
        <f>ROUND(('NEW Reference'!N$6*List!$F81)+'NEW Reference'!N$7,0)</f>
        <v>26179</v>
      </c>
      <c r="T81" s="22">
        <f>ROUND(('NEW Reference'!O$6*List!$F81)+'NEW Reference'!O$7,0)</f>
        <v>973</v>
      </c>
      <c r="U81" s="22">
        <f>ROUND(('NEW Reference'!P$6*List!$F81)+'NEW Reference'!P$7,0)</f>
        <v>1371</v>
      </c>
      <c r="V81" s="22">
        <f>ROUND(('NEW Reference'!Q$6*List!$F81)+'NEW Reference'!Q$7,0)</f>
        <v>686</v>
      </c>
      <c r="X81" s="3" t="str">
        <f t="shared" si="4"/>
        <v>FRESNO, California</v>
      </c>
      <c r="Y81" s="67" t="s">
        <v>247</v>
      </c>
      <c r="Z81" s="24" t="s">
        <v>91</v>
      </c>
      <c r="AA81" s="28" t="s">
        <v>240</v>
      </c>
      <c r="AB81" s="26"/>
      <c r="AC81" s="19">
        <f t="shared" si="5"/>
        <v>1.1540600000000001</v>
      </c>
      <c r="AD81" s="104">
        <v>13820</v>
      </c>
      <c r="AE81" t="s">
        <v>113</v>
      </c>
      <c r="AF81" s="19">
        <v>0.85960000000000003</v>
      </c>
    </row>
    <row r="82" spans="1:32">
      <c r="A82" s="95">
        <v>20940</v>
      </c>
      <c r="B82" s="93" t="s">
        <v>248</v>
      </c>
      <c r="C82" s="67" t="s">
        <v>249</v>
      </c>
      <c r="D82" s="28" t="s">
        <v>240</v>
      </c>
      <c r="E82" s="97" t="s">
        <v>90</v>
      </c>
      <c r="F82" s="98">
        <f t="shared" si="3"/>
        <v>1.1739999999999999</v>
      </c>
      <c r="G82" s="74">
        <f>ROUND(('NEW Reference'!B$6*List!$F82)+'NEW Reference'!B$7,0)</f>
        <v>1519</v>
      </c>
      <c r="H82" s="21">
        <f>ROUND(('NEW Reference'!C$6*List!$F82)+'NEW Reference'!C$7,0)</f>
        <v>2266</v>
      </c>
      <c r="I82" s="21">
        <f>ROUND(('NEW Reference'!D$6*List!$F82)+'NEW Reference'!D$7,0)</f>
        <v>2715</v>
      </c>
      <c r="J82" s="21">
        <f>ROUND(('NEW Reference'!E$6*List!$F82)+'NEW Reference'!E$7,0)</f>
        <v>3356</v>
      </c>
      <c r="K82" s="21">
        <f>ROUND(('NEW Reference'!F$6*List!$F82)+'NEW Reference'!F$7,0)</f>
        <v>3497</v>
      </c>
      <c r="L82" s="21">
        <f>ROUND(('NEW Reference'!G$6*List!$F82)+'NEW Reference'!G$7,0)</f>
        <v>3958</v>
      </c>
      <c r="M82" s="21">
        <f>ROUND(('NEW Reference'!H$6*List!$F82)+'NEW Reference'!H$7,0)</f>
        <v>4110</v>
      </c>
      <c r="N82" s="21">
        <f>ROUND(('NEW Reference'!I$6*List!$F82)+'NEW Reference'!I$7,0)</f>
        <v>4271</v>
      </c>
      <c r="O82" s="21">
        <f>ROUND(('NEW Reference'!J$6*List!$F82)+'NEW Reference'!J$7,0)</f>
        <v>4946</v>
      </c>
      <c r="P82" s="21">
        <f>ROUND(('NEW Reference'!K$6*List!$F82)+'NEW Reference'!K$7,0)</f>
        <v>5102</v>
      </c>
      <c r="Q82" s="21">
        <f>ROUND(('NEW Reference'!L$6*List!$F82)+'NEW Reference'!L$7,0)</f>
        <v>5505</v>
      </c>
      <c r="R82" s="21">
        <f>ROUND(('NEW Reference'!M$6*List!$F82)+'NEW Reference'!M$7,0)</f>
        <v>6575</v>
      </c>
      <c r="S82" s="21">
        <f>ROUND(('NEW Reference'!N$6*List!$F82)+'NEW Reference'!N$7,0)</f>
        <v>26529</v>
      </c>
      <c r="T82" s="22">
        <f>ROUND(('NEW Reference'!O$6*List!$F82)+'NEW Reference'!O$7,0)</f>
        <v>986</v>
      </c>
      <c r="U82" s="22">
        <f>ROUND(('NEW Reference'!P$6*List!$F82)+'NEW Reference'!P$7,0)</f>
        <v>1390</v>
      </c>
      <c r="V82" s="22">
        <f>ROUND(('NEW Reference'!Q$6*List!$F82)+'NEW Reference'!Q$7,0)</f>
        <v>695</v>
      </c>
      <c r="X82" s="3" t="str">
        <f t="shared" si="4"/>
        <v>IMPERIAL, California</v>
      </c>
      <c r="Y82" s="67" t="s">
        <v>249</v>
      </c>
      <c r="Z82" s="24" t="s">
        <v>91</v>
      </c>
      <c r="AA82" s="28" t="s">
        <v>240</v>
      </c>
      <c r="AB82" s="26"/>
      <c r="AC82" s="19">
        <f t="shared" si="5"/>
        <v>1.1739999999999999</v>
      </c>
      <c r="AD82" s="104">
        <v>22520</v>
      </c>
      <c r="AE82" t="s">
        <v>124</v>
      </c>
      <c r="AF82" s="19">
        <v>0.68159999999999998</v>
      </c>
    </row>
    <row r="83" spans="1:32">
      <c r="A83" s="95">
        <v>12540</v>
      </c>
      <c r="B83" s="93" t="s">
        <v>250</v>
      </c>
      <c r="C83" s="67" t="s">
        <v>251</v>
      </c>
      <c r="D83" s="28" t="s">
        <v>240</v>
      </c>
      <c r="E83" s="97" t="s">
        <v>90</v>
      </c>
      <c r="F83" s="98">
        <f t="shared" si="3"/>
        <v>1.1839999999999999</v>
      </c>
      <c r="G83" s="74">
        <f>ROUND(('NEW Reference'!B$6*List!$F83)+'NEW Reference'!B$7,0)</f>
        <v>1529</v>
      </c>
      <c r="H83" s="21">
        <f>ROUND(('NEW Reference'!C$6*List!$F83)+'NEW Reference'!C$7,0)</f>
        <v>2281</v>
      </c>
      <c r="I83" s="21">
        <f>ROUND(('NEW Reference'!D$6*List!$F83)+'NEW Reference'!D$7,0)</f>
        <v>2733</v>
      </c>
      <c r="J83" s="21">
        <f>ROUND(('NEW Reference'!E$6*List!$F83)+'NEW Reference'!E$7,0)</f>
        <v>3379</v>
      </c>
      <c r="K83" s="21">
        <f>ROUND(('NEW Reference'!F$6*List!$F83)+'NEW Reference'!F$7,0)</f>
        <v>3520</v>
      </c>
      <c r="L83" s="21">
        <f>ROUND(('NEW Reference'!G$6*List!$F83)+'NEW Reference'!G$7,0)</f>
        <v>3985</v>
      </c>
      <c r="M83" s="21">
        <f>ROUND(('NEW Reference'!H$6*List!$F83)+'NEW Reference'!H$7,0)</f>
        <v>4137</v>
      </c>
      <c r="N83" s="21">
        <f>ROUND(('NEW Reference'!I$6*List!$F83)+'NEW Reference'!I$7,0)</f>
        <v>4299</v>
      </c>
      <c r="O83" s="21">
        <f>ROUND(('NEW Reference'!J$6*List!$F83)+'NEW Reference'!J$7,0)</f>
        <v>4979</v>
      </c>
      <c r="P83" s="21">
        <f>ROUND(('NEW Reference'!K$6*List!$F83)+'NEW Reference'!K$7,0)</f>
        <v>5136</v>
      </c>
      <c r="Q83" s="21">
        <f>ROUND(('NEW Reference'!L$6*List!$F83)+'NEW Reference'!L$7,0)</f>
        <v>5542</v>
      </c>
      <c r="R83" s="21">
        <f>ROUND(('NEW Reference'!M$6*List!$F83)+'NEW Reference'!M$7,0)</f>
        <v>6618</v>
      </c>
      <c r="S83" s="21">
        <f>ROUND(('NEW Reference'!N$6*List!$F83)+'NEW Reference'!N$7,0)</f>
        <v>26705</v>
      </c>
      <c r="T83" s="22">
        <f>ROUND(('NEW Reference'!O$6*List!$F83)+'NEW Reference'!O$7,0)</f>
        <v>993</v>
      </c>
      <c r="U83" s="22">
        <f>ROUND(('NEW Reference'!P$6*List!$F83)+'NEW Reference'!P$7,0)</f>
        <v>1399</v>
      </c>
      <c r="V83" s="22">
        <f>ROUND(('NEW Reference'!Q$6*List!$F83)+'NEW Reference'!Q$7,0)</f>
        <v>699</v>
      </c>
      <c r="X83" s="3" t="str">
        <f t="shared" si="4"/>
        <v>KERN, California</v>
      </c>
      <c r="Y83" s="67" t="s">
        <v>251</v>
      </c>
      <c r="Z83" s="24" t="s">
        <v>91</v>
      </c>
      <c r="AA83" s="28" t="s">
        <v>240</v>
      </c>
      <c r="AB83" s="25"/>
      <c r="AC83" s="19">
        <f t="shared" si="5"/>
        <v>1.1839999999999999</v>
      </c>
      <c r="AD83" s="104">
        <v>19460</v>
      </c>
      <c r="AE83" t="s">
        <v>148</v>
      </c>
      <c r="AF83" s="19">
        <v>0.71530000000000005</v>
      </c>
    </row>
    <row r="84" spans="1:32">
      <c r="A84" s="95">
        <v>25260</v>
      </c>
      <c r="B84" s="93" t="s">
        <v>252</v>
      </c>
      <c r="C84" s="67" t="s">
        <v>253</v>
      </c>
      <c r="D84" s="28" t="s">
        <v>240</v>
      </c>
      <c r="E84" s="97" t="s">
        <v>90</v>
      </c>
      <c r="F84" s="98">
        <f t="shared" si="3"/>
        <v>1.1706000000000001</v>
      </c>
      <c r="G84" s="74">
        <f>ROUND(('NEW Reference'!B$6*List!$F84)+'NEW Reference'!B$7,0)</f>
        <v>1516</v>
      </c>
      <c r="H84" s="21">
        <f>ROUND(('NEW Reference'!C$6*List!$F84)+'NEW Reference'!C$7,0)</f>
        <v>2261</v>
      </c>
      <c r="I84" s="21">
        <f>ROUND(('NEW Reference'!D$6*List!$F84)+'NEW Reference'!D$7,0)</f>
        <v>2709</v>
      </c>
      <c r="J84" s="21">
        <f>ROUND(('NEW Reference'!E$6*List!$F84)+'NEW Reference'!E$7,0)</f>
        <v>3349</v>
      </c>
      <c r="K84" s="21">
        <f>ROUND(('NEW Reference'!F$6*List!$F84)+'NEW Reference'!F$7,0)</f>
        <v>3489</v>
      </c>
      <c r="L84" s="21">
        <f>ROUND(('NEW Reference'!G$6*List!$F84)+'NEW Reference'!G$7,0)</f>
        <v>3949</v>
      </c>
      <c r="M84" s="21">
        <f>ROUND(('NEW Reference'!H$6*List!$F84)+'NEW Reference'!H$7,0)</f>
        <v>4100</v>
      </c>
      <c r="N84" s="21">
        <f>ROUND(('NEW Reference'!I$6*List!$F84)+'NEW Reference'!I$7,0)</f>
        <v>4261</v>
      </c>
      <c r="O84" s="21">
        <f>ROUND(('NEW Reference'!J$6*List!$F84)+'NEW Reference'!J$7,0)</f>
        <v>4935</v>
      </c>
      <c r="P84" s="21">
        <f>ROUND(('NEW Reference'!K$6*List!$F84)+'NEW Reference'!K$7,0)</f>
        <v>5090</v>
      </c>
      <c r="Q84" s="21">
        <f>ROUND(('NEW Reference'!L$6*List!$F84)+'NEW Reference'!L$7,0)</f>
        <v>5493</v>
      </c>
      <c r="R84" s="21">
        <f>ROUND(('NEW Reference'!M$6*List!$F84)+'NEW Reference'!M$7,0)</f>
        <v>6560</v>
      </c>
      <c r="S84" s="21">
        <f>ROUND(('NEW Reference'!N$6*List!$F84)+'NEW Reference'!N$7,0)</f>
        <v>26469</v>
      </c>
      <c r="T84" s="22">
        <f>ROUND(('NEW Reference'!O$6*List!$F84)+'NEW Reference'!O$7,0)</f>
        <v>984</v>
      </c>
      <c r="U84" s="22">
        <f>ROUND(('NEW Reference'!P$6*List!$F84)+'NEW Reference'!P$7,0)</f>
        <v>1387</v>
      </c>
      <c r="V84" s="22">
        <f>ROUND(('NEW Reference'!Q$6*List!$F84)+'NEW Reference'!Q$7,0)</f>
        <v>693</v>
      </c>
      <c r="X84" s="3" t="str">
        <f t="shared" si="4"/>
        <v>KINGS, California</v>
      </c>
      <c r="Y84" s="67" t="s">
        <v>253</v>
      </c>
      <c r="Z84" s="24" t="s">
        <v>91</v>
      </c>
      <c r="AA84" s="28" t="s">
        <v>240</v>
      </c>
      <c r="AB84" s="26"/>
      <c r="AC84" s="19">
        <f t="shared" si="5"/>
        <v>1.1706000000000001</v>
      </c>
      <c r="AD84" s="104">
        <v>12220</v>
      </c>
      <c r="AE84" t="s">
        <v>151</v>
      </c>
      <c r="AF84" s="19">
        <v>0.67970000000000008</v>
      </c>
    </row>
    <row r="85" spans="1:32">
      <c r="A85" s="95">
        <v>31084</v>
      </c>
      <c r="B85" s="93" t="s">
        <v>254</v>
      </c>
      <c r="C85" s="67" t="s">
        <v>255</v>
      </c>
      <c r="D85" s="28" t="s">
        <v>240</v>
      </c>
      <c r="E85" s="97" t="s">
        <v>90</v>
      </c>
      <c r="F85" s="98">
        <f t="shared" si="3"/>
        <v>1.2699</v>
      </c>
      <c r="G85" s="74">
        <f>ROUND(('NEW Reference'!B$6*List!$F85)+'NEW Reference'!B$7,0)</f>
        <v>1616</v>
      </c>
      <c r="H85" s="21">
        <f>ROUND(('NEW Reference'!C$6*List!$F85)+'NEW Reference'!C$7,0)</f>
        <v>2410</v>
      </c>
      <c r="I85" s="21">
        <f>ROUND(('NEW Reference'!D$6*List!$F85)+'NEW Reference'!D$7,0)</f>
        <v>2887</v>
      </c>
      <c r="J85" s="21">
        <f>ROUND(('NEW Reference'!E$6*List!$F85)+'NEW Reference'!E$7,0)</f>
        <v>3570</v>
      </c>
      <c r="K85" s="21">
        <f>ROUND(('NEW Reference'!F$6*List!$F85)+'NEW Reference'!F$7,0)</f>
        <v>3719</v>
      </c>
      <c r="L85" s="21">
        <f>ROUND(('NEW Reference'!G$6*List!$F85)+'NEW Reference'!G$7,0)</f>
        <v>4210</v>
      </c>
      <c r="M85" s="21">
        <f>ROUND(('NEW Reference'!H$6*List!$F85)+'NEW Reference'!H$7,0)</f>
        <v>4371</v>
      </c>
      <c r="N85" s="21">
        <f>ROUND(('NEW Reference'!I$6*List!$F85)+'NEW Reference'!I$7,0)</f>
        <v>4542</v>
      </c>
      <c r="O85" s="21">
        <f>ROUND(('NEW Reference'!J$6*List!$F85)+'NEW Reference'!J$7,0)</f>
        <v>5260</v>
      </c>
      <c r="P85" s="21">
        <f>ROUND(('NEW Reference'!K$6*List!$F85)+'NEW Reference'!K$7,0)</f>
        <v>5426</v>
      </c>
      <c r="Q85" s="21">
        <f>ROUND(('NEW Reference'!L$6*List!$F85)+'NEW Reference'!L$7,0)</f>
        <v>5855</v>
      </c>
      <c r="R85" s="21">
        <f>ROUND(('NEW Reference'!M$6*List!$F85)+'NEW Reference'!M$7,0)</f>
        <v>6993</v>
      </c>
      <c r="S85" s="21">
        <f>ROUND(('NEW Reference'!N$6*List!$F85)+'NEW Reference'!N$7,0)</f>
        <v>28215</v>
      </c>
      <c r="T85" s="22">
        <f>ROUND(('NEW Reference'!O$6*List!$F85)+'NEW Reference'!O$7,0)</f>
        <v>1049</v>
      </c>
      <c r="U85" s="22">
        <f>ROUND(('NEW Reference'!P$6*List!$F85)+'NEW Reference'!P$7,0)</f>
        <v>1478</v>
      </c>
      <c r="V85" s="22">
        <f>ROUND(('NEW Reference'!Q$6*List!$F85)+'NEW Reference'!Q$7,0)</f>
        <v>739</v>
      </c>
      <c r="X85" s="3" t="str">
        <f t="shared" si="4"/>
        <v>LOS ANGELES, California</v>
      </c>
      <c r="Y85" s="67" t="s">
        <v>255</v>
      </c>
      <c r="Z85" s="24" t="s">
        <v>91</v>
      </c>
      <c r="AA85" s="28" t="s">
        <v>240</v>
      </c>
      <c r="AB85" s="26"/>
      <c r="AC85" s="19">
        <f t="shared" si="5"/>
        <v>1.2699</v>
      </c>
      <c r="AD85" s="104">
        <v>26620</v>
      </c>
      <c r="AE85" t="s">
        <v>154</v>
      </c>
      <c r="AF85" s="19">
        <v>0.81059999999999999</v>
      </c>
    </row>
    <row r="86" spans="1:32">
      <c r="A86" s="95">
        <v>23420</v>
      </c>
      <c r="B86" s="93" t="s">
        <v>246</v>
      </c>
      <c r="C86" s="67" t="s">
        <v>256</v>
      </c>
      <c r="D86" s="28" t="s">
        <v>240</v>
      </c>
      <c r="E86" s="97" t="s">
        <v>90</v>
      </c>
      <c r="F86" s="98">
        <f t="shared" si="3"/>
        <v>1.1540600000000001</v>
      </c>
      <c r="G86" s="74">
        <f>ROUND(('NEW Reference'!B$6*List!$F86)+'NEW Reference'!B$7,0)</f>
        <v>1499</v>
      </c>
      <c r="H86" s="21">
        <f>ROUND(('NEW Reference'!C$6*List!$F86)+'NEW Reference'!C$7,0)</f>
        <v>2236</v>
      </c>
      <c r="I86" s="21">
        <f>ROUND(('NEW Reference'!D$6*List!$F86)+'NEW Reference'!D$7,0)</f>
        <v>2679</v>
      </c>
      <c r="J86" s="21">
        <f>ROUND(('NEW Reference'!E$6*List!$F86)+'NEW Reference'!E$7,0)</f>
        <v>3312</v>
      </c>
      <c r="K86" s="21">
        <f>ROUND(('NEW Reference'!F$6*List!$F86)+'NEW Reference'!F$7,0)</f>
        <v>3451</v>
      </c>
      <c r="L86" s="21">
        <f>ROUND(('NEW Reference'!G$6*List!$F86)+'NEW Reference'!G$7,0)</f>
        <v>3906</v>
      </c>
      <c r="M86" s="21">
        <f>ROUND(('NEW Reference'!H$6*List!$F86)+'NEW Reference'!H$7,0)</f>
        <v>4055</v>
      </c>
      <c r="N86" s="21">
        <f>ROUND(('NEW Reference'!I$6*List!$F86)+'NEW Reference'!I$7,0)</f>
        <v>4214</v>
      </c>
      <c r="O86" s="21">
        <f>ROUND(('NEW Reference'!J$6*List!$F86)+'NEW Reference'!J$7,0)</f>
        <v>4880</v>
      </c>
      <c r="P86" s="21">
        <f>ROUND(('NEW Reference'!K$6*List!$F86)+'NEW Reference'!K$7,0)</f>
        <v>5034</v>
      </c>
      <c r="Q86" s="21">
        <f>ROUND(('NEW Reference'!L$6*List!$F86)+'NEW Reference'!L$7,0)</f>
        <v>5432</v>
      </c>
      <c r="R86" s="21">
        <f>ROUND(('NEW Reference'!M$6*List!$F86)+'NEW Reference'!M$7,0)</f>
        <v>6488</v>
      </c>
      <c r="S86" s="21">
        <f>ROUND(('NEW Reference'!N$6*List!$F86)+'NEW Reference'!N$7,0)</f>
        <v>26179</v>
      </c>
      <c r="T86" s="22">
        <f>ROUND(('NEW Reference'!O$6*List!$F86)+'NEW Reference'!O$7,0)</f>
        <v>973</v>
      </c>
      <c r="U86" s="22">
        <f>ROUND(('NEW Reference'!P$6*List!$F86)+'NEW Reference'!P$7,0)</f>
        <v>1371</v>
      </c>
      <c r="V86" s="22">
        <f>ROUND(('NEW Reference'!Q$6*List!$F86)+'NEW Reference'!Q$7,0)</f>
        <v>686</v>
      </c>
      <c r="X86" s="3" t="str">
        <f t="shared" si="4"/>
        <v>MADERA, California</v>
      </c>
      <c r="Y86" s="67" t="s">
        <v>256</v>
      </c>
      <c r="Z86" s="24" t="s">
        <v>91</v>
      </c>
      <c r="AA86" s="28" t="s">
        <v>240</v>
      </c>
      <c r="AB86" s="26"/>
      <c r="AC86" s="19">
        <f t="shared" si="5"/>
        <v>1.1540600000000001</v>
      </c>
      <c r="AD86" s="104">
        <v>33860</v>
      </c>
      <c r="AE86" t="s">
        <v>104</v>
      </c>
      <c r="AF86" s="19">
        <v>0.80512499999999998</v>
      </c>
    </row>
    <row r="87" spans="1:32">
      <c r="A87" s="95">
        <v>42034</v>
      </c>
      <c r="B87" s="93" t="s">
        <v>257</v>
      </c>
      <c r="C87" s="67" t="s">
        <v>258</v>
      </c>
      <c r="D87" s="28" t="s">
        <v>240</v>
      </c>
      <c r="E87" s="97" t="s">
        <v>90</v>
      </c>
      <c r="F87" s="98">
        <f t="shared" si="3"/>
        <v>1.6941999999999999</v>
      </c>
      <c r="G87" s="74">
        <f>ROUND(('NEW Reference'!B$6*List!$F87)+'NEW Reference'!B$7,0)</f>
        <v>2043</v>
      </c>
      <c r="H87" s="21">
        <f>ROUND(('NEW Reference'!C$6*List!$F87)+'NEW Reference'!C$7,0)</f>
        <v>3047</v>
      </c>
      <c r="I87" s="21">
        <f>ROUND(('NEW Reference'!D$6*List!$F87)+'NEW Reference'!D$7,0)</f>
        <v>3651</v>
      </c>
      <c r="J87" s="21">
        <f>ROUND(('NEW Reference'!E$6*List!$F87)+'NEW Reference'!E$7,0)</f>
        <v>4513</v>
      </c>
      <c r="K87" s="21">
        <f>ROUND(('NEW Reference'!F$6*List!$F87)+'NEW Reference'!F$7,0)</f>
        <v>4702</v>
      </c>
      <c r="L87" s="21">
        <f>ROUND(('NEW Reference'!G$6*List!$F87)+'NEW Reference'!G$7,0)</f>
        <v>5323</v>
      </c>
      <c r="M87" s="21">
        <f>ROUND(('NEW Reference'!H$6*List!$F87)+'NEW Reference'!H$7,0)</f>
        <v>5526</v>
      </c>
      <c r="N87" s="21">
        <f>ROUND(('NEW Reference'!I$6*List!$F87)+'NEW Reference'!I$7,0)</f>
        <v>5743</v>
      </c>
      <c r="O87" s="21">
        <f>ROUND(('NEW Reference'!J$6*List!$F87)+'NEW Reference'!J$7,0)</f>
        <v>6651</v>
      </c>
      <c r="P87" s="21">
        <f>ROUND(('NEW Reference'!K$6*List!$F87)+'NEW Reference'!K$7,0)</f>
        <v>6860</v>
      </c>
      <c r="Q87" s="21">
        <f>ROUND(('NEW Reference'!L$6*List!$F87)+'NEW Reference'!L$7,0)</f>
        <v>7403</v>
      </c>
      <c r="R87" s="21">
        <f>ROUND(('NEW Reference'!M$6*List!$F87)+'NEW Reference'!M$7,0)</f>
        <v>8841</v>
      </c>
      <c r="S87" s="21">
        <f>ROUND(('NEW Reference'!N$6*List!$F87)+'NEW Reference'!N$7,0)</f>
        <v>35674</v>
      </c>
      <c r="T87" s="22">
        <f>ROUND(('NEW Reference'!O$6*List!$F87)+'NEW Reference'!O$7,0)</f>
        <v>1326</v>
      </c>
      <c r="U87" s="22">
        <f>ROUND(('NEW Reference'!P$6*List!$F87)+'NEW Reference'!P$7,0)</f>
        <v>1869</v>
      </c>
      <c r="V87" s="22">
        <f>ROUND(('NEW Reference'!Q$6*List!$F87)+'NEW Reference'!Q$7,0)</f>
        <v>934</v>
      </c>
      <c r="X87" t="str">
        <f t="shared" si="4"/>
        <v>MARIN, California</v>
      </c>
      <c r="Y87" s="67" t="s">
        <v>258</v>
      </c>
      <c r="Z87" s="24" t="s">
        <v>91</v>
      </c>
      <c r="AA87" s="28" t="s">
        <v>240</v>
      </c>
      <c r="AB87" s="26"/>
      <c r="AC87" s="19">
        <f t="shared" si="5"/>
        <v>1.6941999999999999</v>
      </c>
      <c r="AD87" s="104">
        <v>12220</v>
      </c>
      <c r="AE87" t="s">
        <v>151</v>
      </c>
      <c r="AF87" s="19">
        <v>0.67970000000000008</v>
      </c>
    </row>
    <row r="88" spans="1:32">
      <c r="A88" s="95">
        <v>32900</v>
      </c>
      <c r="B88" s="93" t="s">
        <v>259</v>
      </c>
      <c r="C88" s="67" t="s">
        <v>260</v>
      </c>
      <c r="D88" s="28" t="s">
        <v>240</v>
      </c>
      <c r="E88" s="97" t="s">
        <v>90</v>
      </c>
      <c r="F88" s="98">
        <f t="shared" si="3"/>
        <v>1.2866</v>
      </c>
      <c r="G88" s="74">
        <f>ROUND(('NEW Reference'!B$6*List!$F88)+'NEW Reference'!B$7,0)</f>
        <v>1633</v>
      </c>
      <c r="H88" s="21">
        <f>ROUND(('NEW Reference'!C$6*List!$F88)+'NEW Reference'!C$7,0)</f>
        <v>2435</v>
      </c>
      <c r="I88" s="21">
        <f>ROUND(('NEW Reference'!D$6*List!$F88)+'NEW Reference'!D$7,0)</f>
        <v>2917</v>
      </c>
      <c r="J88" s="21">
        <f>ROUND(('NEW Reference'!E$6*List!$F88)+'NEW Reference'!E$7,0)</f>
        <v>3607</v>
      </c>
      <c r="K88" s="21">
        <f>ROUND(('NEW Reference'!F$6*List!$F88)+'NEW Reference'!F$7,0)</f>
        <v>3758</v>
      </c>
      <c r="L88" s="21">
        <f>ROUND(('NEW Reference'!G$6*List!$F88)+'NEW Reference'!G$7,0)</f>
        <v>4254</v>
      </c>
      <c r="M88" s="21">
        <f>ROUND(('NEW Reference'!H$6*List!$F88)+'NEW Reference'!H$7,0)</f>
        <v>4416</v>
      </c>
      <c r="N88" s="21">
        <f>ROUND(('NEW Reference'!I$6*List!$F88)+'NEW Reference'!I$7,0)</f>
        <v>4590</v>
      </c>
      <c r="O88" s="21">
        <f>ROUND(('NEW Reference'!J$6*List!$F88)+'NEW Reference'!J$7,0)</f>
        <v>5315</v>
      </c>
      <c r="P88" s="21">
        <f>ROUND(('NEW Reference'!K$6*List!$F88)+'NEW Reference'!K$7,0)</f>
        <v>5482</v>
      </c>
      <c r="Q88" s="21">
        <f>ROUND(('NEW Reference'!L$6*List!$F88)+'NEW Reference'!L$7,0)</f>
        <v>5916</v>
      </c>
      <c r="R88" s="21">
        <f>ROUND(('NEW Reference'!M$6*List!$F88)+'NEW Reference'!M$7,0)</f>
        <v>7065</v>
      </c>
      <c r="S88" s="21">
        <f>ROUND(('NEW Reference'!N$6*List!$F88)+'NEW Reference'!N$7,0)</f>
        <v>28509</v>
      </c>
      <c r="T88" s="22">
        <f>ROUND(('NEW Reference'!O$6*List!$F88)+'NEW Reference'!O$7,0)</f>
        <v>1060</v>
      </c>
      <c r="U88" s="22">
        <f>ROUND(('NEW Reference'!P$6*List!$F88)+'NEW Reference'!P$7,0)</f>
        <v>1493</v>
      </c>
      <c r="V88" s="22">
        <f>ROUND(('NEW Reference'!Q$6*List!$F88)+'NEW Reference'!Q$7,0)</f>
        <v>747</v>
      </c>
      <c r="X88" s="3" t="str">
        <f t="shared" si="4"/>
        <v>MERCED, California</v>
      </c>
      <c r="Y88" s="67" t="s">
        <v>260</v>
      </c>
      <c r="Z88" s="24" t="s">
        <v>91</v>
      </c>
      <c r="AA88" s="28" t="s">
        <v>240</v>
      </c>
      <c r="AB88" s="26"/>
      <c r="AC88" s="19">
        <f t="shared" si="5"/>
        <v>1.2866</v>
      </c>
      <c r="AD88" s="104">
        <v>26620</v>
      </c>
      <c r="AE88" t="s">
        <v>154</v>
      </c>
      <c r="AF88" s="19">
        <v>0.81059999999999999</v>
      </c>
    </row>
    <row r="89" spans="1:32">
      <c r="A89" s="95">
        <v>41500</v>
      </c>
      <c r="B89" s="93" t="s">
        <v>261</v>
      </c>
      <c r="C89" s="67" t="s">
        <v>262</v>
      </c>
      <c r="D89" s="28" t="s">
        <v>240</v>
      </c>
      <c r="E89" s="97" t="s">
        <v>90</v>
      </c>
      <c r="F89" s="98">
        <f t="shared" si="3"/>
        <v>1.7074</v>
      </c>
      <c r="G89" s="74">
        <f>ROUND(('NEW Reference'!B$6*List!$F89)+'NEW Reference'!B$7,0)</f>
        <v>2056</v>
      </c>
      <c r="H89" s="21">
        <f>ROUND(('NEW Reference'!C$6*List!$F89)+'NEW Reference'!C$7,0)</f>
        <v>3066</v>
      </c>
      <c r="I89" s="21">
        <f>ROUND(('NEW Reference'!D$6*List!$F89)+'NEW Reference'!D$7,0)</f>
        <v>3674</v>
      </c>
      <c r="J89" s="21">
        <f>ROUND(('NEW Reference'!E$6*List!$F89)+'NEW Reference'!E$7,0)</f>
        <v>4543</v>
      </c>
      <c r="K89" s="21">
        <f>ROUND(('NEW Reference'!F$6*List!$F89)+'NEW Reference'!F$7,0)</f>
        <v>4733</v>
      </c>
      <c r="L89" s="21">
        <f>ROUND(('NEW Reference'!G$6*List!$F89)+'NEW Reference'!G$7,0)</f>
        <v>5357</v>
      </c>
      <c r="M89" s="21">
        <f>ROUND(('NEW Reference'!H$6*List!$F89)+'NEW Reference'!H$7,0)</f>
        <v>5562</v>
      </c>
      <c r="N89" s="21">
        <f>ROUND(('NEW Reference'!I$6*List!$F89)+'NEW Reference'!I$7,0)</f>
        <v>5781</v>
      </c>
      <c r="O89" s="21">
        <f>ROUND(('NEW Reference'!J$6*List!$F89)+'NEW Reference'!J$7,0)</f>
        <v>6694</v>
      </c>
      <c r="P89" s="21">
        <f>ROUND(('NEW Reference'!K$6*List!$F89)+'NEW Reference'!K$7,0)</f>
        <v>6905</v>
      </c>
      <c r="Q89" s="21">
        <f>ROUND(('NEW Reference'!L$6*List!$F89)+'NEW Reference'!L$7,0)</f>
        <v>7451</v>
      </c>
      <c r="R89" s="21">
        <f>ROUND(('NEW Reference'!M$6*List!$F89)+'NEW Reference'!M$7,0)</f>
        <v>8899</v>
      </c>
      <c r="S89" s="21">
        <f>ROUND(('NEW Reference'!N$6*List!$F89)+'NEW Reference'!N$7,0)</f>
        <v>35906</v>
      </c>
      <c r="T89" s="22">
        <f>ROUND(('NEW Reference'!O$6*List!$F89)+'NEW Reference'!O$7,0)</f>
        <v>1335</v>
      </c>
      <c r="U89" s="22">
        <f>ROUND(('NEW Reference'!P$6*List!$F89)+'NEW Reference'!P$7,0)</f>
        <v>1881</v>
      </c>
      <c r="V89" s="22">
        <f>ROUND(('NEW Reference'!Q$6*List!$F89)+'NEW Reference'!Q$7,0)</f>
        <v>940</v>
      </c>
      <c r="X89" s="3" t="str">
        <f t="shared" si="4"/>
        <v>MONTEREY, California</v>
      </c>
      <c r="Y89" s="67" t="s">
        <v>262</v>
      </c>
      <c r="Z89" s="24" t="s">
        <v>91</v>
      </c>
      <c r="AA89" s="28" t="s">
        <v>240</v>
      </c>
      <c r="AB89" s="26"/>
      <c r="AC89" s="19">
        <f t="shared" si="5"/>
        <v>1.7074</v>
      </c>
      <c r="AD89" s="104">
        <v>33660</v>
      </c>
      <c r="AE89" t="s">
        <v>163</v>
      </c>
      <c r="AF89" s="19">
        <v>0.81530000000000002</v>
      </c>
    </row>
    <row r="90" spans="1:32">
      <c r="A90" s="95">
        <v>34900</v>
      </c>
      <c r="B90" s="93" t="s">
        <v>263</v>
      </c>
      <c r="C90" s="67" t="s">
        <v>264</v>
      </c>
      <c r="D90" s="28" t="s">
        <v>240</v>
      </c>
      <c r="E90" s="97" t="s">
        <v>90</v>
      </c>
      <c r="F90" s="98">
        <f t="shared" si="3"/>
        <v>1.4679</v>
      </c>
      <c r="G90" s="74">
        <f>ROUND(('NEW Reference'!B$6*List!$F90)+'NEW Reference'!B$7,0)</f>
        <v>1815</v>
      </c>
      <c r="H90" s="21">
        <f>ROUND(('NEW Reference'!C$6*List!$F90)+'NEW Reference'!C$7,0)</f>
        <v>2707</v>
      </c>
      <c r="I90" s="21">
        <f>ROUND(('NEW Reference'!D$6*List!$F90)+'NEW Reference'!D$7,0)</f>
        <v>3244</v>
      </c>
      <c r="J90" s="21">
        <f>ROUND(('NEW Reference'!E$6*List!$F90)+'NEW Reference'!E$7,0)</f>
        <v>4010</v>
      </c>
      <c r="K90" s="21">
        <f>ROUND(('NEW Reference'!F$6*List!$F90)+'NEW Reference'!F$7,0)</f>
        <v>4178</v>
      </c>
      <c r="L90" s="21">
        <f>ROUND(('NEW Reference'!G$6*List!$F90)+'NEW Reference'!G$7,0)</f>
        <v>4729</v>
      </c>
      <c r="M90" s="21">
        <f>ROUND(('NEW Reference'!H$6*List!$F90)+'NEW Reference'!H$7,0)</f>
        <v>4910</v>
      </c>
      <c r="N90" s="21">
        <f>ROUND(('NEW Reference'!I$6*List!$F90)+'NEW Reference'!I$7,0)</f>
        <v>5103</v>
      </c>
      <c r="O90" s="21">
        <f>ROUND(('NEW Reference'!J$6*List!$F90)+'NEW Reference'!J$7,0)</f>
        <v>5909</v>
      </c>
      <c r="P90" s="21">
        <f>ROUND(('NEW Reference'!K$6*List!$F90)+'NEW Reference'!K$7,0)</f>
        <v>6095</v>
      </c>
      <c r="Q90" s="21">
        <f>ROUND(('NEW Reference'!L$6*List!$F90)+'NEW Reference'!L$7,0)</f>
        <v>6577</v>
      </c>
      <c r="R90" s="21">
        <f>ROUND(('NEW Reference'!M$6*List!$F90)+'NEW Reference'!M$7,0)</f>
        <v>7855</v>
      </c>
      <c r="S90" s="21">
        <f>ROUND(('NEW Reference'!N$6*List!$F90)+'NEW Reference'!N$7,0)</f>
        <v>31696</v>
      </c>
      <c r="T90" s="22">
        <f>ROUND(('NEW Reference'!O$6*List!$F90)+'NEW Reference'!O$7,0)</f>
        <v>1178</v>
      </c>
      <c r="U90" s="22">
        <f>ROUND(('NEW Reference'!P$6*List!$F90)+'NEW Reference'!P$7,0)</f>
        <v>1660</v>
      </c>
      <c r="V90" s="22">
        <f>ROUND(('NEW Reference'!Q$6*List!$F90)+'NEW Reference'!Q$7,0)</f>
        <v>830</v>
      </c>
      <c r="X90" s="3" t="str">
        <f t="shared" si="4"/>
        <v>NAPA, California</v>
      </c>
      <c r="Y90" s="67" t="s">
        <v>264</v>
      </c>
      <c r="Z90" s="24" t="s">
        <v>91</v>
      </c>
      <c r="AA90" s="28" t="s">
        <v>240</v>
      </c>
      <c r="AB90" s="25"/>
      <c r="AC90" s="19">
        <f t="shared" si="5"/>
        <v>1.4679</v>
      </c>
      <c r="AD90" s="104">
        <v>33860</v>
      </c>
      <c r="AE90" t="s">
        <v>104</v>
      </c>
      <c r="AF90" s="19">
        <v>0.80512499999999998</v>
      </c>
    </row>
    <row r="91" spans="1:32">
      <c r="A91" s="95">
        <v>11244</v>
      </c>
      <c r="B91" s="93" t="s">
        <v>265</v>
      </c>
      <c r="C91" s="67" t="s">
        <v>266</v>
      </c>
      <c r="D91" s="28" t="s">
        <v>240</v>
      </c>
      <c r="E91" s="97" t="s">
        <v>90</v>
      </c>
      <c r="F91" s="98">
        <f t="shared" si="3"/>
        <v>1.2444999999999999</v>
      </c>
      <c r="G91" s="74">
        <f>ROUND(('NEW Reference'!B$6*List!$F91)+'NEW Reference'!B$7,0)</f>
        <v>1590</v>
      </c>
      <c r="H91" s="21">
        <f>ROUND(('NEW Reference'!C$6*List!$F91)+'NEW Reference'!C$7,0)</f>
        <v>2371</v>
      </c>
      <c r="I91" s="21">
        <f>ROUND(('NEW Reference'!D$6*List!$F91)+'NEW Reference'!D$7,0)</f>
        <v>2842</v>
      </c>
      <c r="J91" s="21">
        <f>ROUND(('NEW Reference'!E$6*List!$F91)+'NEW Reference'!E$7,0)</f>
        <v>3513</v>
      </c>
      <c r="K91" s="21">
        <f>ROUND(('NEW Reference'!F$6*List!$F91)+'NEW Reference'!F$7,0)</f>
        <v>3660</v>
      </c>
      <c r="L91" s="21">
        <f>ROUND(('NEW Reference'!G$6*List!$F91)+'NEW Reference'!G$7,0)</f>
        <v>4143</v>
      </c>
      <c r="M91" s="21">
        <f>ROUND(('NEW Reference'!H$6*List!$F91)+'NEW Reference'!H$7,0)</f>
        <v>4302</v>
      </c>
      <c r="N91" s="21">
        <f>ROUND(('NEW Reference'!I$6*List!$F91)+'NEW Reference'!I$7,0)</f>
        <v>4470</v>
      </c>
      <c r="O91" s="21">
        <f>ROUND(('NEW Reference'!J$6*List!$F91)+'NEW Reference'!J$7,0)</f>
        <v>5177</v>
      </c>
      <c r="P91" s="21">
        <f>ROUND(('NEW Reference'!K$6*List!$F91)+'NEW Reference'!K$7,0)</f>
        <v>5340</v>
      </c>
      <c r="Q91" s="21">
        <f>ROUND(('NEW Reference'!L$6*List!$F91)+'NEW Reference'!L$7,0)</f>
        <v>5762</v>
      </c>
      <c r="R91" s="21">
        <f>ROUND(('NEW Reference'!M$6*List!$F91)+'NEW Reference'!M$7,0)</f>
        <v>6882</v>
      </c>
      <c r="S91" s="21">
        <f>ROUND(('NEW Reference'!N$6*List!$F91)+'NEW Reference'!N$7,0)</f>
        <v>27769</v>
      </c>
      <c r="T91" s="22">
        <f>ROUND(('NEW Reference'!O$6*List!$F91)+'NEW Reference'!O$7,0)</f>
        <v>1032</v>
      </c>
      <c r="U91" s="22">
        <f>ROUND(('NEW Reference'!P$6*List!$F91)+'NEW Reference'!P$7,0)</f>
        <v>1455</v>
      </c>
      <c r="V91" s="22">
        <f>ROUND(('NEW Reference'!Q$6*List!$F91)+'NEW Reference'!Q$7,0)</f>
        <v>727</v>
      </c>
      <c r="X91" s="3" t="str">
        <f t="shared" si="4"/>
        <v>ORANGE, California</v>
      </c>
      <c r="Y91" s="67" t="s">
        <v>266</v>
      </c>
      <c r="Z91" s="24" t="s">
        <v>91</v>
      </c>
      <c r="AA91" s="28" t="s">
        <v>240</v>
      </c>
      <c r="AB91" s="26"/>
      <c r="AC91" s="19">
        <f t="shared" si="5"/>
        <v>1.2444999999999999</v>
      </c>
      <c r="AD91" s="104">
        <v>19460</v>
      </c>
      <c r="AE91" t="s">
        <v>148</v>
      </c>
      <c r="AF91" s="19">
        <v>0.71530000000000005</v>
      </c>
    </row>
    <row r="92" spans="1:32">
      <c r="A92" s="95">
        <v>40900</v>
      </c>
      <c r="B92" s="93" t="s">
        <v>244</v>
      </c>
      <c r="C92" s="67" t="s">
        <v>267</v>
      </c>
      <c r="D92" s="28" t="s">
        <v>240</v>
      </c>
      <c r="E92" s="97" t="s">
        <v>90</v>
      </c>
      <c r="F92" s="98">
        <f t="shared" si="3"/>
        <v>1.5629999999999999</v>
      </c>
      <c r="G92" s="74">
        <f>ROUND(('NEW Reference'!B$6*List!$F92)+'NEW Reference'!B$7,0)</f>
        <v>1911</v>
      </c>
      <c r="H92" s="21">
        <f>ROUND(('NEW Reference'!C$6*List!$F92)+'NEW Reference'!C$7,0)</f>
        <v>2850</v>
      </c>
      <c r="I92" s="21">
        <f>ROUND(('NEW Reference'!D$6*List!$F92)+'NEW Reference'!D$7,0)</f>
        <v>3415</v>
      </c>
      <c r="J92" s="21">
        <f>ROUND(('NEW Reference'!E$6*List!$F92)+'NEW Reference'!E$7,0)</f>
        <v>4221</v>
      </c>
      <c r="K92" s="21">
        <f>ROUND(('NEW Reference'!F$6*List!$F92)+'NEW Reference'!F$7,0)</f>
        <v>4398</v>
      </c>
      <c r="L92" s="21">
        <f>ROUND(('NEW Reference'!G$6*List!$F92)+'NEW Reference'!G$7,0)</f>
        <v>4979</v>
      </c>
      <c r="M92" s="21">
        <f>ROUND(('NEW Reference'!H$6*List!$F92)+'NEW Reference'!H$7,0)</f>
        <v>5169</v>
      </c>
      <c r="N92" s="21">
        <f>ROUND(('NEW Reference'!I$6*List!$F92)+'NEW Reference'!I$7,0)</f>
        <v>5372</v>
      </c>
      <c r="O92" s="21">
        <f>ROUND(('NEW Reference'!J$6*List!$F92)+'NEW Reference'!J$7,0)</f>
        <v>6221</v>
      </c>
      <c r="P92" s="21">
        <f>ROUND(('NEW Reference'!K$6*List!$F92)+'NEW Reference'!K$7,0)</f>
        <v>6417</v>
      </c>
      <c r="Q92" s="21">
        <f>ROUND(('NEW Reference'!L$6*List!$F92)+'NEW Reference'!L$7,0)</f>
        <v>6924</v>
      </c>
      <c r="R92" s="21">
        <f>ROUND(('NEW Reference'!M$6*List!$F92)+'NEW Reference'!M$7,0)</f>
        <v>8270</v>
      </c>
      <c r="S92" s="21">
        <f>ROUND(('NEW Reference'!N$6*List!$F92)+'NEW Reference'!N$7,0)</f>
        <v>33368</v>
      </c>
      <c r="T92" s="22">
        <f>ROUND(('NEW Reference'!O$6*List!$F92)+'NEW Reference'!O$7,0)</f>
        <v>1240</v>
      </c>
      <c r="U92" s="22">
        <f>ROUND(('NEW Reference'!P$6*List!$F92)+'NEW Reference'!P$7,0)</f>
        <v>1748</v>
      </c>
      <c r="V92" s="22">
        <f>ROUND(('NEW Reference'!Q$6*List!$F92)+'NEW Reference'!Q$7,0)</f>
        <v>874</v>
      </c>
      <c r="X92" s="3" t="str">
        <f t="shared" si="4"/>
        <v>PLACER, California</v>
      </c>
      <c r="Y92" s="67" t="s">
        <v>267</v>
      </c>
      <c r="Z92" s="24" t="s">
        <v>91</v>
      </c>
      <c r="AA92" s="28" t="s">
        <v>240</v>
      </c>
      <c r="AB92" s="26"/>
      <c r="AC92" s="19">
        <f t="shared" si="5"/>
        <v>1.5629999999999999</v>
      </c>
      <c r="AD92" s="104">
        <v>46220</v>
      </c>
      <c r="AE92" t="s">
        <v>135</v>
      </c>
      <c r="AF92" s="19">
        <v>0.91617999999999999</v>
      </c>
    </row>
    <row r="93" spans="1:32">
      <c r="A93" s="95">
        <v>40140</v>
      </c>
      <c r="B93" s="93" t="s">
        <v>268</v>
      </c>
      <c r="C93" s="67" t="s">
        <v>269</v>
      </c>
      <c r="D93" s="28" t="s">
        <v>240</v>
      </c>
      <c r="E93" s="97" t="s">
        <v>90</v>
      </c>
      <c r="F93" s="98">
        <f t="shared" si="3"/>
        <v>1.1739999999999999</v>
      </c>
      <c r="G93" s="74">
        <f>ROUND(('NEW Reference'!B$6*List!$F93)+'NEW Reference'!B$7,0)</f>
        <v>1519</v>
      </c>
      <c r="H93" s="21">
        <f>ROUND(('NEW Reference'!C$6*List!$F93)+'NEW Reference'!C$7,0)</f>
        <v>2266</v>
      </c>
      <c r="I93" s="21">
        <f>ROUND(('NEW Reference'!D$6*List!$F93)+'NEW Reference'!D$7,0)</f>
        <v>2715</v>
      </c>
      <c r="J93" s="21">
        <f>ROUND(('NEW Reference'!E$6*List!$F93)+'NEW Reference'!E$7,0)</f>
        <v>3356</v>
      </c>
      <c r="K93" s="21">
        <f>ROUND(('NEW Reference'!F$6*List!$F93)+'NEW Reference'!F$7,0)</f>
        <v>3497</v>
      </c>
      <c r="L93" s="21">
        <f>ROUND(('NEW Reference'!G$6*List!$F93)+'NEW Reference'!G$7,0)</f>
        <v>3958</v>
      </c>
      <c r="M93" s="21">
        <f>ROUND(('NEW Reference'!H$6*List!$F93)+'NEW Reference'!H$7,0)</f>
        <v>4110</v>
      </c>
      <c r="N93" s="21">
        <f>ROUND(('NEW Reference'!I$6*List!$F93)+'NEW Reference'!I$7,0)</f>
        <v>4271</v>
      </c>
      <c r="O93" s="21">
        <f>ROUND(('NEW Reference'!J$6*List!$F93)+'NEW Reference'!J$7,0)</f>
        <v>4946</v>
      </c>
      <c r="P93" s="21">
        <f>ROUND(('NEW Reference'!K$6*List!$F93)+'NEW Reference'!K$7,0)</f>
        <v>5102</v>
      </c>
      <c r="Q93" s="21">
        <f>ROUND(('NEW Reference'!L$6*List!$F93)+'NEW Reference'!L$7,0)</f>
        <v>5505</v>
      </c>
      <c r="R93" s="21">
        <f>ROUND(('NEW Reference'!M$6*List!$F93)+'NEW Reference'!M$7,0)</f>
        <v>6575</v>
      </c>
      <c r="S93" s="21">
        <f>ROUND(('NEW Reference'!N$6*List!$F93)+'NEW Reference'!N$7,0)</f>
        <v>26529</v>
      </c>
      <c r="T93" s="22">
        <f>ROUND(('NEW Reference'!O$6*List!$F93)+'NEW Reference'!O$7,0)</f>
        <v>986</v>
      </c>
      <c r="U93" s="22">
        <f>ROUND(('NEW Reference'!P$6*List!$F93)+'NEW Reference'!P$7,0)</f>
        <v>1390</v>
      </c>
      <c r="V93" s="22">
        <f>ROUND(('NEW Reference'!Q$6*List!$F93)+'NEW Reference'!Q$7,0)</f>
        <v>695</v>
      </c>
      <c r="X93" s="3" t="str">
        <f t="shared" si="4"/>
        <v>RIVERSIDE, California</v>
      </c>
      <c r="Y93" s="67" t="s">
        <v>269</v>
      </c>
      <c r="Z93" s="24" t="s">
        <v>91</v>
      </c>
      <c r="AA93" s="28" t="s">
        <v>240</v>
      </c>
      <c r="AB93" s="26"/>
      <c r="AC93" s="19">
        <f t="shared" si="5"/>
        <v>1.1739999999999999</v>
      </c>
      <c r="AD93" s="104">
        <v>17980</v>
      </c>
      <c r="AE93" t="s">
        <v>173</v>
      </c>
      <c r="AF93" s="19">
        <v>0.77956999999999999</v>
      </c>
    </row>
    <row r="94" spans="1:32">
      <c r="A94" s="95" t="s">
        <v>102</v>
      </c>
      <c r="B94" s="93" t="s">
        <v>103</v>
      </c>
      <c r="C94" s="67" t="s">
        <v>4</v>
      </c>
      <c r="D94" s="28" t="s">
        <v>240</v>
      </c>
      <c r="E94" s="97" t="s">
        <v>101</v>
      </c>
      <c r="F94" s="98">
        <f t="shared" si="3"/>
        <v>1.2775000000000001</v>
      </c>
      <c r="G94" s="74">
        <f>ROUND(('NEW Reference'!B$6*List!$F94)+'NEW Reference'!B$7,0)</f>
        <v>1624</v>
      </c>
      <c r="H94" s="21">
        <f>ROUND(('NEW Reference'!C$6*List!$F94)+'NEW Reference'!C$7,0)</f>
        <v>2421</v>
      </c>
      <c r="I94" s="21">
        <f>ROUND(('NEW Reference'!D$6*List!$F94)+'NEW Reference'!D$7,0)</f>
        <v>2901</v>
      </c>
      <c r="J94" s="21">
        <f>ROUND(('NEW Reference'!E$6*List!$F94)+'NEW Reference'!E$7,0)</f>
        <v>3587</v>
      </c>
      <c r="K94" s="21">
        <f>ROUND(('NEW Reference'!F$6*List!$F94)+'NEW Reference'!F$7,0)</f>
        <v>3737</v>
      </c>
      <c r="L94" s="21">
        <f>ROUND(('NEW Reference'!G$6*List!$F94)+'NEW Reference'!G$7,0)</f>
        <v>4230</v>
      </c>
      <c r="M94" s="21">
        <f>ROUND(('NEW Reference'!H$6*List!$F94)+'NEW Reference'!H$7,0)</f>
        <v>4391</v>
      </c>
      <c r="N94" s="21">
        <f>ROUND(('NEW Reference'!I$6*List!$F94)+'NEW Reference'!I$7,0)</f>
        <v>4564</v>
      </c>
      <c r="O94" s="21">
        <f>ROUND(('NEW Reference'!J$6*List!$F94)+'NEW Reference'!J$7,0)</f>
        <v>5285</v>
      </c>
      <c r="P94" s="21">
        <f>ROUND(('NEW Reference'!K$6*List!$F94)+'NEW Reference'!K$7,0)</f>
        <v>5452</v>
      </c>
      <c r="Q94" s="21">
        <f>ROUND(('NEW Reference'!L$6*List!$F94)+'NEW Reference'!L$7,0)</f>
        <v>5883</v>
      </c>
      <c r="R94" s="21">
        <f>ROUND(('NEW Reference'!M$6*List!$F94)+'NEW Reference'!M$7,0)</f>
        <v>7026</v>
      </c>
      <c r="S94" s="21">
        <f>ROUND(('NEW Reference'!N$6*List!$F94)+'NEW Reference'!N$7,0)</f>
        <v>28349</v>
      </c>
      <c r="T94" s="22">
        <f>ROUND(('NEW Reference'!O$6*List!$F94)+'NEW Reference'!O$7,0)</f>
        <v>1054</v>
      </c>
      <c r="U94" s="22">
        <f>ROUND(('NEW Reference'!P$6*List!$F94)+'NEW Reference'!P$7,0)</f>
        <v>1485</v>
      </c>
      <c r="V94" s="22">
        <f>ROUND(('NEW Reference'!Q$6*List!$F94)+'NEW Reference'!Q$7,0)</f>
        <v>743</v>
      </c>
      <c r="X94" s="3" t="str">
        <f t="shared" si="4"/>
        <v>Rural (Not listed as urban county), California</v>
      </c>
      <c r="Y94" s="67" t="s">
        <v>4</v>
      </c>
      <c r="Z94" s="24" t="s">
        <v>91</v>
      </c>
      <c r="AA94" s="28" t="s">
        <v>240</v>
      </c>
      <c r="AB94" s="26"/>
      <c r="AC94" s="19">
        <f t="shared" si="5"/>
        <v>1.2775000000000001</v>
      </c>
      <c r="AD94" s="104">
        <v>13820</v>
      </c>
      <c r="AE94" t="s">
        <v>113</v>
      </c>
      <c r="AF94" s="19">
        <v>0.85960000000000003</v>
      </c>
    </row>
    <row r="95" spans="1:32">
      <c r="A95" s="95">
        <v>40900</v>
      </c>
      <c r="B95" s="93" t="s">
        <v>244</v>
      </c>
      <c r="C95" s="67" t="s">
        <v>270</v>
      </c>
      <c r="D95" s="28" t="s">
        <v>240</v>
      </c>
      <c r="E95" s="97" t="s">
        <v>90</v>
      </c>
      <c r="F95" s="98">
        <f t="shared" si="3"/>
        <v>1.5629999999999999</v>
      </c>
      <c r="G95" s="74">
        <f>ROUND(('NEW Reference'!B$6*List!$F95)+'NEW Reference'!B$7,0)</f>
        <v>1911</v>
      </c>
      <c r="H95" s="21">
        <f>ROUND(('NEW Reference'!C$6*List!$F95)+'NEW Reference'!C$7,0)</f>
        <v>2850</v>
      </c>
      <c r="I95" s="21">
        <f>ROUND(('NEW Reference'!D$6*List!$F95)+'NEW Reference'!D$7,0)</f>
        <v>3415</v>
      </c>
      <c r="J95" s="21">
        <f>ROUND(('NEW Reference'!E$6*List!$F95)+'NEW Reference'!E$7,0)</f>
        <v>4221</v>
      </c>
      <c r="K95" s="21">
        <f>ROUND(('NEW Reference'!F$6*List!$F95)+'NEW Reference'!F$7,0)</f>
        <v>4398</v>
      </c>
      <c r="L95" s="21">
        <f>ROUND(('NEW Reference'!G$6*List!$F95)+'NEW Reference'!G$7,0)</f>
        <v>4979</v>
      </c>
      <c r="M95" s="21">
        <f>ROUND(('NEW Reference'!H$6*List!$F95)+'NEW Reference'!H$7,0)</f>
        <v>5169</v>
      </c>
      <c r="N95" s="21">
        <f>ROUND(('NEW Reference'!I$6*List!$F95)+'NEW Reference'!I$7,0)</f>
        <v>5372</v>
      </c>
      <c r="O95" s="21">
        <f>ROUND(('NEW Reference'!J$6*List!$F95)+'NEW Reference'!J$7,0)</f>
        <v>6221</v>
      </c>
      <c r="P95" s="21">
        <f>ROUND(('NEW Reference'!K$6*List!$F95)+'NEW Reference'!K$7,0)</f>
        <v>6417</v>
      </c>
      <c r="Q95" s="21">
        <f>ROUND(('NEW Reference'!L$6*List!$F95)+'NEW Reference'!L$7,0)</f>
        <v>6924</v>
      </c>
      <c r="R95" s="21">
        <f>ROUND(('NEW Reference'!M$6*List!$F95)+'NEW Reference'!M$7,0)</f>
        <v>8270</v>
      </c>
      <c r="S95" s="21">
        <f>ROUND(('NEW Reference'!N$6*List!$F95)+'NEW Reference'!N$7,0)</f>
        <v>33368</v>
      </c>
      <c r="T95" s="22">
        <f>ROUND(('NEW Reference'!O$6*List!$F95)+'NEW Reference'!O$7,0)</f>
        <v>1240</v>
      </c>
      <c r="U95" s="22">
        <f>ROUND(('NEW Reference'!P$6*List!$F95)+'NEW Reference'!P$7,0)</f>
        <v>1748</v>
      </c>
      <c r="V95" s="22">
        <f>ROUND(('NEW Reference'!Q$6*List!$F95)+'NEW Reference'!Q$7,0)</f>
        <v>874</v>
      </c>
      <c r="X95" s="3" t="str">
        <f t="shared" si="4"/>
        <v>SACRAMENTO, California</v>
      </c>
      <c r="Y95" s="67" t="s">
        <v>270</v>
      </c>
      <c r="Z95" s="24" t="s">
        <v>91</v>
      </c>
      <c r="AA95" s="28" t="s">
        <v>240</v>
      </c>
      <c r="AB95" s="26"/>
      <c r="AC95" s="19">
        <f t="shared" si="5"/>
        <v>1.5629999999999999</v>
      </c>
      <c r="AD95" s="104">
        <v>13820</v>
      </c>
      <c r="AE95" t="s">
        <v>113</v>
      </c>
      <c r="AF95" s="19">
        <v>0.85960000000000003</v>
      </c>
    </row>
    <row r="96" spans="1:32">
      <c r="A96" s="95">
        <v>41940</v>
      </c>
      <c r="B96" s="93" t="s">
        <v>271</v>
      </c>
      <c r="C96" s="67" t="s">
        <v>272</v>
      </c>
      <c r="D96" s="28" t="s">
        <v>240</v>
      </c>
      <c r="E96" s="97" t="s">
        <v>90</v>
      </c>
      <c r="F96" s="98">
        <f t="shared" si="3"/>
        <v>1.8317000000000001</v>
      </c>
      <c r="G96" s="74">
        <f>ROUND(('NEW Reference'!B$6*List!$F96)+'NEW Reference'!B$7,0)</f>
        <v>2182</v>
      </c>
      <c r="H96" s="21">
        <f>ROUND(('NEW Reference'!C$6*List!$F96)+'NEW Reference'!C$7,0)</f>
        <v>3253</v>
      </c>
      <c r="I96" s="21">
        <f>ROUND(('NEW Reference'!D$6*List!$F96)+'NEW Reference'!D$7,0)</f>
        <v>3898</v>
      </c>
      <c r="J96" s="21">
        <f>ROUND(('NEW Reference'!E$6*List!$F96)+'NEW Reference'!E$7,0)</f>
        <v>4819</v>
      </c>
      <c r="K96" s="21">
        <f>ROUND(('NEW Reference'!F$6*List!$F96)+'NEW Reference'!F$7,0)</f>
        <v>5021</v>
      </c>
      <c r="L96" s="21">
        <f>ROUND(('NEW Reference'!G$6*List!$F96)+'NEW Reference'!G$7,0)</f>
        <v>5683</v>
      </c>
      <c r="M96" s="21">
        <f>ROUND(('NEW Reference'!H$6*List!$F96)+'NEW Reference'!H$7,0)</f>
        <v>5901</v>
      </c>
      <c r="N96" s="21">
        <f>ROUND(('NEW Reference'!I$6*List!$F96)+'NEW Reference'!I$7,0)</f>
        <v>6132</v>
      </c>
      <c r="O96" s="21">
        <f>ROUND(('NEW Reference'!J$6*List!$F96)+'NEW Reference'!J$7,0)</f>
        <v>7101</v>
      </c>
      <c r="P96" s="21">
        <f>ROUND(('NEW Reference'!K$6*List!$F96)+'NEW Reference'!K$7,0)</f>
        <v>7325</v>
      </c>
      <c r="Q96" s="21">
        <f>ROUND(('NEW Reference'!L$6*List!$F96)+'NEW Reference'!L$7,0)</f>
        <v>7904</v>
      </c>
      <c r="R96" s="21">
        <f>ROUND(('NEW Reference'!M$6*List!$F96)+'NEW Reference'!M$7,0)</f>
        <v>9440</v>
      </c>
      <c r="S96" s="21">
        <f>ROUND(('NEW Reference'!N$6*List!$F96)+'NEW Reference'!N$7,0)</f>
        <v>38091</v>
      </c>
      <c r="T96" s="22">
        <f>ROUND(('NEW Reference'!O$6*List!$F96)+'NEW Reference'!O$7,0)</f>
        <v>1416</v>
      </c>
      <c r="U96" s="22">
        <f>ROUND(('NEW Reference'!P$6*List!$F96)+'NEW Reference'!P$7,0)</f>
        <v>1995</v>
      </c>
      <c r="V96" s="22">
        <f>ROUND(('NEW Reference'!Q$6*List!$F96)+'NEW Reference'!Q$7,0)</f>
        <v>998</v>
      </c>
      <c r="X96" s="3" t="str">
        <f t="shared" si="4"/>
        <v>SAN BENITO, California</v>
      </c>
      <c r="Y96" s="67" t="s">
        <v>272</v>
      </c>
      <c r="Z96" s="24" t="s">
        <v>91</v>
      </c>
      <c r="AA96" s="28" t="s">
        <v>240</v>
      </c>
      <c r="AB96" s="26"/>
      <c r="AC96" s="19">
        <f t="shared" si="5"/>
        <v>1.8317000000000001</v>
      </c>
      <c r="AD96" s="104">
        <v>46220</v>
      </c>
      <c r="AE96" t="s">
        <v>135</v>
      </c>
      <c r="AF96" s="19">
        <v>0.91617999999999999</v>
      </c>
    </row>
    <row r="97" spans="1:32">
      <c r="A97" s="95">
        <v>40140</v>
      </c>
      <c r="B97" s="93" t="s">
        <v>268</v>
      </c>
      <c r="C97" s="67" t="s">
        <v>273</v>
      </c>
      <c r="D97" s="28" t="s">
        <v>240</v>
      </c>
      <c r="E97" s="97" t="s">
        <v>90</v>
      </c>
      <c r="F97" s="98">
        <f t="shared" si="3"/>
        <v>1.1739999999999999</v>
      </c>
      <c r="G97" s="74">
        <f>ROUND(('NEW Reference'!B$6*List!$F97)+'NEW Reference'!B$7,0)</f>
        <v>1519</v>
      </c>
      <c r="H97" s="21">
        <f>ROUND(('NEW Reference'!C$6*List!$F97)+'NEW Reference'!C$7,0)</f>
        <v>2266</v>
      </c>
      <c r="I97" s="21">
        <f>ROUND(('NEW Reference'!D$6*List!$F97)+'NEW Reference'!D$7,0)</f>
        <v>2715</v>
      </c>
      <c r="J97" s="21">
        <f>ROUND(('NEW Reference'!E$6*List!$F97)+'NEW Reference'!E$7,0)</f>
        <v>3356</v>
      </c>
      <c r="K97" s="21">
        <f>ROUND(('NEW Reference'!F$6*List!$F97)+'NEW Reference'!F$7,0)</f>
        <v>3497</v>
      </c>
      <c r="L97" s="21">
        <f>ROUND(('NEW Reference'!G$6*List!$F97)+'NEW Reference'!G$7,0)</f>
        <v>3958</v>
      </c>
      <c r="M97" s="21">
        <f>ROUND(('NEW Reference'!H$6*List!$F97)+'NEW Reference'!H$7,0)</f>
        <v>4110</v>
      </c>
      <c r="N97" s="21">
        <f>ROUND(('NEW Reference'!I$6*List!$F97)+'NEW Reference'!I$7,0)</f>
        <v>4271</v>
      </c>
      <c r="O97" s="21">
        <f>ROUND(('NEW Reference'!J$6*List!$F97)+'NEW Reference'!J$7,0)</f>
        <v>4946</v>
      </c>
      <c r="P97" s="21">
        <f>ROUND(('NEW Reference'!K$6*List!$F97)+'NEW Reference'!K$7,0)</f>
        <v>5102</v>
      </c>
      <c r="Q97" s="21">
        <f>ROUND(('NEW Reference'!L$6*List!$F97)+'NEW Reference'!L$7,0)</f>
        <v>5505</v>
      </c>
      <c r="R97" s="21">
        <f>ROUND(('NEW Reference'!M$6*List!$F97)+'NEW Reference'!M$7,0)</f>
        <v>6575</v>
      </c>
      <c r="S97" s="21">
        <f>ROUND(('NEW Reference'!N$6*List!$F97)+'NEW Reference'!N$7,0)</f>
        <v>26529</v>
      </c>
      <c r="T97" s="22">
        <f>ROUND(('NEW Reference'!O$6*List!$F97)+'NEW Reference'!O$7,0)</f>
        <v>986</v>
      </c>
      <c r="U97" s="22">
        <f>ROUND(('NEW Reference'!P$6*List!$F97)+'NEW Reference'!P$7,0)</f>
        <v>1390</v>
      </c>
      <c r="V97" s="22">
        <f>ROUND(('NEW Reference'!Q$6*List!$F97)+'NEW Reference'!Q$7,0)</f>
        <v>695</v>
      </c>
      <c r="X97" s="3" t="str">
        <f t="shared" si="4"/>
        <v>SAN BERNARDINO, California</v>
      </c>
      <c r="Y97" s="67" t="s">
        <v>273</v>
      </c>
      <c r="Z97" s="24" t="s">
        <v>91</v>
      </c>
      <c r="AA97" s="28" t="s">
        <v>240</v>
      </c>
      <c r="AB97" s="26"/>
      <c r="AC97" s="19">
        <f t="shared" si="5"/>
        <v>1.1739999999999999</v>
      </c>
      <c r="AD97" s="104">
        <v>13820</v>
      </c>
      <c r="AE97" t="s">
        <v>113</v>
      </c>
      <c r="AF97" s="19">
        <v>0.85960000000000003</v>
      </c>
    </row>
    <row r="98" spans="1:32">
      <c r="A98" s="95">
        <v>41740</v>
      </c>
      <c r="B98" s="93" t="s">
        <v>274</v>
      </c>
      <c r="C98" s="67" t="s">
        <v>275</v>
      </c>
      <c r="D98" s="28" t="s">
        <v>240</v>
      </c>
      <c r="E98" s="97" t="s">
        <v>90</v>
      </c>
      <c r="F98" s="98">
        <f t="shared" si="3"/>
        <v>1.2301</v>
      </c>
      <c r="G98" s="74">
        <f>ROUND(('NEW Reference'!B$6*List!$F98)+'NEW Reference'!B$7,0)</f>
        <v>1576</v>
      </c>
      <c r="H98" s="21">
        <f>ROUND(('NEW Reference'!C$6*List!$F98)+'NEW Reference'!C$7,0)</f>
        <v>2350</v>
      </c>
      <c r="I98" s="21">
        <f>ROUND(('NEW Reference'!D$6*List!$F98)+'NEW Reference'!D$7,0)</f>
        <v>2816</v>
      </c>
      <c r="J98" s="21">
        <f>ROUND(('NEW Reference'!E$6*List!$F98)+'NEW Reference'!E$7,0)</f>
        <v>3481</v>
      </c>
      <c r="K98" s="21">
        <f>ROUND(('NEW Reference'!F$6*List!$F98)+'NEW Reference'!F$7,0)</f>
        <v>3627</v>
      </c>
      <c r="L98" s="21">
        <f>ROUND(('NEW Reference'!G$6*List!$F98)+'NEW Reference'!G$7,0)</f>
        <v>4105</v>
      </c>
      <c r="M98" s="21">
        <f>ROUND(('NEW Reference'!H$6*List!$F98)+'NEW Reference'!H$7,0)</f>
        <v>4262</v>
      </c>
      <c r="N98" s="21">
        <f>ROUND(('NEW Reference'!I$6*List!$F98)+'NEW Reference'!I$7,0)</f>
        <v>4430</v>
      </c>
      <c r="O98" s="21">
        <f>ROUND(('NEW Reference'!J$6*List!$F98)+'NEW Reference'!J$7,0)</f>
        <v>5130</v>
      </c>
      <c r="P98" s="21">
        <f>ROUND(('NEW Reference'!K$6*List!$F98)+'NEW Reference'!K$7,0)</f>
        <v>5291</v>
      </c>
      <c r="Q98" s="21">
        <f>ROUND(('NEW Reference'!L$6*List!$F98)+'NEW Reference'!L$7,0)</f>
        <v>5710</v>
      </c>
      <c r="R98" s="21">
        <f>ROUND(('NEW Reference'!M$6*List!$F98)+'NEW Reference'!M$7,0)</f>
        <v>6819</v>
      </c>
      <c r="S98" s="21">
        <f>ROUND(('NEW Reference'!N$6*List!$F98)+'NEW Reference'!N$7,0)</f>
        <v>27515</v>
      </c>
      <c r="T98" s="22">
        <f>ROUND(('NEW Reference'!O$6*List!$F98)+'NEW Reference'!O$7,0)</f>
        <v>1023</v>
      </c>
      <c r="U98" s="22">
        <f>ROUND(('NEW Reference'!P$6*List!$F98)+'NEW Reference'!P$7,0)</f>
        <v>1441</v>
      </c>
      <c r="V98" s="22">
        <f>ROUND(('NEW Reference'!Q$6*List!$F98)+'NEW Reference'!Q$7,0)</f>
        <v>721</v>
      </c>
      <c r="X98" s="3" t="str">
        <f t="shared" si="4"/>
        <v>SAN DIEGO, California</v>
      </c>
      <c r="Y98" s="67" t="s">
        <v>275</v>
      </c>
      <c r="Z98" s="24" t="s">
        <v>91</v>
      </c>
      <c r="AA98" s="28" t="s">
        <v>240</v>
      </c>
      <c r="AB98" s="25"/>
      <c r="AC98" s="19">
        <f t="shared" si="5"/>
        <v>1.2301</v>
      </c>
      <c r="AD98" s="104">
        <v>22220</v>
      </c>
      <c r="AE98" t="s">
        <v>184</v>
      </c>
      <c r="AF98" s="19">
        <v>0.88020000000000009</v>
      </c>
    </row>
    <row r="99" spans="1:32">
      <c r="A99" s="95">
        <v>41884</v>
      </c>
      <c r="B99" s="93" t="s">
        <v>276</v>
      </c>
      <c r="C99" s="67" t="s">
        <v>277</v>
      </c>
      <c r="D99" s="28" t="s">
        <v>240</v>
      </c>
      <c r="E99" s="97" t="s">
        <v>90</v>
      </c>
      <c r="F99" s="98">
        <f t="shared" si="3"/>
        <v>1.7522</v>
      </c>
      <c r="G99" s="74">
        <f>ROUND(('NEW Reference'!B$6*List!$F99)+'NEW Reference'!B$7,0)</f>
        <v>2102</v>
      </c>
      <c r="H99" s="21">
        <f>ROUND(('NEW Reference'!C$6*List!$F99)+'NEW Reference'!C$7,0)</f>
        <v>3134</v>
      </c>
      <c r="I99" s="21">
        <f>ROUND(('NEW Reference'!D$6*List!$F99)+'NEW Reference'!D$7,0)</f>
        <v>3755</v>
      </c>
      <c r="J99" s="21">
        <f>ROUND(('NEW Reference'!E$6*List!$F99)+'NEW Reference'!E$7,0)</f>
        <v>4642</v>
      </c>
      <c r="K99" s="21">
        <f>ROUND(('NEW Reference'!F$6*List!$F99)+'NEW Reference'!F$7,0)</f>
        <v>4836</v>
      </c>
      <c r="L99" s="21">
        <f>ROUND(('NEW Reference'!G$6*List!$F99)+'NEW Reference'!G$7,0)</f>
        <v>5475</v>
      </c>
      <c r="M99" s="21">
        <f>ROUND(('NEW Reference'!H$6*List!$F99)+'NEW Reference'!H$7,0)</f>
        <v>5684</v>
      </c>
      <c r="N99" s="21">
        <f>ROUND(('NEW Reference'!I$6*List!$F99)+'NEW Reference'!I$7,0)</f>
        <v>5907</v>
      </c>
      <c r="O99" s="21">
        <f>ROUND(('NEW Reference'!J$6*List!$F99)+'NEW Reference'!J$7,0)</f>
        <v>6841</v>
      </c>
      <c r="P99" s="21">
        <f>ROUND(('NEW Reference'!K$6*List!$F99)+'NEW Reference'!K$7,0)</f>
        <v>7056</v>
      </c>
      <c r="Q99" s="21">
        <f>ROUND(('NEW Reference'!L$6*List!$F99)+'NEW Reference'!L$7,0)</f>
        <v>7614</v>
      </c>
      <c r="R99" s="21">
        <f>ROUND(('NEW Reference'!M$6*List!$F99)+'NEW Reference'!M$7,0)</f>
        <v>9094</v>
      </c>
      <c r="S99" s="21">
        <f>ROUND(('NEW Reference'!N$6*List!$F99)+'NEW Reference'!N$7,0)</f>
        <v>36694</v>
      </c>
      <c r="T99" s="22">
        <f>ROUND(('NEW Reference'!O$6*List!$F99)+'NEW Reference'!O$7,0)</f>
        <v>1364</v>
      </c>
      <c r="U99" s="22">
        <f>ROUND(('NEW Reference'!P$6*List!$F99)+'NEW Reference'!P$7,0)</f>
        <v>1922</v>
      </c>
      <c r="V99" s="22">
        <f>ROUND(('NEW Reference'!Q$6*List!$F99)+'NEW Reference'!Q$7,0)</f>
        <v>961</v>
      </c>
      <c r="X99" s="3" t="str">
        <f t="shared" si="4"/>
        <v>SAN FRANCISCO, California</v>
      </c>
      <c r="Y99" s="67" t="s">
        <v>277</v>
      </c>
      <c r="Z99" s="24" t="s">
        <v>91</v>
      </c>
      <c r="AA99" s="28" t="s">
        <v>240</v>
      </c>
      <c r="AB99" s="26"/>
      <c r="AC99" s="19">
        <f t="shared" si="5"/>
        <v>1.7522</v>
      </c>
      <c r="AD99" s="104">
        <v>27860</v>
      </c>
      <c r="AE99" t="s">
        <v>188</v>
      </c>
      <c r="AF99" s="19">
        <v>0.81990000000000007</v>
      </c>
    </row>
    <row r="100" spans="1:32">
      <c r="A100" s="95">
        <v>44700</v>
      </c>
      <c r="B100" s="93" t="s">
        <v>278</v>
      </c>
      <c r="C100" s="67" t="s">
        <v>279</v>
      </c>
      <c r="D100" s="28" t="s">
        <v>240</v>
      </c>
      <c r="E100" s="97" t="s">
        <v>90</v>
      </c>
      <c r="F100" s="98">
        <f t="shared" si="3"/>
        <v>1.5112000000000001</v>
      </c>
      <c r="G100" s="74">
        <f>ROUND(('NEW Reference'!B$6*List!$F100)+'NEW Reference'!B$7,0)</f>
        <v>1859</v>
      </c>
      <c r="H100" s="21">
        <f>ROUND(('NEW Reference'!C$6*List!$F100)+'NEW Reference'!C$7,0)</f>
        <v>2772</v>
      </c>
      <c r="I100" s="21">
        <f>ROUND(('NEW Reference'!D$6*List!$F100)+'NEW Reference'!D$7,0)</f>
        <v>3321</v>
      </c>
      <c r="J100" s="21">
        <f>ROUND(('NEW Reference'!E$6*List!$F100)+'NEW Reference'!E$7,0)</f>
        <v>4106</v>
      </c>
      <c r="K100" s="21">
        <f>ROUND(('NEW Reference'!F$6*List!$F100)+'NEW Reference'!F$7,0)</f>
        <v>4278</v>
      </c>
      <c r="L100" s="21">
        <f>ROUND(('NEW Reference'!G$6*List!$F100)+'NEW Reference'!G$7,0)</f>
        <v>4843</v>
      </c>
      <c r="M100" s="21">
        <f>ROUND(('NEW Reference'!H$6*List!$F100)+'NEW Reference'!H$7,0)</f>
        <v>5028</v>
      </c>
      <c r="N100" s="21">
        <f>ROUND(('NEW Reference'!I$6*List!$F100)+'NEW Reference'!I$7,0)</f>
        <v>5225</v>
      </c>
      <c r="O100" s="21">
        <f>ROUND(('NEW Reference'!J$6*List!$F100)+'NEW Reference'!J$7,0)</f>
        <v>6051</v>
      </c>
      <c r="P100" s="21">
        <f>ROUND(('NEW Reference'!K$6*List!$F100)+'NEW Reference'!K$7,0)</f>
        <v>6242</v>
      </c>
      <c r="Q100" s="21">
        <f>ROUND(('NEW Reference'!L$6*List!$F100)+'NEW Reference'!L$7,0)</f>
        <v>6735</v>
      </c>
      <c r="R100" s="21">
        <f>ROUND(('NEW Reference'!M$6*List!$F100)+'NEW Reference'!M$7,0)</f>
        <v>8044</v>
      </c>
      <c r="S100" s="21">
        <f>ROUND(('NEW Reference'!N$6*List!$F100)+'NEW Reference'!N$7,0)</f>
        <v>32457</v>
      </c>
      <c r="T100" s="22">
        <f>ROUND(('NEW Reference'!O$6*List!$F100)+'NEW Reference'!O$7,0)</f>
        <v>1207</v>
      </c>
      <c r="U100" s="22">
        <f>ROUND(('NEW Reference'!P$6*List!$F100)+'NEW Reference'!P$7,0)</f>
        <v>1700</v>
      </c>
      <c r="V100" s="22">
        <f>ROUND(('NEW Reference'!Q$6*List!$F100)+'NEW Reference'!Q$7,0)</f>
        <v>850</v>
      </c>
      <c r="X100" s="3" t="str">
        <f t="shared" si="4"/>
        <v>SAN JOAQUIN, California</v>
      </c>
      <c r="Y100" s="67" t="s">
        <v>279</v>
      </c>
      <c r="Z100" s="24" t="s">
        <v>91</v>
      </c>
      <c r="AA100" s="28" t="s">
        <v>240</v>
      </c>
      <c r="AB100" s="26"/>
      <c r="AC100" s="19">
        <f t="shared" si="5"/>
        <v>1.5112000000000001</v>
      </c>
      <c r="AD100" s="104">
        <v>22900</v>
      </c>
      <c r="AE100" t="s">
        <v>191</v>
      </c>
      <c r="AF100" s="19">
        <v>0.9214</v>
      </c>
    </row>
    <row r="101" spans="1:32">
      <c r="A101" s="95">
        <v>42020</v>
      </c>
      <c r="B101" s="93" t="s">
        <v>280</v>
      </c>
      <c r="C101" s="67" t="s">
        <v>281</v>
      </c>
      <c r="D101" s="28" t="s">
        <v>240</v>
      </c>
      <c r="E101" s="97" t="s">
        <v>90</v>
      </c>
      <c r="F101" s="98">
        <f t="shared" si="3"/>
        <v>1.2789999999999999</v>
      </c>
      <c r="G101" s="74">
        <f>ROUND(('NEW Reference'!B$6*List!$F101)+'NEW Reference'!B$7,0)</f>
        <v>1625</v>
      </c>
      <c r="H101" s="21">
        <f>ROUND(('NEW Reference'!C$6*List!$F101)+'NEW Reference'!C$7,0)</f>
        <v>2423</v>
      </c>
      <c r="I101" s="21">
        <f>ROUND(('NEW Reference'!D$6*List!$F101)+'NEW Reference'!D$7,0)</f>
        <v>2904</v>
      </c>
      <c r="J101" s="21">
        <f>ROUND(('NEW Reference'!E$6*List!$F101)+'NEW Reference'!E$7,0)</f>
        <v>3590</v>
      </c>
      <c r="K101" s="21">
        <f>ROUND(('NEW Reference'!F$6*List!$F101)+'NEW Reference'!F$7,0)</f>
        <v>3740</v>
      </c>
      <c r="L101" s="21">
        <f>ROUND(('NEW Reference'!G$6*List!$F101)+'NEW Reference'!G$7,0)</f>
        <v>4234</v>
      </c>
      <c r="M101" s="21">
        <f>ROUND(('NEW Reference'!H$6*List!$F101)+'NEW Reference'!H$7,0)</f>
        <v>4396</v>
      </c>
      <c r="N101" s="21">
        <f>ROUND(('NEW Reference'!I$6*List!$F101)+'NEW Reference'!I$7,0)</f>
        <v>4568</v>
      </c>
      <c r="O101" s="21">
        <f>ROUND(('NEW Reference'!J$6*List!$F101)+'NEW Reference'!J$7,0)</f>
        <v>5290</v>
      </c>
      <c r="P101" s="21">
        <f>ROUND(('NEW Reference'!K$6*List!$F101)+'NEW Reference'!K$7,0)</f>
        <v>5457</v>
      </c>
      <c r="Q101" s="21">
        <f>ROUND(('NEW Reference'!L$6*List!$F101)+'NEW Reference'!L$7,0)</f>
        <v>5888</v>
      </c>
      <c r="R101" s="21">
        <f>ROUND(('NEW Reference'!M$6*List!$F101)+'NEW Reference'!M$7,0)</f>
        <v>7032</v>
      </c>
      <c r="S101" s="21">
        <f>ROUND(('NEW Reference'!N$6*List!$F101)+'NEW Reference'!N$7,0)</f>
        <v>28375</v>
      </c>
      <c r="T101" s="22">
        <f>ROUND(('NEW Reference'!O$6*List!$F101)+'NEW Reference'!O$7,0)</f>
        <v>1055</v>
      </c>
      <c r="U101" s="22">
        <f>ROUND(('NEW Reference'!P$6*List!$F101)+'NEW Reference'!P$7,0)</f>
        <v>1486</v>
      </c>
      <c r="V101" s="22">
        <f>ROUND(('NEW Reference'!Q$6*List!$F101)+'NEW Reference'!Q$7,0)</f>
        <v>743</v>
      </c>
      <c r="X101" s="3" t="str">
        <f t="shared" si="4"/>
        <v>SAN LUIS OBISPO, California</v>
      </c>
      <c r="Y101" s="67" t="s">
        <v>281</v>
      </c>
      <c r="Z101" s="24" t="s">
        <v>91</v>
      </c>
      <c r="AA101" s="28" t="s">
        <v>240</v>
      </c>
      <c r="AB101" s="26"/>
      <c r="AC101" s="19">
        <f t="shared" si="5"/>
        <v>1.2789999999999999</v>
      </c>
      <c r="AD101" s="104">
        <v>32820</v>
      </c>
      <c r="AE101" t="s">
        <v>194</v>
      </c>
      <c r="AF101" s="19">
        <v>0.86760000000000004</v>
      </c>
    </row>
    <row r="102" spans="1:32">
      <c r="A102" s="95">
        <v>41884</v>
      </c>
      <c r="B102" s="93" t="s">
        <v>276</v>
      </c>
      <c r="C102" s="67" t="s">
        <v>282</v>
      </c>
      <c r="D102" s="28" t="s">
        <v>240</v>
      </c>
      <c r="E102" s="97" t="s">
        <v>90</v>
      </c>
      <c r="F102" s="98">
        <f t="shared" si="3"/>
        <v>1.7522</v>
      </c>
      <c r="G102" s="74">
        <f>ROUND(('NEW Reference'!B$6*List!$F102)+'NEW Reference'!B$7,0)</f>
        <v>2102</v>
      </c>
      <c r="H102" s="21">
        <f>ROUND(('NEW Reference'!C$6*List!$F102)+'NEW Reference'!C$7,0)</f>
        <v>3134</v>
      </c>
      <c r="I102" s="21">
        <f>ROUND(('NEW Reference'!D$6*List!$F102)+'NEW Reference'!D$7,0)</f>
        <v>3755</v>
      </c>
      <c r="J102" s="21">
        <f>ROUND(('NEW Reference'!E$6*List!$F102)+'NEW Reference'!E$7,0)</f>
        <v>4642</v>
      </c>
      <c r="K102" s="21">
        <f>ROUND(('NEW Reference'!F$6*List!$F102)+'NEW Reference'!F$7,0)</f>
        <v>4836</v>
      </c>
      <c r="L102" s="21">
        <f>ROUND(('NEW Reference'!G$6*List!$F102)+'NEW Reference'!G$7,0)</f>
        <v>5475</v>
      </c>
      <c r="M102" s="21">
        <f>ROUND(('NEW Reference'!H$6*List!$F102)+'NEW Reference'!H$7,0)</f>
        <v>5684</v>
      </c>
      <c r="N102" s="21">
        <f>ROUND(('NEW Reference'!I$6*List!$F102)+'NEW Reference'!I$7,0)</f>
        <v>5907</v>
      </c>
      <c r="O102" s="21">
        <f>ROUND(('NEW Reference'!J$6*List!$F102)+'NEW Reference'!J$7,0)</f>
        <v>6841</v>
      </c>
      <c r="P102" s="21">
        <f>ROUND(('NEW Reference'!K$6*List!$F102)+'NEW Reference'!K$7,0)</f>
        <v>7056</v>
      </c>
      <c r="Q102" s="21">
        <f>ROUND(('NEW Reference'!L$6*List!$F102)+'NEW Reference'!L$7,0)</f>
        <v>7614</v>
      </c>
      <c r="R102" s="21">
        <f>ROUND(('NEW Reference'!M$6*List!$F102)+'NEW Reference'!M$7,0)</f>
        <v>9094</v>
      </c>
      <c r="S102" s="21">
        <f>ROUND(('NEW Reference'!N$6*List!$F102)+'NEW Reference'!N$7,0)</f>
        <v>36694</v>
      </c>
      <c r="T102" s="22">
        <f>ROUND(('NEW Reference'!O$6*List!$F102)+'NEW Reference'!O$7,0)</f>
        <v>1364</v>
      </c>
      <c r="U102" s="22">
        <f>ROUND(('NEW Reference'!P$6*List!$F102)+'NEW Reference'!P$7,0)</f>
        <v>1922</v>
      </c>
      <c r="V102" s="22">
        <f>ROUND(('NEW Reference'!Q$6*List!$F102)+'NEW Reference'!Q$7,0)</f>
        <v>961</v>
      </c>
      <c r="X102" s="3" t="str">
        <f t="shared" si="4"/>
        <v>SAN MATEO, California</v>
      </c>
      <c r="Y102" s="67" t="s">
        <v>282</v>
      </c>
      <c r="Z102" s="24" t="s">
        <v>91</v>
      </c>
      <c r="AA102" s="28" t="s">
        <v>240</v>
      </c>
      <c r="AB102" s="26"/>
      <c r="AC102" s="19">
        <f t="shared" si="5"/>
        <v>1.7522</v>
      </c>
      <c r="AD102" s="104">
        <v>30780</v>
      </c>
      <c r="AE102" t="s">
        <v>197</v>
      </c>
      <c r="AF102" s="19">
        <v>0.88070000000000004</v>
      </c>
    </row>
    <row r="103" spans="1:32">
      <c r="A103" s="95">
        <v>42200</v>
      </c>
      <c r="B103" s="93" t="s">
        <v>283</v>
      </c>
      <c r="C103" s="67" t="s">
        <v>284</v>
      </c>
      <c r="D103" s="28" t="s">
        <v>240</v>
      </c>
      <c r="E103" s="97" t="s">
        <v>90</v>
      </c>
      <c r="F103" s="98">
        <f t="shared" si="3"/>
        <v>1.313679</v>
      </c>
      <c r="G103" s="74">
        <f>ROUND(('NEW Reference'!B$6*List!$F103)+'NEW Reference'!B$7,0)</f>
        <v>1660</v>
      </c>
      <c r="H103" s="21">
        <f>ROUND(('NEW Reference'!C$6*List!$F103)+'NEW Reference'!C$7,0)</f>
        <v>2475</v>
      </c>
      <c r="I103" s="21">
        <f>ROUND(('NEW Reference'!D$6*List!$F103)+'NEW Reference'!D$7,0)</f>
        <v>2966</v>
      </c>
      <c r="J103" s="21">
        <f>ROUND(('NEW Reference'!E$6*List!$F103)+'NEW Reference'!E$7,0)</f>
        <v>3667</v>
      </c>
      <c r="K103" s="21">
        <f>ROUND(('NEW Reference'!F$6*List!$F103)+'NEW Reference'!F$7,0)</f>
        <v>3820</v>
      </c>
      <c r="L103" s="21">
        <f>ROUND(('NEW Reference'!G$6*List!$F103)+'NEW Reference'!G$7,0)</f>
        <v>4325</v>
      </c>
      <c r="M103" s="21">
        <f>ROUND(('NEW Reference'!H$6*List!$F103)+'NEW Reference'!H$7,0)</f>
        <v>4490</v>
      </c>
      <c r="N103" s="21">
        <f>ROUND(('NEW Reference'!I$6*List!$F103)+'NEW Reference'!I$7,0)</f>
        <v>4666</v>
      </c>
      <c r="O103" s="21">
        <f>ROUND(('NEW Reference'!J$6*List!$F103)+'NEW Reference'!J$7,0)</f>
        <v>5404</v>
      </c>
      <c r="P103" s="21">
        <f>ROUND(('NEW Reference'!K$6*List!$F103)+'NEW Reference'!K$7,0)</f>
        <v>5574</v>
      </c>
      <c r="Q103" s="21">
        <f>ROUND(('NEW Reference'!L$6*List!$F103)+'NEW Reference'!L$7,0)</f>
        <v>6015</v>
      </c>
      <c r="R103" s="21">
        <f>ROUND(('NEW Reference'!M$6*List!$F103)+'NEW Reference'!M$7,0)</f>
        <v>7183</v>
      </c>
      <c r="S103" s="21">
        <f>ROUND(('NEW Reference'!N$6*List!$F103)+'NEW Reference'!N$7,0)</f>
        <v>28985</v>
      </c>
      <c r="T103" s="22">
        <f>ROUND(('NEW Reference'!O$6*List!$F103)+'NEW Reference'!O$7,0)</f>
        <v>1078</v>
      </c>
      <c r="U103" s="22">
        <f>ROUND(('NEW Reference'!P$6*List!$F103)+'NEW Reference'!P$7,0)</f>
        <v>1518</v>
      </c>
      <c r="V103" s="22">
        <f>ROUND(('NEW Reference'!Q$6*List!$F103)+'NEW Reference'!Q$7,0)</f>
        <v>759</v>
      </c>
      <c r="X103" s="3" t="str">
        <f t="shared" si="4"/>
        <v>SANTA BARBARA, California</v>
      </c>
      <c r="Y103" s="67" t="s">
        <v>284</v>
      </c>
      <c r="Z103" s="24" t="s">
        <v>91</v>
      </c>
      <c r="AA103" s="28" t="s">
        <v>240</v>
      </c>
      <c r="AB103" s="26"/>
      <c r="AC103" s="19">
        <f t="shared" si="5"/>
        <v>1.313679</v>
      </c>
      <c r="AD103" s="104">
        <v>26300</v>
      </c>
      <c r="AE103" t="s">
        <v>200</v>
      </c>
      <c r="AF103" s="19">
        <v>0.86080000000000001</v>
      </c>
    </row>
    <row r="104" spans="1:32">
      <c r="A104" s="95">
        <v>41940</v>
      </c>
      <c r="B104" s="93" t="s">
        <v>271</v>
      </c>
      <c r="C104" s="67" t="s">
        <v>285</v>
      </c>
      <c r="D104" s="28" t="s">
        <v>240</v>
      </c>
      <c r="E104" s="97" t="s">
        <v>90</v>
      </c>
      <c r="F104" s="98">
        <f t="shared" si="3"/>
        <v>1.8317000000000001</v>
      </c>
      <c r="G104" s="74">
        <f>ROUND(('NEW Reference'!B$6*List!$F104)+'NEW Reference'!B$7,0)</f>
        <v>2182</v>
      </c>
      <c r="H104" s="21">
        <f>ROUND(('NEW Reference'!C$6*List!$F104)+'NEW Reference'!C$7,0)</f>
        <v>3253</v>
      </c>
      <c r="I104" s="21">
        <f>ROUND(('NEW Reference'!D$6*List!$F104)+'NEW Reference'!D$7,0)</f>
        <v>3898</v>
      </c>
      <c r="J104" s="21">
        <f>ROUND(('NEW Reference'!E$6*List!$F104)+'NEW Reference'!E$7,0)</f>
        <v>4819</v>
      </c>
      <c r="K104" s="21">
        <f>ROUND(('NEW Reference'!F$6*List!$F104)+'NEW Reference'!F$7,0)</f>
        <v>5021</v>
      </c>
      <c r="L104" s="21">
        <f>ROUND(('NEW Reference'!G$6*List!$F104)+'NEW Reference'!G$7,0)</f>
        <v>5683</v>
      </c>
      <c r="M104" s="21">
        <f>ROUND(('NEW Reference'!H$6*List!$F104)+'NEW Reference'!H$7,0)</f>
        <v>5901</v>
      </c>
      <c r="N104" s="21">
        <f>ROUND(('NEW Reference'!I$6*List!$F104)+'NEW Reference'!I$7,0)</f>
        <v>6132</v>
      </c>
      <c r="O104" s="21">
        <f>ROUND(('NEW Reference'!J$6*List!$F104)+'NEW Reference'!J$7,0)</f>
        <v>7101</v>
      </c>
      <c r="P104" s="21">
        <f>ROUND(('NEW Reference'!K$6*List!$F104)+'NEW Reference'!K$7,0)</f>
        <v>7325</v>
      </c>
      <c r="Q104" s="21">
        <f>ROUND(('NEW Reference'!L$6*List!$F104)+'NEW Reference'!L$7,0)</f>
        <v>7904</v>
      </c>
      <c r="R104" s="21">
        <f>ROUND(('NEW Reference'!M$6*List!$F104)+'NEW Reference'!M$7,0)</f>
        <v>9440</v>
      </c>
      <c r="S104" s="21">
        <f>ROUND(('NEW Reference'!N$6*List!$F104)+'NEW Reference'!N$7,0)</f>
        <v>38091</v>
      </c>
      <c r="T104" s="22">
        <f>ROUND(('NEW Reference'!O$6*List!$F104)+'NEW Reference'!O$7,0)</f>
        <v>1416</v>
      </c>
      <c r="U104" s="22">
        <f>ROUND(('NEW Reference'!P$6*List!$F104)+'NEW Reference'!P$7,0)</f>
        <v>1995</v>
      </c>
      <c r="V104" s="22">
        <f>ROUND(('NEW Reference'!Q$6*List!$F104)+'NEW Reference'!Q$7,0)</f>
        <v>998</v>
      </c>
      <c r="X104" s="3" t="str">
        <f t="shared" si="4"/>
        <v>SANTA CLARA, California</v>
      </c>
      <c r="Y104" s="67" t="s">
        <v>285</v>
      </c>
      <c r="Z104" s="24" t="s">
        <v>91</v>
      </c>
      <c r="AA104" s="28" t="s">
        <v>240</v>
      </c>
      <c r="AB104" s="26"/>
      <c r="AC104" s="19">
        <f t="shared" si="5"/>
        <v>1.8317000000000001</v>
      </c>
      <c r="AD104" s="104">
        <v>30780</v>
      </c>
      <c r="AE104" t="s">
        <v>197</v>
      </c>
      <c r="AF104" s="19">
        <v>0.88070000000000004</v>
      </c>
    </row>
    <row r="105" spans="1:32">
      <c r="A105" s="95">
        <v>42100</v>
      </c>
      <c r="B105" s="93" t="s">
        <v>286</v>
      </c>
      <c r="C105" s="67" t="s">
        <v>287</v>
      </c>
      <c r="D105" s="28" t="s">
        <v>240</v>
      </c>
      <c r="E105" s="97" t="s">
        <v>90</v>
      </c>
      <c r="F105" s="98">
        <f t="shared" si="3"/>
        <v>1.7060999999999999</v>
      </c>
      <c r="G105" s="74">
        <f>ROUND(('NEW Reference'!B$6*List!$F105)+'NEW Reference'!B$7,0)</f>
        <v>2055</v>
      </c>
      <c r="H105" s="21">
        <f>ROUND(('NEW Reference'!C$6*List!$F105)+'NEW Reference'!C$7,0)</f>
        <v>3064</v>
      </c>
      <c r="I105" s="21">
        <f>ROUND(('NEW Reference'!D$6*List!$F105)+'NEW Reference'!D$7,0)</f>
        <v>3672</v>
      </c>
      <c r="J105" s="21">
        <f>ROUND(('NEW Reference'!E$6*List!$F105)+'NEW Reference'!E$7,0)</f>
        <v>4540</v>
      </c>
      <c r="K105" s="21">
        <f>ROUND(('NEW Reference'!F$6*List!$F105)+'NEW Reference'!F$7,0)</f>
        <v>4730</v>
      </c>
      <c r="L105" s="21">
        <f>ROUND(('NEW Reference'!G$6*List!$F105)+'NEW Reference'!G$7,0)</f>
        <v>5354</v>
      </c>
      <c r="M105" s="21">
        <f>ROUND(('NEW Reference'!H$6*List!$F105)+'NEW Reference'!H$7,0)</f>
        <v>5559</v>
      </c>
      <c r="N105" s="21">
        <f>ROUND(('NEW Reference'!I$6*List!$F105)+'NEW Reference'!I$7,0)</f>
        <v>5777</v>
      </c>
      <c r="O105" s="21">
        <f>ROUND(('NEW Reference'!J$6*List!$F105)+'NEW Reference'!J$7,0)</f>
        <v>6690</v>
      </c>
      <c r="P105" s="21">
        <f>ROUND(('NEW Reference'!K$6*List!$F105)+'NEW Reference'!K$7,0)</f>
        <v>6901</v>
      </c>
      <c r="Q105" s="21">
        <f>ROUND(('NEW Reference'!L$6*List!$F105)+'NEW Reference'!L$7,0)</f>
        <v>7446</v>
      </c>
      <c r="R105" s="21">
        <f>ROUND(('NEW Reference'!M$6*List!$F105)+'NEW Reference'!M$7,0)</f>
        <v>8893</v>
      </c>
      <c r="S105" s="21">
        <f>ROUND(('NEW Reference'!N$6*List!$F105)+'NEW Reference'!N$7,0)</f>
        <v>35883</v>
      </c>
      <c r="T105" s="22">
        <f>ROUND(('NEW Reference'!O$6*List!$F105)+'NEW Reference'!O$7,0)</f>
        <v>1334</v>
      </c>
      <c r="U105" s="22">
        <f>ROUND(('NEW Reference'!P$6*List!$F105)+'NEW Reference'!P$7,0)</f>
        <v>1880</v>
      </c>
      <c r="V105" s="22">
        <f>ROUND(('NEW Reference'!Q$6*List!$F105)+'NEW Reference'!Q$7,0)</f>
        <v>940</v>
      </c>
      <c r="X105" s="3" t="str">
        <f t="shared" si="4"/>
        <v>SANTA CRUZ, California</v>
      </c>
      <c r="Y105" s="67" t="s">
        <v>287</v>
      </c>
      <c r="Z105" s="24" t="s">
        <v>91</v>
      </c>
      <c r="AA105" s="28" t="s">
        <v>240</v>
      </c>
      <c r="AB105" s="26"/>
      <c r="AC105" s="19">
        <f t="shared" si="5"/>
        <v>1.7060999999999999</v>
      </c>
      <c r="AD105" s="104">
        <v>45500</v>
      </c>
      <c r="AE105" t="s">
        <v>205</v>
      </c>
      <c r="AF105" s="19">
        <v>0.94743499999999992</v>
      </c>
    </row>
    <row r="106" spans="1:32">
      <c r="A106" s="95">
        <v>39820</v>
      </c>
      <c r="B106" s="93" t="s">
        <v>288</v>
      </c>
      <c r="C106" s="67" t="s">
        <v>289</v>
      </c>
      <c r="D106" s="28" t="s">
        <v>240</v>
      </c>
      <c r="E106" s="97" t="s">
        <v>90</v>
      </c>
      <c r="F106" s="98">
        <f t="shared" si="3"/>
        <v>1.385</v>
      </c>
      <c r="G106" s="74">
        <f>ROUND(('NEW Reference'!B$6*List!$F106)+'NEW Reference'!B$7,0)</f>
        <v>1732</v>
      </c>
      <c r="H106" s="21">
        <f>ROUND(('NEW Reference'!C$6*List!$F106)+'NEW Reference'!C$7,0)</f>
        <v>2582</v>
      </c>
      <c r="I106" s="21">
        <f>ROUND(('NEW Reference'!D$6*List!$F106)+'NEW Reference'!D$7,0)</f>
        <v>3094</v>
      </c>
      <c r="J106" s="21">
        <f>ROUND(('NEW Reference'!E$6*List!$F106)+'NEW Reference'!E$7,0)</f>
        <v>3826</v>
      </c>
      <c r="K106" s="21">
        <f>ROUND(('NEW Reference'!F$6*List!$F106)+'NEW Reference'!F$7,0)</f>
        <v>3986</v>
      </c>
      <c r="L106" s="21">
        <f>ROUND(('NEW Reference'!G$6*List!$F106)+'NEW Reference'!G$7,0)</f>
        <v>4512</v>
      </c>
      <c r="M106" s="21">
        <f>ROUND(('NEW Reference'!H$6*List!$F106)+'NEW Reference'!H$7,0)</f>
        <v>4684</v>
      </c>
      <c r="N106" s="21">
        <f>ROUND(('NEW Reference'!I$6*List!$F106)+'NEW Reference'!I$7,0)</f>
        <v>4868</v>
      </c>
      <c r="O106" s="21">
        <f>ROUND(('NEW Reference'!J$6*List!$F106)+'NEW Reference'!J$7,0)</f>
        <v>5637</v>
      </c>
      <c r="P106" s="21">
        <f>ROUND(('NEW Reference'!K$6*List!$F106)+'NEW Reference'!K$7,0)</f>
        <v>5815</v>
      </c>
      <c r="Q106" s="21">
        <f>ROUND(('NEW Reference'!L$6*List!$F106)+'NEW Reference'!L$7,0)</f>
        <v>6275</v>
      </c>
      <c r="R106" s="21">
        <f>ROUND(('NEW Reference'!M$6*List!$F106)+'NEW Reference'!M$7,0)</f>
        <v>7494</v>
      </c>
      <c r="S106" s="21">
        <f>ROUND(('NEW Reference'!N$6*List!$F106)+'NEW Reference'!N$7,0)</f>
        <v>30238</v>
      </c>
      <c r="T106" s="22">
        <f>ROUND(('NEW Reference'!O$6*List!$F106)+'NEW Reference'!O$7,0)</f>
        <v>1124</v>
      </c>
      <c r="U106" s="22">
        <f>ROUND(('NEW Reference'!P$6*List!$F106)+'NEW Reference'!P$7,0)</f>
        <v>1584</v>
      </c>
      <c r="V106" s="22">
        <f>ROUND(('NEW Reference'!Q$6*List!$F106)+'NEW Reference'!Q$7,0)</f>
        <v>792</v>
      </c>
      <c r="X106" s="3" t="str">
        <f t="shared" si="4"/>
        <v>SHASTA, California</v>
      </c>
      <c r="Y106" s="67" t="s">
        <v>289</v>
      </c>
      <c r="Z106" s="24" t="s">
        <v>91</v>
      </c>
      <c r="AA106" s="28" t="s">
        <v>240</v>
      </c>
      <c r="AB106" s="26"/>
      <c r="AC106" s="19">
        <f t="shared" si="5"/>
        <v>1.385</v>
      </c>
      <c r="AD106" s="104">
        <v>30780</v>
      </c>
      <c r="AE106" t="s">
        <v>197</v>
      </c>
      <c r="AF106" s="19">
        <v>0.88070000000000004</v>
      </c>
    </row>
    <row r="107" spans="1:32">
      <c r="A107" s="95">
        <v>46700</v>
      </c>
      <c r="B107" s="93" t="s">
        <v>290</v>
      </c>
      <c r="C107" s="67" t="s">
        <v>291</v>
      </c>
      <c r="D107" s="28" t="s">
        <v>240</v>
      </c>
      <c r="E107" s="97" t="s">
        <v>90</v>
      </c>
      <c r="F107" s="98">
        <f t="shared" si="3"/>
        <v>1.8146899999999999</v>
      </c>
      <c r="G107" s="74">
        <f>ROUND(('NEW Reference'!B$6*List!$F107)+'NEW Reference'!B$7,0)</f>
        <v>2164</v>
      </c>
      <c r="H107" s="21">
        <f>ROUND(('NEW Reference'!C$6*List!$F107)+'NEW Reference'!C$7,0)</f>
        <v>3228</v>
      </c>
      <c r="I107" s="21">
        <f>ROUND(('NEW Reference'!D$6*List!$F107)+'NEW Reference'!D$7,0)</f>
        <v>3867</v>
      </c>
      <c r="J107" s="21">
        <f>ROUND(('NEW Reference'!E$6*List!$F107)+'NEW Reference'!E$7,0)</f>
        <v>4781</v>
      </c>
      <c r="K107" s="21">
        <f>ROUND(('NEW Reference'!F$6*List!$F107)+'NEW Reference'!F$7,0)</f>
        <v>4981</v>
      </c>
      <c r="L107" s="21">
        <f>ROUND(('NEW Reference'!G$6*List!$F107)+'NEW Reference'!G$7,0)</f>
        <v>5639</v>
      </c>
      <c r="M107" s="21">
        <f>ROUND(('NEW Reference'!H$6*List!$F107)+'NEW Reference'!H$7,0)</f>
        <v>5854</v>
      </c>
      <c r="N107" s="21">
        <f>ROUND(('NEW Reference'!I$6*List!$F107)+'NEW Reference'!I$7,0)</f>
        <v>6084</v>
      </c>
      <c r="O107" s="21">
        <f>ROUND(('NEW Reference'!J$6*List!$F107)+'NEW Reference'!J$7,0)</f>
        <v>7046</v>
      </c>
      <c r="P107" s="21">
        <f>ROUND(('NEW Reference'!K$6*List!$F107)+'NEW Reference'!K$7,0)</f>
        <v>7268</v>
      </c>
      <c r="Q107" s="21">
        <f>ROUND(('NEW Reference'!L$6*List!$F107)+'NEW Reference'!L$7,0)</f>
        <v>7842</v>
      </c>
      <c r="R107" s="21">
        <f>ROUND(('NEW Reference'!M$6*List!$F107)+'NEW Reference'!M$7,0)</f>
        <v>9366</v>
      </c>
      <c r="S107" s="21">
        <f>ROUND(('NEW Reference'!N$6*List!$F107)+'NEW Reference'!N$7,0)</f>
        <v>37792</v>
      </c>
      <c r="T107" s="22">
        <f>ROUND(('NEW Reference'!O$6*List!$F107)+'NEW Reference'!O$7,0)</f>
        <v>1405</v>
      </c>
      <c r="U107" s="22">
        <f>ROUND(('NEW Reference'!P$6*List!$F107)+'NEW Reference'!P$7,0)</f>
        <v>1980</v>
      </c>
      <c r="V107" s="22">
        <f>ROUND(('NEW Reference'!Q$6*List!$F107)+'NEW Reference'!Q$7,0)</f>
        <v>990</v>
      </c>
      <c r="X107" s="3" t="str">
        <f t="shared" si="4"/>
        <v>SOLANO, California</v>
      </c>
      <c r="Y107" s="67" t="s">
        <v>291</v>
      </c>
      <c r="Z107" s="24" t="s">
        <v>91</v>
      </c>
      <c r="AA107" s="28" t="s">
        <v>240</v>
      </c>
      <c r="AB107" s="26"/>
      <c r="AC107" s="19">
        <f t="shared" si="5"/>
        <v>1.8146899999999999</v>
      </c>
      <c r="AD107" s="104">
        <v>22220</v>
      </c>
      <c r="AE107" t="s">
        <v>184</v>
      </c>
      <c r="AF107" s="19">
        <v>0.88020000000000009</v>
      </c>
    </row>
    <row r="108" spans="1:32">
      <c r="A108" s="95">
        <v>42220</v>
      </c>
      <c r="B108" s="93" t="s">
        <v>292</v>
      </c>
      <c r="C108" s="67" t="s">
        <v>293</v>
      </c>
      <c r="D108" s="28" t="s">
        <v>240</v>
      </c>
      <c r="E108" s="97" t="s">
        <v>90</v>
      </c>
      <c r="F108" s="98">
        <f t="shared" si="3"/>
        <v>1.6479649999999999</v>
      </c>
      <c r="G108" s="74">
        <f>ROUND(('NEW Reference'!B$6*List!$F108)+'NEW Reference'!B$7,0)</f>
        <v>1997</v>
      </c>
      <c r="H108" s="21">
        <f>ROUND(('NEW Reference'!C$6*List!$F108)+'NEW Reference'!C$7,0)</f>
        <v>2977</v>
      </c>
      <c r="I108" s="21">
        <f>ROUND(('NEW Reference'!D$6*List!$F108)+'NEW Reference'!D$7,0)</f>
        <v>3567</v>
      </c>
      <c r="J108" s="21">
        <f>ROUND(('NEW Reference'!E$6*List!$F108)+'NEW Reference'!E$7,0)</f>
        <v>4410</v>
      </c>
      <c r="K108" s="21">
        <f>ROUND(('NEW Reference'!F$6*List!$F108)+'NEW Reference'!F$7,0)</f>
        <v>4595</v>
      </c>
      <c r="L108" s="21">
        <f>ROUND(('NEW Reference'!G$6*List!$F108)+'NEW Reference'!G$7,0)</f>
        <v>5201</v>
      </c>
      <c r="M108" s="21">
        <f>ROUND(('NEW Reference'!H$6*List!$F108)+'NEW Reference'!H$7,0)</f>
        <v>5400</v>
      </c>
      <c r="N108" s="21">
        <f>ROUND(('NEW Reference'!I$6*List!$F108)+'NEW Reference'!I$7,0)</f>
        <v>5612</v>
      </c>
      <c r="O108" s="21">
        <f>ROUND(('NEW Reference'!J$6*List!$F108)+'NEW Reference'!J$7,0)</f>
        <v>6499</v>
      </c>
      <c r="P108" s="21">
        <f>ROUND(('NEW Reference'!K$6*List!$F108)+'NEW Reference'!K$7,0)</f>
        <v>6704</v>
      </c>
      <c r="Q108" s="21">
        <f>ROUND(('NEW Reference'!L$6*List!$F108)+'NEW Reference'!L$7,0)</f>
        <v>7234</v>
      </c>
      <c r="R108" s="21">
        <f>ROUND(('NEW Reference'!M$6*List!$F108)+'NEW Reference'!M$7,0)</f>
        <v>8640</v>
      </c>
      <c r="S108" s="21">
        <f>ROUND(('NEW Reference'!N$6*List!$F108)+'NEW Reference'!N$7,0)</f>
        <v>34861</v>
      </c>
      <c r="T108" s="22">
        <f>ROUND(('NEW Reference'!O$6*List!$F108)+'NEW Reference'!O$7,0)</f>
        <v>1296</v>
      </c>
      <c r="U108" s="22">
        <f>ROUND(('NEW Reference'!P$6*List!$F108)+'NEW Reference'!P$7,0)</f>
        <v>1826</v>
      </c>
      <c r="V108" s="22">
        <f>ROUND(('NEW Reference'!Q$6*List!$F108)+'NEW Reference'!Q$7,0)</f>
        <v>913</v>
      </c>
      <c r="X108" s="3" t="str">
        <f t="shared" si="4"/>
        <v>SONOMA, California</v>
      </c>
      <c r="Y108" s="67" t="s">
        <v>293</v>
      </c>
      <c r="Z108" s="24" t="s">
        <v>91</v>
      </c>
      <c r="AA108" s="28" t="s">
        <v>240</v>
      </c>
      <c r="AB108" s="26"/>
      <c r="AC108" s="19">
        <f t="shared" si="5"/>
        <v>1.6479649999999999</v>
      </c>
      <c r="AD108" s="104">
        <v>45500</v>
      </c>
      <c r="AE108" t="s">
        <v>205</v>
      </c>
      <c r="AF108" s="19">
        <v>0.94743499999999992</v>
      </c>
    </row>
    <row r="109" spans="1:32">
      <c r="A109" s="95">
        <v>33700</v>
      </c>
      <c r="B109" s="93" t="s">
        <v>294</v>
      </c>
      <c r="C109" s="67" t="s">
        <v>295</v>
      </c>
      <c r="D109" s="28" t="s">
        <v>240</v>
      </c>
      <c r="E109" s="97" t="s">
        <v>90</v>
      </c>
      <c r="F109" s="98">
        <f t="shared" si="3"/>
        <v>1.2476</v>
      </c>
      <c r="G109" s="74">
        <f>ROUND(('NEW Reference'!B$6*List!$F109)+'NEW Reference'!B$7,0)</f>
        <v>1593</v>
      </c>
      <c r="H109" s="21">
        <f>ROUND(('NEW Reference'!C$6*List!$F109)+'NEW Reference'!C$7,0)</f>
        <v>2376</v>
      </c>
      <c r="I109" s="21">
        <f>ROUND(('NEW Reference'!D$6*List!$F109)+'NEW Reference'!D$7,0)</f>
        <v>2847</v>
      </c>
      <c r="J109" s="21">
        <f>ROUND(('NEW Reference'!E$6*List!$F109)+'NEW Reference'!E$7,0)</f>
        <v>3520</v>
      </c>
      <c r="K109" s="21">
        <f>ROUND(('NEW Reference'!F$6*List!$F109)+'NEW Reference'!F$7,0)</f>
        <v>3667</v>
      </c>
      <c r="L109" s="21">
        <f>ROUND(('NEW Reference'!G$6*List!$F109)+'NEW Reference'!G$7,0)</f>
        <v>4151</v>
      </c>
      <c r="M109" s="21">
        <f>ROUND(('NEW Reference'!H$6*List!$F109)+'NEW Reference'!H$7,0)</f>
        <v>4310</v>
      </c>
      <c r="N109" s="21">
        <f>ROUND(('NEW Reference'!I$6*List!$F109)+'NEW Reference'!I$7,0)</f>
        <v>4479</v>
      </c>
      <c r="O109" s="21">
        <f>ROUND(('NEW Reference'!J$6*List!$F109)+'NEW Reference'!J$7,0)</f>
        <v>5187</v>
      </c>
      <c r="P109" s="21">
        <f>ROUND(('NEW Reference'!K$6*List!$F109)+'NEW Reference'!K$7,0)</f>
        <v>5351</v>
      </c>
      <c r="Q109" s="21">
        <f>ROUND(('NEW Reference'!L$6*List!$F109)+'NEW Reference'!L$7,0)</f>
        <v>5774</v>
      </c>
      <c r="R109" s="21">
        <f>ROUND(('NEW Reference'!M$6*List!$F109)+'NEW Reference'!M$7,0)</f>
        <v>6896</v>
      </c>
      <c r="S109" s="21">
        <f>ROUND(('NEW Reference'!N$6*List!$F109)+'NEW Reference'!N$7,0)</f>
        <v>27823</v>
      </c>
      <c r="T109" s="22">
        <f>ROUND(('NEW Reference'!O$6*List!$F109)+'NEW Reference'!O$7,0)</f>
        <v>1034</v>
      </c>
      <c r="U109" s="22">
        <f>ROUND(('NEW Reference'!P$6*List!$F109)+'NEW Reference'!P$7,0)</f>
        <v>1458</v>
      </c>
      <c r="V109" s="22">
        <f>ROUND(('NEW Reference'!Q$6*List!$F109)+'NEW Reference'!Q$7,0)</f>
        <v>729</v>
      </c>
      <c r="X109" s="3" t="str">
        <f t="shared" si="4"/>
        <v>STANISLAUS, California</v>
      </c>
      <c r="Y109" s="67" t="s">
        <v>295</v>
      </c>
      <c r="Z109" s="24" t="s">
        <v>91</v>
      </c>
      <c r="AA109" s="28" t="s">
        <v>240</v>
      </c>
      <c r="AB109" s="26"/>
      <c r="AC109" s="19">
        <f t="shared" si="5"/>
        <v>1.2476</v>
      </c>
      <c r="AD109" s="104">
        <v>30780</v>
      </c>
      <c r="AE109" t="s">
        <v>197</v>
      </c>
      <c r="AF109" s="19">
        <v>0.88070000000000004</v>
      </c>
    </row>
    <row r="110" spans="1:32">
      <c r="A110" s="95">
        <v>49700</v>
      </c>
      <c r="B110" s="93" t="s">
        <v>296</v>
      </c>
      <c r="C110" s="67" t="s">
        <v>297</v>
      </c>
      <c r="D110" s="28" t="s">
        <v>240</v>
      </c>
      <c r="E110" s="97" t="s">
        <v>90</v>
      </c>
      <c r="F110" s="98">
        <f t="shared" si="3"/>
        <v>1.3594357500000001</v>
      </c>
      <c r="G110" s="74">
        <f>ROUND(('NEW Reference'!B$6*List!$F110)+'NEW Reference'!B$7,0)</f>
        <v>1706</v>
      </c>
      <c r="H110" s="21">
        <f>ROUND(('NEW Reference'!C$6*List!$F110)+'NEW Reference'!C$7,0)</f>
        <v>2544</v>
      </c>
      <c r="I110" s="21">
        <f>ROUND(('NEW Reference'!D$6*List!$F110)+'NEW Reference'!D$7,0)</f>
        <v>3048</v>
      </c>
      <c r="J110" s="21">
        <f>ROUND(('NEW Reference'!E$6*List!$F110)+'NEW Reference'!E$7,0)</f>
        <v>3769</v>
      </c>
      <c r="K110" s="21">
        <f>ROUND(('NEW Reference'!F$6*List!$F110)+'NEW Reference'!F$7,0)</f>
        <v>3926</v>
      </c>
      <c r="L110" s="21">
        <f>ROUND(('NEW Reference'!G$6*List!$F110)+'NEW Reference'!G$7,0)</f>
        <v>4445</v>
      </c>
      <c r="M110" s="21">
        <f>ROUND(('NEW Reference'!H$6*List!$F110)+'NEW Reference'!H$7,0)</f>
        <v>4615</v>
      </c>
      <c r="N110" s="21">
        <f>ROUND(('NEW Reference'!I$6*List!$F110)+'NEW Reference'!I$7,0)</f>
        <v>4796</v>
      </c>
      <c r="O110" s="21">
        <f>ROUND(('NEW Reference'!J$6*List!$F110)+'NEW Reference'!J$7,0)</f>
        <v>5554</v>
      </c>
      <c r="P110" s="21">
        <f>ROUND(('NEW Reference'!K$6*List!$F110)+'NEW Reference'!K$7,0)</f>
        <v>5729</v>
      </c>
      <c r="Q110" s="21">
        <f>ROUND(('NEW Reference'!L$6*List!$F110)+'NEW Reference'!L$7,0)</f>
        <v>6182</v>
      </c>
      <c r="R110" s="21">
        <f>ROUND(('NEW Reference'!M$6*List!$F110)+'NEW Reference'!M$7,0)</f>
        <v>7383</v>
      </c>
      <c r="S110" s="21">
        <f>ROUND(('NEW Reference'!N$6*List!$F110)+'NEW Reference'!N$7,0)</f>
        <v>29789</v>
      </c>
      <c r="T110" s="22">
        <f>ROUND(('NEW Reference'!O$6*List!$F110)+'NEW Reference'!O$7,0)</f>
        <v>1107</v>
      </c>
      <c r="U110" s="22">
        <f>ROUND(('NEW Reference'!P$6*List!$F110)+'NEW Reference'!P$7,0)</f>
        <v>1560</v>
      </c>
      <c r="V110" s="22">
        <f>ROUND(('NEW Reference'!Q$6*List!$F110)+'NEW Reference'!Q$7,0)</f>
        <v>780</v>
      </c>
      <c r="X110" s="3" t="str">
        <f t="shared" si="4"/>
        <v>SUTTER, California</v>
      </c>
      <c r="Y110" s="67" t="s">
        <v>297</v>
      </c>
      <c r="Z110" s="24" t="s">
        <v>91</v>
      </c>
      <c r="AA110" s="28" t="s">
        <v>240</v>
      </c>
      <c r="AB110" s="26"/>
      <c r="AC110" s="19">
        <f t="shared" si="5"/>
        <v>1.3594357500000001</v>
      </c>
      <c r="AD110" s="104">
        <v>27860</v>
      </c>
      <c r="AE110" t="s">
        <v>188</v>
      </c>
      <c r="AF110" s="19">
        <v>0.81990000000000007</v>
      </c>
    </row>
    <row r="111" spans="1:32">
      <c r="A111" s="95">
        <v>47300</v>
      </c>
      <c r="B111" s="93" t="s">
        <v>298</v>
      </c>
      <c r="C111" s="67" t="s">
        <v>299</v>
      </c>
      <c r="D111" s="28" t="s">
        <v>240</v>
      </c>
      <c r="E111" s="97" t="s">
        <v>90</v>
      </c>
      <c r="F111" s="98">
        <f t="shared" si="3"/>
        <v>0.95910000000000006</v>
      </c>
      <c r="G111" s="74">
        <f>ROUND(('NEW Reference'!B$6*List!$F111)+'NEW Reference'!B$7,0)</f>
        <v>1303</v>
      </c>
      <c r="H111" s="21">
        <f>ROUND(('NEW Reference'!C$6*List!$F111)+'NEW Reference'!C$7,0)</f>
        <v>1943</v>
      </c>
      <c r="I111" s="21">
        <f>ROUND(('NEW Reference'!D$6*List!$F111)+'NEW Reference'!D$7,0)</f>
        <v>2328</v>
      </c>
      <c r="J111" s="21">
        <f>ROUND(('NEW Reference'!E$6*List!$F111)+'NEW Reference'!E$7,0)</f>
        <v>2878</v>
      </c>
      <c r="K111" s="21">
        <f>ROUND(('NEW Reference'!F$6*List!$F111)+'NEW Reference'!F$7,0)</f>
        <v>2999</v>
      </c>
      <c r="L111" s="21">
        <f>ROUND(('NEW Reference'!G$6*List!$F111)+'NEW Reference'!G$7,0)</f>
        <v>3395</v>
      </c>
      <c r="M111" s="21">
        <f>ROUND(('NEW Reference'!H$6*List!$F111)+'NEW Reference'!H$7,0)</f>
        <v>3524</v>
      </c>
      <c r="N111" s="21">
        <f>ROUND(('NEW Reference'!I$6*List!$F111)+'NEW Reference'!I$7,0)</f>
        <v>3663</v>
      </c>
      <c r="O111" s="21">
        <f>ROUND(('NEW Reference'!J$6*List!$F111)+'NEW Reference'!J$7,0)</f>
        <v>4242</v>
      </c>
      <c r="P111" s="21">
        <f>ROUND(('NEW Reference'!K$6*List!$F111)+'NEW Reference'!K$7,0)</f>
        <v>4375</v>
      </c>
      <c r="Q111" s="21">
        <f>ROUND(('NEW Reference'!L$6*List!$F111)+'NEW Reference'!L$7,0)</f>
        <v>4721</v>
      </c>
      <c r="R111" s="21">
        <f>ROUND(('NEW Reference'!M$6*List!$F111)+'NEW Reference'!M$7,0)</f>
        <v>5639</v>
      </c>
      <c r="S111" s="21">
        <f>ROUND(('NEW Reference'!N$6*List!$F111)+'NEW Reference'!N$7,0)</f>
        <v>22751</v>
      </c>
      <c r="T111" s="22">
        <f>ROUND(('NEW Reference'!O$6*List!$F111)+'NEW Reference'!O$7,0)</f>
        <v>846</v>
      </c>
      <c r="U111" s="22">
        <f>ROUND(('NEW Reference'!P$6*List!$F111)+'NEW Reference'!P$7,0)</f>
        <v>1192</v>
      </c>
      <c r="V111" s="22">
        <f>ROUND(('NEW Reference'!Q$6*List!$F111)+'NEW Reference'!Q$7,0)</f>
        <v>596</v>
      </c>
      <c r="X111" s="3" t="str">
        <f t="shared" si="4"/>
        <v>TULARE, California</v>
      </c>
      <c r="Y111" s="67" t="s">
        <v>299</v>
      </c>
      <c r="Z111" s="24" t="s">
        <v>91</v>
      </c>
      <c r="AA111" s="28" t="s">
        <v>240</v>
      </c>
      <c r="AB111" s="26"/>
      <c r="AC111" s="19">
        <f t="shared" si="5"/>
        <v>0.95910000000000006</v>
      </c>
      <c r="AD111" s="104">
        <v>30780</v>
      </c>
      <c r="AE111" t="s">
        <v>197</v>
      </c>
      <c r="AF111" s="19">
        <v>0.88070000000000004</v>
      </c>
    </row>
    <row r="112" spans="1:32">
      <c r="A112" s="95">
        <v>37100</v>
      </c>
      <c r="B112" s="93" t="s">
        <v>300</v>
      </c>
      <c r="C112" s="67" t="s">
        <v>301</v>
      </c>
      <c r="D112" s="28" t="s">
        <v>240</v>
      </c>
      <c r="E112" s="97" t="s">
        <v>90</v>
      </c>
      <c r="F112" s="98">
        <f t="shared" si="3"/>
        <v>1.2547999999999999</v>
      </c>
      <c r="G112" s="74">
        <f>ROUND(('NEW Reference'!B$6*List!$F112)+'NEW Reference'!B$7,0)</f>
        <v>1601</v>
      </c>
      <c r="H112" s="21">
        <f>ROUND(('NEW Reference'!C$6*List!$F112)+'NEW Reference'!C$7,0)</f>
        <v>2387</v>
      </c>
      <c r="I112" s="21">
        <f>ROUND(('NEW Reference'!D$6*List!$F112)+'NEW Reference'!D$7,0)</f>
        <v>2860</v>
      </c>
      <c r="J112" s="21">
        <f>ROUND(('NEW Reference'!E$6*List!$F112)+'NEW Reference'!E$7,0)</f>
        <v>3536</v>
      </c>
      <c r="K112" s="21">
        <f>ROUND(('NEW Reference'!F$6*List!$F112)+'NEW Reference'!F$7,0)</f>
        <v>3684</v>
      </c>
      <c r="L112" s="21">
        <f>ROUND(('NEW Reference'!G$6*List!$F112)+'NEW Reference'!G$7,0)</f>
        <v>4170</v>
      </c>
      <c r="M112" s="21">
        <f>ROUND(('NEW Reference'!H$6*List!$F112)+'NEW Reference'!H$7,0)</f>
        <v>4330</v>
      </c>
      <c r="N112" s="21">
        <f>ROUND(('NEW Reference'!I$6*List!$F112)+'NEW Reference'!I$7,0)</f>
        <v>4500</v>
      </c>
      <c r="O112" s="21">
        <f>ROUND(('NEW Reference'!J$6*List!$F112)+'NEW Reference'!J$7,0)</f>
        <v>5211</v>
      </c>
      <c r="P112" s="21">
        <f>ROUND(('NEW Reference'!K$6*List!$F112)+'NEW Reference'!K$7,0)</f>
        <v>5375</v>
      </c>
      <c r="Q112" s="21">
        <f>ROUND(('NEW Reference'!L$6*List!$F112)+'NEW Reference'!L$7,0)</f>
        <v>5800</v>
      </c>
      <c r="R112" s="21">
        <f>ROUND(('NEW Reference'!M$6*List!$F112)+'NEW Reference'!M$7,0)</f>
        <v>6927</v>
      </c>
      <c r="S112" s="21">
        <f>ROUND(('NEW Reference'!N$6*List!$F112)+'NEW Reference'!N$7,0)</f>
        <v>27950</v>
      </c>
      <c r="T112" s="22">
        <f>ROUND(('NEW Reference'!O$6*List!$F112)+'NEW Reference'!O$7,0)</f>
        <v>1039</v>
      </c>
      <c r="U112" s="22">
        <f>ROUND(('NEW Reference'!P$6*List!$F112)+'NEW Reference'!P$7,0)</f>
        <v>1464</v>
      </c>
      <c r="V112" s="22">
        <f>ROUND(('NEW Reference'!Q$6*List!$F112)+'NEW Reference'!Q$7,0)</f>
        <v>732</v>
      </c>
      <c r="X112" s="3" t="str">
        <f t="shared" si="4"/>
        <v>VENTURA, California</v>
      </c>
      <c r="Y112" s="67" t="s">
        <v>301</v>
      </c>
      <c r="Z112" s="24" t="s">
        <v>91</v>
      </c>
      <c r="AA112" s="28" t="s">
        <v>240</v>
      </c>
      <c r="AB112" s="26"/>
      <c r="AC112" s="19">
        <f t="shared" si="5"/>
        <v>1.2547999999999999</v>
      </c>
      <c r="AD112" s="104">
        <v>30780</v>
      </c>
      <c r="AE112" t="s">
        <v>197</v>
      </c>
      <c r="AF112" s="19">
        <v>0.88070000000000004</v>
      </c>
    </row>
    <row r="113" spans="1:32">
      <c r="A113" s="95">
        <v>40900</v>
      </c>
      <c r="B113" s="93" t="s">
        <v>244</v>
      </c>
      <c r="C113" s="67" t="s">
        <v>302</v>
      </c>
      <c r="D113" s="28" t="s">
        <v>240</v>
      </c>
      <c r="E113" s="97" t="s">
        <v>90</v>
      </c>
      <c r="F113" s="98">
        <f t="shared" si="3"/>
        <v>1.5629999999999999</v>
      </c>
      <c r="G113" s="74">
        <f>ROUND(('NEW Reference'!B$6*List!$F113)+'NEW Reference'!B$7,0)</f>
        <v>1911</v>
      </c>
      <c r="H113" s="21">
        <f>ROUND(('NEW Reference'!C$6*List!$F113)+'NEW Reference'!C$7,0)</f>
        <v>2850</v>
      </c>
      <c r="I113" s="21">
        <f>ROUND(('NEW Reference'!D$6*List!$F113)+'NEW Reference'!D$7,0)</f>
        <v>3415</v>
      </c>
      <c r="J113" s="21">
        <f>ROUND(('NEW Reference'!E$6*List!$F113)+'NEW Reference'!E$7,0)</f>
        <v>4221</v>
      </c>
      <c r="K113" s="21">
        <f>ROUND(('NEW Reference'!F$6*List!$F113)+'NEW Reference'!F$7,0)</f>
        <v>4398</v>
      </c>
      <c r="L113" s="21">
        <f>ROUND(('NEW Reference'!G$6*List!$F113)+'NEW Reference'!G$7,0)</f>
        <v>4979</v>
      </c>
      <c r="M113" s="21">
        <f>ROUND(('NEW Reference'!H$6*List!$F113)+'NEW Reference'!H$7,0)</f>
        <v>5169</v>
      </c>
      <c r="N113" s="21">
        <f>ROUND(('NEW Reference'!I$6*List!$F113)+'NEW Reference'!I$7,0)</f>
        <v>5372</v>
      </c>
      <c r="O113" s="21">
        <f>ROUND(('NEW Reference'!J$6*List!$F113)+'NEW Reference'!J$7,0)</f>
        <v>6221</v>
      </c>
      <c r="P113" s="21">
        <f>ROUND(('NEW Reference'!K$6*List!$F113)+'NEW Reference'!K$7,0)</f>
        <v>6417</v>
      </c>
      <c r="Q113" s="21">
        <f>ROUND(('NEW Reference'!L$6*List!$F113)+'NEW Reference'!L$7,0)</f>
        <v>6924</v>
      </c>
      <c r="R113" s="21">
        <f>ROUND(('NEW Reference'!M$6*List!$F113)+'NEW Reference'!M$7,0)</f>
        <v>8270</v>
      </c>
      <c r="S113" s="21">
        <f>ROUND(('NEW Reference'!N$6*List!$F113)+'NEW Reference'!N$7,0)</f>
        <v>33368</v>
      </c>
      <c r="T113" s="22">
        <f>ROUND(('NEW Reference'!O$6*List!$F113)+'NEW Reference'!O$7,0)</f>
        <v>1240</v>
      </c>
      <c r="U113" s="22">
        <f>ROUND(('NEW Reference'!P$6*List!$F113)+'NEW Reference'!P$7,0)</f>
        <v>1748</v>
      </c>
      <c r="V113" s="22">
        <f>ROUND(('NEW Reference'!Q$6*List!$F113)+'NEW Reference'!Q$7,0)</f>
        <v>874</v>
      </c>
      <c r="X113" s="3" t="str">
        <f t="shared" si="4"/>
        <v>YOLO, California</v>
      </c>
      <c r="Y113" s="67" t="s">
        <v>302</v>
      </c>
      <c r="Z113" s="24" t="s">
        <v>91</v>
      </c>
      <c r="AA113" s="28" t="s">
        <v>240</v>
      </c>
      <c r="AB113" s="25"/>
      <c r="AC113" s="19">
        <f t="shared" si="5"/>
        <v>1.5629999999999999</v>
      </c>
      <c r="AD113" s="104">
        <v>22900</v>
      </c>
      <c r="AE113" t="s">
        <v>191</v>
      </c>
      <c r="AF113" s="19">
        <v>0.9214</v>
      </c>
    </row>
    <row r="114" spans="1:32">
      <c r="A114" s="95">
        <v>49700</v>
      </c>
      <c r="B114" s="93" t="s">
        <v>296</v>
      </c>
      <c r="C114" s="67" t="s">
        <v>303</v>
      </c>
      <c r="D114" s="28" t="s">
        <v>240</v>
      </c>
      <c r="E114" s="97" t="s">
        <v>90</v>
      </c>
      <c r="F114" s="98">
        <f t="shared" si="3"/>
        <v>1.3594357500000001</v>
      </c>
      <c r="G114" s="74">
        <f>ROUND(('NEW Reference'!B$6*List!$F114)+'NEW Reference'!B$7,0)</f>
        <v>1706</v>
      </c>
      <c r="H114" s="21">
        <f>ROUND(('NEW Reference'!C$6*List!$F114)+'NEW Reference'!C$7,0)</f>
        <v>2544</v>
      </c>
      <c r="I114" s="21">
        <f>ROUND(('NEW Reference'!D$6*List!$F114)+'NEW Reference'!D$7,0)</f>
        <v>3048</v>
      </c>
      <c r="J114" s="21">
        <f>ROUND(('NEW Reference'!E$6*List!$F114)+'NEW Reference'!E$7,0)</f>
        <v>3769</v>
      </c>
      <c r="K114" s="21">
        <f>ROUND(('NEW Reference'!F$6*List!$F114)+'NEW Reference'!F$7,0)</f>
        <v>3926</v>
      </c>
      <c r="L114" s="21">
        <f>ROUND(('NEW Reference'!G$6*List!$F114)+'NEW Reference'!G$7,0)</f>
        <v>4445</v>
      </c>
      <c r="M114" s="21">
        <f>ROUND(('NEW Reference'!H$6*List!$F114)+'NEW Reference'!H$7,0)</f>
        <v>4615</v>
      </c>
      <c r="N114" s="21">
        <f>ROUND(('NEW Reference'!I$6*List!$F114)+'NEW Reference'!I$7,0)</f>
        <v>4796</v>
      </c>
      <c r="O114" s="21">
        <f>ROUND(('NEW Reference'!J$6*List!$F114)+'NEW Reference'!J$7,0)</f>
        <v>5554</v>
      </c>
      <c r="P114" s="21">
        <f>ROUND(('NEW Reference'!K$6*List!$F114)+'NEW Reference'!K$7,0)</f>
        <v>5729</v>
      </c>
      <c r="Q114" s="21">
        <f>ROUND(('NEW Reference'!L$6*List!$F114)+'NEW Reference'!L$7,0)</f>
        <v>6182</v>
      </c>
      <c r="R114" s="21">
        <f>ROUND(('NEW Reference'!M$6*List!$F114)+'NEW Reference'!M$7,0)</f>
        <v>7383</v>
      </c>
      <c r="S114" s="21">
        <f>ROUND(('NEW Reference'!N$6*List!$F114)+'NEW Reference'!N$7,0)</f>
        <v>29789</v>
      </c>
      <c r="T114" s="22">
        <f>ROUND(('NEW Reference'!O$6*List!$F114)+'NEW Reference'!O$7,0)</f>
        <v>1107</v>
      </c>
      <c r="U114" s="22">
        <f>ROUND(('NEW Reference'!P$6*List!$F114)+'NEW Reference'!P$7,0)</f>
        <v>1560</v>
      </c>
      <c r="V114" s="22">
        <f>ROUND(('NEW Reference'!Q$6*List!$F114)+'NEW Reference'!Q$7,0)</f>
        <v>780</v>
      </c>
      <c r="X114" s="3" t="str">
        <f t="shared" si="4"/>
        <v>YUBA, California</v>
      </c>
      <c r="Y114" s="67" t="s">
        <v>303</v>
      </c>
      <c r="Z114" s="24" t="s">
        <v>91</v>
      </c>
      <c r="AA114" s="28" t="s">
        <v>240</v>
      </c>
      <c r="AB114" s="25"/>
      <c r="AC114" s="19">
        <f t="shared" si="5"/>
        <v>1.3594357500000001</v>
      </c>
      <c r="AD114" s="104">
        <v>22220</v>
      </c>
      <c r="AE114" t="s">
        <v>184</v>
      </c>
      <c r="AF114" s="19">
        <v>0.88020000000000009</v>
      </c>
    </row>
    <row r="115" spans="1:32">
      <c r="A115" s="95">
        <v>19740</v>
      </c>
      <c r="B115" s="93" t="s">
        <v>304</v>
      </c>
      <c r="C115" s="67" t="s">
        <v>305</v>
      </c>
      <c r="D115" s="28" t="s">
        <v>2</v>
      </c>
      <c r="E115" s="97" t="s">
        <v>90</v>
      </c>
      <c r="F115" s="98">
        <f t="shared" si="3"/>
        <v>1.0079</v>
      </c>
      <c r="G115" s="74">
        <f>ROUND(('NEW Reference'!B$6*List!$F115)+'NEW Reference'!B$7,0)</f>
        <v>1352</v>
      </c>
      <c r="H115" s="21">
        <f>ROUND(('NEW Reference'!C$6*List!$F115)+'NEW Reference'!C$7,0)</f>
        <v>2016</v>
      </c>
      <c r="I115" s="21">
        <f>ROUND(('NEW Reference'!D$6*List!$F115)+'NEW Reference'!D$7,0)</f>
        <v>2416</v>
      </c>
      <c r="J115" s="21">
        <f>ROUND(('NEW Reference'!E$6*List!$F115)+'NEW Reference'!E$7,0)</f>
        <v>2987</v>
      </c>
      <c r="K115" s="21">
        <f>ROUND(('NEW Reference'!F$6*List!$F115)+'NEW Reference'!F$7,0)</f>
        <v>3112</v>
      </c>
      <c r="L115" s="21">
        <f>ROUND(('NEW Reference'!G$6*List!$F115)+'NEW Reference'!G$7,0)</f>
        <v>3523</v>
      </c>
      <c r="M115" s="21">
        <f>ROUND(('NEW Reference'!H$6*List!$F115)+'NEW Reference'!H$7,0)</f>
        <v>3657</v>
      </c>
      <c r="N115" s="21">
        <f>ROUND(('NEW Reference'!I$6*List!$F115)+'NEW Reference'!I$7,0)</f>
        <v>3801</v>
      </c>
      <c r="O115" s="21">
        <f>ROUND(('NEW Reference'!J$6*List!$F115)+'NEW Reference'!J$7,0)</f>
        <v>4401</v>
      </c>
      <c r="P115" s="21">
        <f>ROUND(('NEW Reference'!K$6*List!$F115)+'NEW Reference'!K$7,0)</f>
        <v>4540</v>
      </c>
      <c r="Q115" s="21">
        <f>ROUND(('NEW Reference'!L$6*List!$F115)+'NEW Reference'!L$7,0)</f>
        <v>4899</v>
      </c>
      <c r="R115" s="21">
        <f>ROUND(('NEW Reference'!M$6*List!$F115)+'NEW Reference'!M$7,0)</f>
        <v>5851</v>
      </c>
      <c r="S115" s="21">
        <f>ROUND(('NEW Reference'!N$6*List!$F115)+'NEW Reference'!N$7,0)</f>
        <v>23609</v>
      </c>
      <c r="T115" s="22">
        <f>ROUND(('NEW Reference'!O$6*List!$F115)+'NEW Reference'!O$7,0)</f>
        <v>878</v>
      </c>
      <c r="U115" s="22">
        <f>ROUND(('NEW Reference'!P$6*List!$F115)+'NEW Reference'!P$7,0)</f>
        <v>1237</v>
      </c>
      <c r="V115" s="22">
        <f>ROUND(('NEW Reference'!Q$6*List!$F115)+'NEW Reference'!Q$7,0)</f>
        <v>618</v>
      </c>
      <c r="X115" s="3" t="str">
        <f t="shared" si="4"/>
        <v>ADAMS, Colorado</v>
      </c>
      <c r="Y115" s="67" t="s">
        <v>305</v>
      </c>
      <c r="Z115" s="24" t="s">
        <v>91</v>
      </c>
      <c r="AA115" s="28" t="s">
        <v>2</v>
      </c>
      <c r="AB115" s="26"/>
      <c r="AC115" s="19">
        <f t="shared" si="5"/>
        <v>1.0079</v>
      </c>
      <c r="AD115" s="104">
        <v>43420</v>
      </c>
      <c r="AE115" t="s">
        <v>222</v>
      </c>
      <c r="AF115" s="19">
        <v>0.82934999999999992</v>
      </c>
    </row>
    <row r="116" spans="1:32">
      <c r="A116" s="95">
        <v>19740</v>
      </c>
      <c r="B116" s="93" t="s">
        <v>304</v>
      </c>
      <c r="C116" s="67" t="s">
        <v>306</v>
      </c>
      <c r="D116" s="28" t="s">
        <v>2</v>
      </c>
      <c r="E116" s="97" t="s">
        <v>90</v>
      </c>
      <c r="F116" s="98">
        <f t="shared" si="3"/>
        <v>1.0079</v>
      </c>
      <c r="G116" s="74">
        <f>ROUND(('NEW Reference'!B$6*List!$F116)+'NEW Reference'!B$7,0)</f>
        <v>1352</v>
      </c>
      <c r="H116" s="21">
        <f>ROUND(('NEW Reference'!C$6*List!$F116)+'NEW Reference'!C$7,0)</f>
        <v>2016</v>
      </c>
      <c r="I116" s="21">
        <f>ROUND(('NEW Reference'!D$6*List!$F116)+'NEW Reference'!D$7,0)</f>
        <v>2416</v>
      </c>
      <c r="J116" s="21">
        <f>ROUND(('NEW Reference'!E$6*List!$F116)+'NEW Reference'!E$7,0)</f>
        <v>2987</v>
      </c>
      <c r="K116" s="21">
        <f>ROUND(('NEW Reference'!F$6*List!$F116)+'NEW Reference'!F$7,0)</f>
        <v>3112</v>
      </c>
      <c r="L116" s="21">
        <f>ROUND(('NEW Reference'!G$6*List!$F116)+'NEW Reference'!G$7,0)</f>
        <v>3523</v>
      </c>
      <c r="M116" s="21">
        <f>ROUND(('NEW Reference'!H$6*List!$F116)+'NEW Reference'!H$7,0)</f>
        <v>3657</v>
      </c>
      <c r="N116" s="21">
        <f>ROUND(('NEW Reference'!I$6*List!$F116)+'NEW Reference'!I$7,0)</f>
        <v>3801</v>
      </c>
      <c r="O116" s="21">
        <f>ROUND(('NEW Reference'!J$6*List!$F116)+'NEW Reference'!J$7,0)</f>
        <v>4401</v>
      </c>
      <c r="P116" s="21">
        <f>ROUND(('NEW Reference'!K$6*List!$F116)+'NEW Reference'!K$7,0)</f>
        <v>4540</v>
      </c>
      <c r="Q116" s="21">
        <f>ROUND(('NEW Reference'!L$6*List!$F116)+'NEW Reference'!L$7,0)</f>
        <v>4899</v>
      </c>
      <c r="R116" s="21">
        <f>ROUND(('NEW Reference'!M$6*List!$F116)+'NEW Reference'!M$7,0)</f>
        <v>5851</v>
      </c>
      <c r="S116" s="21">
        <f>ROUND(('NEW Reference'!N$6*List!$F116)+'NEW Reference'!N$7,0)</f>
        <v>23609</v>
      </c>
      <c r="T116" s="22">
        <f>ROUND(('NEW Reference'!O$6*List!$F116)+'NEW Reference'!O$7,0)</f>
        <v>878</v>
      </c>
      <c r="U116" s="22">
        <f>ROUND(('NEW Reference'!P$6*List!$F116)+'NEW Reference'!P$7,0)</f>
        <v>1237</v>
      </c>
      <c r="V116" s="22">
        <f>ROUND(('NEW Reference'!Q$6*List!$F116)+'NEW Reference'!Q$7,0)</f>
        <v>618</v>
      </c>
      <c r="X116" s="3" t="str">
        <f t="shared" si="4"/>
        <v>ARAPAHOE, Colorado</v>
      </c>
      <c r="Y116" s="67" t="s">
        <v>306</v>
      </c>
      <c r="Z116" s="24" t="s">
        <v>91</v>
      </c>
      <c r="AA116" s="28" t="s">
        <v>2</v>
      </c>
      <c r="AB116" s="26"/>
      <c r="AC116" s="19">
        <f t="shared" si="5"/>
        <v>1.0079</v>
      </c>
      <c r="AD116" s="104">
        <v>22380</v>
      </c>
      <c r="AE116" t="s">
        <v>225</v>
      </c>
      <c r="AF116" s="19">
        <v>1.0739749999999999</v>
      </c>
    </row>
    <row r="117" spans="1:32">
      <c r="A117" s="95">
        <v>14500</v>
      </c>
      <c r="B117" s="93" t="s">
        <v>307</v>
      </c>
      <c r="C117" s="67" t="s">
        <v>308</v>
      </c>
      <c r="D117" s="28" t="s">
        <v>2</v>
      </c>
      <c r="E117" s="97" t="s">
        <v>90</v>
      </c>
      <c r="F117" s="98">
        <f t="shared" si="3"/>
        <v>1.1214999999999999</v>
      </c>
      <c r="G117" s="74">
        <f>ROUND(('NEW Reference'!B$6*List!$F117)+'NEW Reference'!B$7,0)</f>
        <v>1467</v>
      </c>
      <c r="H117" s="21">
        <f>ROUND(('NEW Reference'!C$6*List!$F117)+'NEW Reference'!C$7,0)</f>
        <v>2187</v>
      </c>
      <c r="I117" s="21">
        <f>ROUND(('NEW Reference'!D$6*List!$F117)+'NEW Reference'!D$7,0)</f>
        <v>2620</v>
      </c>
      <c r="J117" s="21">
        <f>ROUND(('NEW Reference'!E$6*List!$F117)+'NEW Reference'!E$7,0)</f>
        <v>3240</v>
      </c>
      <c r="K117" s="21">
        <f>ROUND(('NEW Reference'!F$6*List!$F117)+'NEW Reference'!F$7,0)</f>
        <v>3375</v>
      </c>
      <c r="L117" s="21">
        <f>ROUND(('NEW Reference'!G$6*List!$F117)+'NEW Reference'!G$7,0)</f>
        <v>3821</v>
      </c>
      <c r="M117" s="21">
        <f>ROUND(('NEW Reference'!H$6*List!$F117)+'NEW Reference'!H$7,0)</f>
        <v>3967</v>
      </c>
      <c r="N117" s="21">
        <f>ROUND(('NEW Reference'!I$6*List!$F117)+'NEW Reference'!I$7,0)</f>
        <v>4122</v>
      </c>
      <c r="O117" s="21">
        <f>ROUND(('NEW Reference'!J$6*List!$F117)+'NEW Reference'!J$7,0)</f>
        <v>4774</v>
      </c>
      <c r="P117" s="21">
        <f>ROUND(('NEW Reference'!K$6*List!$F117)+'NEW Reference'!K$7,0)</f>
        <v>4924</v>
      </c>
      <c r="Q117" s="21">
        <f>ROUND(('NEW Reference'!L$6*List!$F117)+'NEW Reference'!L$7,0)</f>
        <v>5314</v>
      </c>
      <c r="R117" s="21">
        <f>ROUND(('NEW Reference'!M$6*List!$F117)+'NEW Reference'!M$7,0)</f>
        <v>6346</v>
      </c>
      <c r="S117" s="21">
        <f>ROUND(('NEW Reference'!N$6*List!$F117)+'NEW Reference'!N$7,0)</f>
        <v>25606</v>
      </c>
      <c r="T117" s="22">
        <f>ROUND(('NEW Reference'!O$6*List!$F117)+'NEW Reference'!O$7,0)</f>
        <v>952</v>
      </c>
      <c r="U117" s="22">
        <f>ROUND(('NEW Reference'!P$6*List!$F117)+'NEW Reference'!P$7,0)</f>
        <v>1341</v>
      </c>
      <c r="V117" s="22">
        <f>ROUND(('NEW Reference'!Q$6*List!$F117)+'NEW Reference'!Q$7,0)</f>
        <v>671</v>
      </c>
      <c r="X117" s="3" t="str">
        <f t="shared" si="4"/>
        <v>BOULDER, Colorado</v>
      </c>
      <c r="Y117" s="67" t="s">
        <v>308</v>
      </c>
      <c r="Z117" s="24" t="s">
        <v>91</v>
      </c>
      <c r="AA117" s="28" t="s">
        <v>2</v>
      </c>
      <c r="AB117" s="26"/>
      <c r="AC117" s="19">
        <f t="shared" si="5"/>
        <v>1.1214999999999999</v>
      </c>
      <c r="AD117" s="104">
        <v>38060</v>
      </c>
      <c r="AE117" t="s">
        <v>227</v>
      </c>
      <c r="AF117" s="19">
        <v>1.0117</v>
      </c>
    </row>
    <row r="118" spans="1:32">
      <c r="A118" s="95">
        <v>19740</v>
      </c>
      <c r="B118" s="93" t="s">
        <v>304</v>
      </c>
      <c r="C118" s="67" t="s">
        <v>309</v>
      </c>
      <c r="D118" s="28" t="s">
        <v>2</v>
      </c>
      <c r="E118" s="97" t="s">
        <v>90</v>
      </c>
      <c r="F118" s="98">
        <f t="shared" si="3"/>
        <v>1.0079</v>
      </c>
      <c r="G118" s="74">
        <f>ROUND(('NEW Reference'!B$6*List!$F118)+'NEW Reference'!B$7,0)</f>
        <v>1352</v>
      </c>
      <c r="H118" s="21">
        <f>ROUND(('NEW Reference'!C$6*List!$F118)+'NEW Reference'!C$7,0)</f>
        <v>2016</v>
      </c>
      <c r="I118" s="21">
        <f>ROUND(('NEW Reference'!D$6*List!$F118)+'NEW Reference'!D$7,0)</f>
        <v>2416</v>
      </c>
      <c r="J118" s="21">
        <f>ROUND(('NEW Reference'!E$6*List!$F118)+'NEW Reference'!E$7,0)</f>
        <v>2987</v>
      </c>
      <c r="K118" s="21">
        <f>ROUND(('NEW Reference'!F$6*List!$F118)+'NEW Reference'!F$7,0)</f>
        <v>3112</v>
      </c>
      <c r="L118" s="21">
        <f>ROUND(('NEW Reference'!G$6*List!$F118)+'NEW Reference'!G$7,0)</f>
        <v>3523</v>
      </c>
      <c r="M118" s="21">
        <f>ROUND(('NEW Reference'!H$6*List!$F118)+'NEW Reference'!H$7,0)</f>
        <v>3657</v>
      </c>
      <c r="N118" s="21">
        <f>ROUND(('NEW Reference'!I$6*List!$F118)+'NEW Reference'!I$7,0)</f>
        <v>3801</v>
      </c>
      <c r="O118" s="21">
        <f>ROUND(('NEW Reference'!J$6*List!$F118)+'NEW Reference'!J$7,0)</f>
        <v>4401</v>
      </c>
      <c r="P118" s="21">
        <f>ROUND(('NEW Reference'!K$6*List!$F118)+'NEW Reference'!K$7,0)</f>
        <v>4540</v>
      </c>
      <c r="Q118" s="21">
        <f>ROUND(('NEW Reference'!L$6*List!$F118)+'NEW Reference'!L$7,0)</f>
        <v>4899</v>
      </c>
      <c r="R118" s="21">
        <f>ROUND(('NEW Reference'!M$6*List!$F118)+'NEW Reference'!M$7,0)</f>
        <v>5851</v>
      </c>
      <c r="S118" s="21">
        <f>ROUND(('NEW Reference'!N$6*List!$F118)+'NEW Reference'!N$7,0)</f>
        <v>23609</v>
      </c>
      <c r="T118" s="22">
        <f>ROUND(('NEW Reference'!O$6*List!$F118)+'NEW Reference'!O$7,0)</f>
        <v>878</v>
      </c>
      <c r="U118" s="22">
        <f>ROUND(('NEW Reference'!P$6*List!$F118)+'NEW Reference'!P$7,0)</f>
        <v>1237</v>
      </c>
      <c r="V118" s="22">
        <f>ROUND(('NEW Reference'!Q$6*List!$F118)+'NEW Reference'!Q$7,0)</f>
        <v>618</v>
      </c>
      <c r="X118" s="3" t="str">
        <f t="shared" si="4"/>
        <v>BROOMFIELD, Colorado</v>
      </c>
      <c r="Y118" s="67" t="s">
        <v>309</v>
      </c>
      <c r="Z118" s="24" t="s">
        <v>91</v>
      </c>
      <c r="AA118" s="28" t="s">
        <v>2</v>
      </c>
      <c r="AB118" s="26"/>
      <c r="AC118" s="19">
        <f t="shared" si="5"/>
        <v>1.0079</v>
      </c>
      <c r="AD118" s="104">
        <v>29420</v>
      </c>
      <c r="AE118" t="s">
        <v>229</v>
      </c>
      <c r="AF118" s="19">
        <v>0.90440000000000009</v>
      </c>
    </row>
    <row r="119" spans="1:32">
      <c r="A119" s="95">
        <v>19740</v>
      </c>
      <c r="B119" s="93" t="s">
        <v>304</v>
      </c>
      <c r="C119" s="67" t="s">
        <v>310</v>
      </c>
      <c r="D119" s="28" t="s">
        <v>2</v>
      </c>
      <c r="E119" s="97" t="s">
        <v>90</v>
      </c>
      <c r="F119" s="98">
        <f t="shared" si="3"/>
        <v>1.0079</v>
      </c>
      <c r="G119" s="74">
        <f>ROUND(('NEW Reference'!B$6*List!$F119)+'NEW Reference'!B$7,0)</f>
        <v>1352</v>
      </c>
      <c r="H119" s="21">
        <f>ROUND(('NEW Reference'!C$6*List!$F119)+'NEW Reference'!C$7,0)</f>
        <v>2016</v>
      </c>
      <c r="I119" s="21">
        <f>ROUND(('NEW Reference'!D$6*List!$F119)+'NEW Reference'!D$7,0)</f>
        <v>2416</v>
      </c>
      <c r="J119" s="21">
        <f>ROUND(('NEW Reference'!E$6*List!$F119)+'NEW Reference'!E$7,0)</f>
        <v>2987</v>
      </c>
      <c r="K119" s="21">
        <f>ROUND(('NEW Reference'!F$6*List!$F119)+'NEW Reference'!F$7,0)</f>
        <v>3112</v>
      </c>
      <c r="L119" s="21">
        <f>ROUND(('NEW Reference'!G$6*List!$F119)+'NEW Reference'!G$7,0)</f>
        <v>3523</v>
      </c>
      <c r="M119" s="21">
        <f>ROUND(('NEW Reference'!H$6*List!$F119)+'NEW Reference'!H$7,0)</f>
        <v>3657</v>
      </c>
      <c r="N119" s="21">
        <f>ROUND(('NEW Reference'!I$6*List!$F119)+'NEW Reference'!I$7,0)</f>
        <v>3801</v>
      </c>
      <c r="O119" s="21">
        <f>ROUND(('NEW Reference'!J$6*List!$F119)+'NEW Reference'!J$7,0)</f>
        <v>4401</v>
      </c>
      <c r="P119" s="21">
        <f>ROUND(('NEW Reference'!K$6*List!$F119)+'NEW Reference'!K$7,0)</f>
        <v>4540</v>
      </c>
      <c r="Q119" s="21">
        <f>ROUND(('NEW Reference'!L$6*List!$F119)+'NEW Reference'!L$7,0)</f>
        <v>4899</v>
      </c>
      <c r="R119" s="21">
        <f>ROUND(('NEW Reference'!M$6*List!$F119)+'NEW Reference'!M$7,0)</f>
        <v>5851</v>
      </c>
      <c r="S119" s="21">
        <f>ROUND(('NEW Reference'!N$6*List!$F119)+'NEW Reference'!N$7,0)</f>
        <v>23609</v>
      </c>
      <c r="T119" s="22">
        <f>ROUND(('NEW Reference'!O$6*List!$F119)+'NEW Reference'!O$7,0)</f>
        <v>878</v>
      </c>
      <c r="U119" s="22">
        <f>ROUND(('NEW Reference'!P$6*List!$F119)+'NEW Reference'!P$7,0)</f>
        <v>1237</v>
      </c>
      <c r="V119" s="22">
        <f>ROUND(('NEW Reference'!Q$6*List!$F119)+'NEW Reference'!Q$7,0)</f>
        <v>618</v>
      </c>
      <c r="X119" s="3" t="str">
        <f t="shared" si="4"/>
        <v>CLEAR CREEK, Colorado</v>
      </c>
      <c r="Y119" s="67" t="s">
        <v>310</v>
      </c>
      <c r="Z119" s="24" t="s">
        <v>91</v>
      </c>
      <c r="AA119" s="28" t="s">
        <v>2</v>
      </c>
      <c r="AB119" s="25"/>
      <c r="AC119" s="19">
        <f t="shared" si="5"/>
        <v>1.0079</v>
      </c>
      <c r="AD119" s="104">
        <v>46060</v>
      </c>
      <c r="AE119" t="s">
        <v>231</v>
      </c>
      <c r="AF119" s="19">
        <v>0.88860000000000006</v>
      </c>
    </row>
    <row r="120" spans="1:32">
      <c r="A120" s="95">
        <v>19740</v>
      </c>
      <c r="B120" s="93" t="s">
        <v>304</v>
      </c>
      <c r="C120" s="67" t="s">
        <v>311</v>
      </c>
      <c r="D120" s="28" t="s">
        <v>2</v>
      </c>
      <c r="E120" s="97" t="s">
        <v>90</v>
      </c>
      <c r="F120" s="98">
        <f t="shared" si="3"/>
        <v>1.0079</v>
      </c>
      <c r="G120" s="74">
        <f>ROUND(('NEW Reference'!B$6*List!$F120)+'NEW Reference'!B$7,0)</f>
        <v>1352</v>
      </c>
      <c r="H120" s="21">
        <f>ROUND(('NEW Reference'!C$6*List!$F120)+'NEW Reference'!C$7,0)</f>
        <v>2016</v>
      </c>
      <c r="I120" s="21">
        <f>ROUND(('NEW Reference'!D$6*List!$F120)+'NEW Reference'!D$7,0)</f>
        <v>2416</v>
      </c>
      <c r="J120" s="21">
        <f>ROUND(('NEW Reference'!E$6*List!$F120)+'NEW Reference'!E$7,0)</f>
        <v>2987</v>
      </c>
      <c r="K120" s="21">
        <f>ROUND(('NEW Reference'!F$6*List!$F120)+'NEW Reference'!F$7,0)</f>
        <v>3112</v>
      </c>
      <c r="L120" s="21">
        <f>ROUND(('NEW Reference'!G$6*List!$F120)+'NEW Reference'!G$7,0)</f>
        <v>3523</v>
      </c>
      <c r="M120" s="21">
        <f>ROUND(('NEW Reference'!H$6*List!$F120)+'NEW Reference'!H$7,0)</f>
        <v>3657</v>
      </c>
      <c r="N120" s="21">
        <f>ROUND(('NEW Reference'!I$6*List!$F120)+'NEW Reference'!I$7,0)</f>
        <v>3801</v>
      </c>
      <c r="O120" s="21">
        <f>ROUND(('NEW Reference'!J$6*List!$F120)+'NEW Reference'!J$7,0)</f>
        <v>4401</v>
      </c>
      <c r="P120" s="21">
        <f>ROUND(('NEW Reference'!K$6*List!$F120)+'NEW Reference'!K$7,0)</f>
        <v>4540</v>
      </c>
      <c r="Q120" s="21">
        <f>ROUND(('NEW Reference'!L$6*List!$F120)+'NEW Reference'!L$7,0)</f>
        <v>4899</v>
      </c>
      <c r="R120" s="21">
        <f>ROUND(('NEW Reference'!M$6*List!$F120)+'NEW Reference'!M$7,0)</f>
        <v>5851</v>
      </c>
      <c r="S120" s="21">
        <f>ROUND(('NEW Reference'!N$6*List!$F120)+'NEW Reference'!N$7,0)</f>
        <v>23609</v>
      </c>
      <c r="T120" s="22">
        <f>ROUND(('NEW Reference'!O$6*List!$F120)+'NEW Reference'!O$7,0)</f>
        <v>878</v>
      </c>
      <c r="U120" s="22">
        <f>ROUND(('NEW Reference'!P$6*List!$F120)+'NEW Reference'!P$7,0)</f>
        <v>1237</v>
      </c>
      <c r="V120" s="22">
        <f>ROUND(('NEW Reference'!Q$6*List!$F120)+'NEW Reference'!Q$7,0)</f>
        <v>618</v>
      </c>
      <c r="X120" s="3" t="str">
        <f t="shared" si="4"/>
        <v>DENVER, Colorado</v>
      </c>
      <c r="Y120" s="67" t="s">
        <v>311</v>
      </c>
      <c r="Z120" s="24" t="s">
        <v>91</v>
      </c>
      <c r="AA120" s="28" t="s">
        <v>2</v>
      </c>
      <c r="AB120" s="25"/>
      <c r="AC120" s="19">
        <f t="shared" si="5"/>
        <v>1.0079</v>
      </c>
      <c r="AD120" s="104">
        <v>38060</v>
      </c>
      <c r="AE120" t="s">
        <v>227</v>
      </c>
      <c r="AF120" s="19">
        <v>1.0117</v>
      </c>
    </row>
    <row r="121" spans="1:32">
      <c r="A121" s="95">
        <v>19740</v>
      </c>
      <c r="B121" s="93" t="s">
        <v>304</v>
      </c>
      <c r="C121" s="67" t="s">
        <v>312</v>
      </c>
      <c r="D121" s="28" t="s">
        <v>2</v>
      </c>
      <c r="E121" s="97" t="s">
        <v>90</v>
      </c>
      <c r="F121" s="98">
        <f t="shared" si="3"/>
        <v>1.0079</v>
      </c>
      <c r="G121" s="74">
        <f>ROUND(('NEW Reference'!B$6*List!$F121)+'NEW Reference'!B$7,0)</f>
        <v>1352</v>
      </c>
      <c r="H121" s="21">
        <f>ROUND(('NEW Reference'!C$6*List!$F121)+'NEW Reference'!C$7,0)</f>
        <v>2016</v>
      </c>
      <c r="I121" s="21">
        <f>ROUND(('NEW Reference'!D$6*List!$F121)+'NEW Reference'!D$7,0)</f>
        <v>2416</v>
      </c>
      <c r="J121" s="21">
        <f>ROUND(('NEW Reference'!E$6*List!$F121)+'NEW Reference'!E$7,0)</f>
        <v>2987</v>
      </c>
      <c r="K121" s="21">
        <f>ROUND(('NEW Reference'!F$6*List!$F121)+'NEW Reference'!F$7,0)</f>
        <v>3112</v>
      </c>
      <c r="L121" s="21">
        <f>ROUND(('NEW Reference'!G$6*List!$F121)+'NEW Reference'!G$7,0)</f>
        <v>3523</v>
      </c>
      <c r="M121" s="21">
        <f>ROUND(('NEW Reference'!H$6*List!$F121)+'NEW Reference'!H$7,0)</f>
        <v>3657</v>
      </c>
      <c r="N121" s="21">
        <f>ROUND(('NEW Reference'!I$6*List!$F121)+'NEW Reference'!I$7,0)</f>
        <v>3801</v>
      </c>
      <c r="O121" s="21">
        <f>ROUND(('NEW Reference'!J$6*List!$F121)+'NEW Reference'!J$7,0)</f>
        <v>4401</v>
      </c>
      <c r="P121" s="21">
        <f>ROUND(('NEW Reference'!K$6*List!$F121)+'NEW Reference'!K$7,0)</f>
        <v>4540</v>
      </c>
      <c r="Q121" s="21">
        <f>ROUND(('NEW Reference'!L$6*List!$F121)+'NEW Reference'!L$7,0)</f>
        <v>4899</v>
      </c>
      <c r="R121" s="21">
        <f>ROUND(('NEW Reference'!M$6*List!$F121)+'NEW Reference'!M$7,0)</f>
        <v>5851</v>
      </c>
      <c r="S121" s="21">
        <f>ROUND(('NEW Reference'!N$6*List!$F121)+'NEW Reference'!N$7,0)</f>
        <v>23609</v>
      </c>
      <c r="T121" s="22">
        <f>ROUND(('NEW Reference'!O$6*List!$F121)+'NEW Reference'!O$7,0)</f>
        <v>878</v>
      </c>
      <c r="U121" s="22">
        <f>ROUND(('NEW Reference'!P$6*List!$F121)+'NEW Reference'!P$7,0)</f>
        <v>1237</v>
      </c>
      <c r="V121" s="22">
        <f>ROUND(('NEW Reference'!Q$6*List!$F121)+'NEW Reference'!Q$7,0)</f>
        <v>618</v>
      </c>
      <c r="X121" s="3" t="str">
        <f t="shared" si="4"/>
        <v>DOUGLAS, Colorado</v>
      </c>
      <c r="Y121" s="67" t="s">
        <v>312</v>
      </c>
      <c r="Z121" s="24" t="s">
        <v>91</v>
      </c>
      <c r="AA121" s="28" t="s">
        <v>2</v>
      </c>
      <c r="AB121" s="26"/>
      <c r="AC121" s="19">
        <f t="shared" si="5"/>
        <v>1.0079</v>
      </c>
      <c r="AD121" s="104">
        <v>39150</v>
      </c>
      <c r="AE121" t="s">
        <v>234</v>
      </c>
      <c r="AF121" s="19">
        <v>0.99860000000000004</v>
      </c>
    </row>
    <row r="122" spans="1:32">
      <c r="A122" s="95">
        <v>17820</v>
      </c>
      <c r="B122" s="93" t="s">
        <v>313</v>
      </c>
      <c r="C122" s="67" t="s">
        <v>314</v>
      </c>
      <c r="D122" s="28" t="s">
        <v>2</v>
      </c>
      <c r="E122" s="97" t="s">
        <v>90</v>
      </c>
      <c r="F122" s="98">
        <f t="shared" si="3"/>
        <v>0.95680000000000009</v>
      </c>
      <c r="G122" s="74">
        <f>ROUND(('NEW Reference'!B$6*List!$F122)+'NEW Reference'!B$7,0)</f>
        <v>1301</v>
      </c>
      <c r="H122" s="21">
        <f>ROUND(('NEW Reference'!C$6*List!$F122)+'NEW Reference'!C$7,0)</f>
        <v>1940</v>
      </c>
      <c r="I122" s="21">
        <f>ROUND(('NEW Reference'!D$6*List!$F122)+'NEW Reference'!D$7,0)</f>
        <v>2324</v>
      </c>
      <c r="J122" s="21">
        <f>ROUND(('NEW Reference'!E$6*List!$F122)+'NEW Reference'!E$7,0)</f>
        <v>2873</v>
      </c>
      <c r="K122" s="21">
        <f>ROUND(('NEW Reference'!F$6*List!$F122)+'NEW Reference'!F$7,0)</f>
        <v>2993</v>
      </c>
      <c r="L122" s="21">
        <f>ROUND(('NEW Reference'!G$6*List!$F122)+'NEW Reference'!G$7,0)</f>
        <v>3389</v>
      </c>
      <c r="M122" s="21">
        <f>ROUND(('NEW Reference'!H$6*List!$F122)+'NEW Reference'!H$7,0)</f>
        <v>3518</v>
      </c>
      <c r="N122" s="21">
        <f>ROUND(('NEW Reference'!I$6*List!$F122)+'NEW Reference'!I$7,0)</f>
        <v>3656</v>
      </c>
      <c r="O122" s="21">
        <f>ROUND(('NEW Reference'!J$6*List!$F122)+'NEW Reference'!J$7,0)</f>
        <v>4234</v>
      </c>
      <c r="P122" s="21">
        <f>ROUND(('NEW Reference'!K$6*List!$F122)+'NEW Reference'!K$7,0)</f>
        <v>4367</v>
      </c>
      <c r="Q122" s="21">
        <f>ROUND(('NEW Reference'!L$6*List!$F122)+'NEW Reference'!L$7,0)</f>
        <v>4713</v>
      </c>
      <c r="R122" s="21">
        <f>ROUND(('NEW Reference'!M$6*List!$F122)+'NEW Reference'!M$7,0)</f>
        <v>5629</v>
      </c>
      <c r="S122" s="21">
        <f>ROUND(('NEW Reference'!N$6*List!$F122)+'NEW Reference'!N$7,0)</f>
        <v>22711</v>
      </c>
      <c r="T122" s="22">
        <f>ROUND(('NEW Reference'!O$6*List!$F122)+'NEW Reference'!O$7,0)</f>
        <v>844</v>
      </c>
      <c r="U122" s="22">
        <f>ROUND(('NEW Reference'!P$6*List!$F122)+'NEW Reference'!P$7,0)</f>
        <v>1190</v>
      </c>
      <c r="V122" s="22">
        <f>ROUND(('NEW Reference'!Q$6*List!$F122)+'NEW Reference'!Q$7,0)</f>
        <v>595</v>
      </c>
      <c r="X122" s="3" t="str">
        <f t="shared" si="4"/>
        <v>EL PASO, Colorado</v>
      </c>
      <c r="Y122" s="67" t="s">
        <v>314</v>
      </c>
      <c r="Z122" s="24" t="s">
        <v>91</v>
      </c>
      <c r="AA122" s="28" t="s">
        <v>2</v>
      </c>
      <c r="AB122" s="25"/>
      <c r="AC122" s="19">
        <f t="shared" si="5"/>
        <v>0.95680000000000009</v>
      </c>
      <c r="AD122" s="104">
        <v>49740</v>
      </c>
      <c r="AE122" t="s">
        <v>236</v>
      </c>
      <c r="AF122" s="19">
        <v>0.95169999999999999</v>
      </c>
    </row>
    <row r="123" spans="1:32">
      <c r="A123" s="95">
        <v>19740</v>
      </c>
      <c r="B123" s="93" t="s">
        <v>304</v>
      </c>
      <c r="C123" s="67" t="s">
        <v>315</v>
      </c>
      <c r="D123" s="28" t="s">
        <v>2</v>
      </c>
      <c r="E123" s="97" t="s">
        <v>90</v>
      </c>
      <c r="F123" s="98">
        <f t="shared" si="3"/>
        <v>1.0079</v>
      </c>
      <c r="G123" s="74">
        <f>ROUND(('NEW Reference'!B$6*List!$F123)+'NEW Reference'!B$7,0)</f>
        <v>1352</v>
      </c>
      <c r="H123" s="21">
        <f>ROUND(('NEW Reference'!C$6*List!$F123)+'NEW Reference'!C$7,0)</f>
        <v>2016</v>
      </c>
      <c r="I123" s="21">
        <f>ROUND(('NEW Reference'!D$6*List!$F123)+'NEW Reference'!D$7,0)</f>
        <v>2416</v>
      </c>
      <c r="J123" s="21">
        <f>ROUND(('NEW Reference'!E$6*List!$F123)+'NEW Reference'!E$7,0)</f>
        <v>2987</v>
      </c>
      <c r="K123" s="21">
        <f>ROUND(('NEW Reference'!F$6*List!$F123)+'NEW Reference'!F$7,0)</f>
        <v>3112</v>
      </c>
      <c r="L123" s="21">
        <f>ROUND(('NEW Reference'!G$6*List!$F123)+'NEW Reference'!G$7,0)</f>
        <v>3523</v>
      </c>
      <c r="M123" s="21">
        <f>ROUND(('NEW Reference'!H$6*List!$F123)+'NEW Reference'!H$7,0)</f>
        <v>3657</v>
      </c>
      <c r="N123" s="21">
        <f>ROUND(('NEW Reference'!I$6*List!$F123)+'NEW Reference'!I$7,0)</f>
        <v>3801</v>
      </c>
      <c r="O123" s="21">
        <f>ROUND(('NEW Reference'!J$6*List!$F123)+'NEW Reference'!J$7,0)</f>
        <v>4401</v>
      </c>
      <c r="P123" s="21">
        <f>ROUND(('NEW Reference'!K$6*List!$F123)+'NEW Reference'!K$7,0)</f>
        <v>4540</v>
      </c>
      <c r="Q123" s="21">
        <f>ROUND(('NEW Reference'!L$6*List!$F123)+'NEW Reference'!L$7,0)</f>
        <v>4899</v>
      </c>
      <c r="R123" s="21">
        <f>ROUND(('NEW Reference'!M$6*List!$F123)+'NEW Reference'!M$7,0)</f>
        <v>5851</v>
      </c>
      <c r="S123" s="21">
        <f>ROUND(('NEW Reference'!N$6*List!$F123)+'NEW Reference'!N$7,0)</f>
        <v>23609</v>
      </c>
      <c r="T123" s="22">
        <f>ROUND(('NEW Reference'!O$6*List!$F123)+'NEW Reference'!O$7,0)</f>
        <v>878</v>
      </c>
      <c r="U123" s="22">
        <f>ROUND(('NEW Reference'!P$6*List!$F123)+'NEW Reference'!P$7,0)</f>
        <v>1237</v>
      </c>
      <c r="V123" s="22">
        <f>ROUND(('NEW Reference'!Q$6*List!$F123)+'NEW Reference'!Q$7,0)</f>
        <v>618</v>
      </c>
      <c r="X123" s="3" t="str">
        <f t="shared" si="4"/>
        <v>ELBERT, Colorado</v>
      </c>
      <c r="Y123" s="67" t="s">
        <v>315</v>
      </c>
      <c r="Z123" s="24" t="s">
        <v>91</v>
      </c>
      <c r="AA123" s="28" t="s">
        <v>2</v>
      </c>
      <c r="AB123" s="25"/>
      <c r="AC123" s="19">
        <f t="shared" si="5"/>
        <v>1.0079</v>
      </c>
      <c r="AD123" s="104">
        <v>36084</v>
      </c>
      <c r="AE123" t="s">
        <v>238</v>
      </c>
      <c r="AF123" s="19">
        <v>1.7434000000000001</v>
      </c>
    </row>
    <row r="124" spans="1:32">
      <c r="A124" s="95">
        <v>19740</v>
      </c>
      <c r="B124" s="93" t="s">
        <v>304</v>
      </c>
      <c r="C124" s="67" t="s">
        <v>316</v>
      </c>
      <c r="D124" s="28" t="s">
        <v>2</v>
      </c>
      <c r="E124" s="97" t="s">
        <v>90</v>
      </c>
      <c r="F124" s="98">
        <f t="shared" si="3"/>
        <v>1.0079</v>
      </c>
      <c r="G124" s="74">
        <f>ROUND(('NEW Reference'!B$6*List!$F124)+'NEW Reference'!B$7,0)</f>
        <v>1352</v>
      </c>
      <c r="H124" s="21">
        <f>ROUND(('NEW Reference'!C$6*List!$F124)+'NEW Reference'!C$7,0)</f>
        <v>2016</v>
      </c>
      <c r="I124" s="21">
        <f>ROUND(('NEW Reference'!D$6*List!$F124)+'NEW Reference'!D$7,0)</f>
        <v>2416</v>
      </c>
      <c r="J124" s="21">
        <f>ROUND(('NEW Reference'!E$6*List!$F124)+'NEW Reference'!E$7,0)</f>
        <v>2987</v>
      </c>
      <c r="K124" s="21">
        <f>ROUND(('NEW Reference'!F$6*List!$F124)+'NEW Reference'!F$7,0)</f>
        <v>3112</v>
      </c>
      <c r="L124" s="21">
        <f>ROUND(('NEW Reference'!G$6*List!$F124)+'NEW Reference'!G$7,0)</f>
        <v>3523</v>
      </c>
      <c r="M124" s="21">
        <f>ROUND(('NEW Reference'!H$6*List!$F124)+'NEW Reference'!H$7,0)</f>
        <v>3657</v>
      </c>
      <c r="N124" s="21">
        <f>ROUND(('NEW Reference'!I$6*List!$F124)+'NEW Reference'!I$7,0)</f>
        <v>3801</v>
      </c>
      <c r="O124" s="21">
        <f>ROUND(('NEW Reference'!J$6*List!$F124)+'NEW Reference'!J$7,0)</f>
        <v>4401</v>
      </c>
      <c r="P124" s="21">
        <f>ROUND(('NEW Reference'!K$6*List!$F124)+'NEW Reference'!K$7,0)</f>
        <v>4540</v>
      </c>
      <c r="Q124" s="21">
        <f>ROUND(('NEW Reference'!L$6*List!$F124)+'NEW Reference'!L$7,0)</f>
        <v>4899</v>
      </c>
      <c r="R124" s="21">
        <f>ROUND(('NEW Reference'!M$6*List!$F124)+'NEW Reference'!M$7,0)</f>
        <v>5851</v>
      </c>
      <c r="S124" s="21">
        <f>ROUND(('NEW Reference'!N$6*List!$F124)+'NEW Reference'!N$7,0)</f>
        <v>23609</v>
      </c>
      <c r="T124" s="22">
        <f>ROUND(('NEW Reference'!O$6*List!$F124)+'NEW Reference'!O$7,0)</f>
        <v>878</v>
      </c>
      <c r="U124" s="22">
        <f>ROUND(('NEW Reference'!P$6*List!$F124)+'NEW Reference'!P$7,0)</f>
        <v>1237</v>
      </c>
      <c r="V124" s="22">
        <f>ROUND(('NEW Reference'!Q$6*List!$F124)+'NEW Reference'!Q$7,0)</f>
        <v>618</v>
      </c>
      <c r="X124" s="3" t="str">
        <f t="shared" si="4"/>
        <v>GILPIN, Colorado</v>
      </c>
      <c r="Y124" s="67" t="s">
        <v>316</v>
      </c>
      <c r="Z124" s="24" t="s">
        <v>91</v>
      </c>
      <c r="AA124" s="28" t="s">
        <v>2</v>
      </c>
      <c r="AB124" s="26"/>
      <c r="AC124" s="19">
        <f t="shared" si="5"/>
        <v>1.0079</v>
      </c>
      <c r="AD124" s="104">
        <v>17020</v>
      </c>
      <c r="AE124" t="s">
        <v>241</v>
      </c>
      <c r="AF124" s="19">
        <v>1.0202</v>
      </c>
    </row>
    <row r="125" spans="1:32">
      <c r="A125" s="95">
        <v>19740</v>
      </c>
      <c r="B125" s="93" t="s">
        <v>304</v>
      </c>
      <c r="C125" s="67" t="s">
        <v>144</v>
      </c>
      <c r="D125" s="28" t="s">
        <v>2</v>
      </c>
      <c r="E125" s="97" t="s">
        <v>90</v>
      </c>
      <c r="F125" s="98">
        <f t="shared" si="3"/>
        <v>1.0079</v>
      </c>
      <c r="G125" s="74">
        <f>ROUND(('NEW Reference'!B$6*List!$F125)+'NEW Reference'!B$7,0)</f>
        <v>1352</v>
      </c>
      <c r="H125" s="21">
        <f>ROUND(('NEW Reference'!C$6*List!$F125)+'NEW Reference'!C$7,0)</f>
        <v>2016</v>
      </c>
      <c r="I125" s="21">
        <f>ROUND(('NEW Reference'!D$6*List!$F125)+'NEW Reference'!D$7,0)</f>
        <v>2416</v>
      </c>
      <c r="J125" s="21">
        <f>ROUND(('NEW Reference'!E$6*List!$F125)+'NEW Reference'!E$7,0)</f>
        <v>2987</v>
      </c>
      <c r="K125" s="21">
        <f>ROUND(('NEW Reference'!F$6*List!$F125)+'NEW Reference'!F$7,0)</f>
        <v>3112</v>
      </c>
      <c r="L125" s="21">
        <f>ROUND(('NEW Reference'!G$6*List!$F125)+'NEW Reference'!G$7,0)</f>
        <v>3523</v>
      </c>
      <c r="M125" s="21">
        <f>ROUND(('NEW Reference'!H$6*List!$F125)+'NEW Reference'!H$7,0)</f>
        <v>3657</v>
      </c>
      <c r="N125" s="21">
        <f>ROUND(('NEW Reference'!I$6*List!$F125)+'NEW Reference'!I$7,0)</f>
        <v>3801</v>
      </c>
      <c r="O125" s="21">
        <f>ROUND(('NEW Reference'!J$6*List!$F125)+'NEW Reference'!J$7,0)</f>
        <v>4401</v>
      </c>
      <c r="P125" s="21">
        <f>ROUND(('NEW Reference'!K$6*List!$F125)+'NEW Reference'!K$7,0)</f>
        <v>4540</v>
      </c>
      <c r="Q125" s="21">
        <f>ROUND(('NEW Reference'!L$6*List!$F125)+'NEW Reference'!L$7,0)</f>
        <v>4899</v>
      </c>
      <c r="R125" s="21">
        <f>ROUND(('NEW Reference'!M$6*List!$F125)+'NEW Reference'!M$7,0)</f>
        <v>5851</v>
      </c>
      <c r="S125" s="21">
        <f>ROUND(('NEW Reference'!N$6*List!$F125)+'NEW Reference'!N$7,0)</f>
        <v>23609</v>
      </c>
      <c r="T125" s="22">
        <f>ROUND(('NEW Reference'!O$6*List!$F125)+'NEW Reference'!O$7,0)</f>
        <v>878</v>
      </c>
      <c r="U125" s="22">
        <f>ROUND(('NEW Reference'!P$6*List!$F125)+'NEW Reference'!P$7,0)</f>
        <v>1237</v>
      </c>
      <c r="V125" s="22">
        <f>ROUND(('NEW Reference'!Q$6*List!$F125)+'NEW Reference'!Q$7,0)</f>
        <v>618</v>
      </c>
      <c r="X125" s="3" t="str">
        <f t="shared" si="4"/>
        <v>JEFFERSON, Colorado</v>
      </c>
      <c r="Y125" s="67" t="s">
        <v>144</v>
      </c>
      <c r="Z125" s="24" t="s">
        <v>91</v>
      </c>
      <c r="AA125" s="28" t="s">
        <v>2</v>
      </c>
      <c r="AB125" s="25"/>
      <c r="AC125" s="19">
        <f t="shared" si="5"/>
        <v>1.0079</v>
      </c>
      <c r="AD125" s="104">
        <v>36084</v>
      </c>
      <c r="AE125" t="s">
        <v>238</v>
      </c>
      <c r="AF125" s="19">
        <v>1.7434000000000001</v>
      </c>
    </row>
    <row r="126" spans="1:32">
      <c r="A126" s="95">
        <v>22660</v>
      </c>
      <c r="B126" s="93" t="s">
        <v>317</v>
      </c>
      <c r="C126" s="67" t="s">
        <v>318</v>
      </c>
      <c r="D126" s="28" t="s">
        <v>2</v>
      </c>
      <c r="E126" s="97" t="s">
        <v>90</v>
      </c>
      <c r="F126" s="98">
        <f t="shared" si="3"/>
        <v>0.95230000000000004</v>
      </c>
      <c r="G126" s="74">
        <f>ROUND(('NEW Reference'!B$6*List!$F126)+'NEW Reference'!B$7,0)</f>
        <v>1296</v>
      </c>
      <c r="H126" s="21">
        <f>ROUND(('NEW Reference'!C$6*List!$F126)+'NEW Reference'!C$7,0)</f>
        <v>1933</v>
      </c>
      <c r="I126" s="21">
        <f>ROUND(('NEW Reference'!D$6*List!$F126)+'NEW Reference'!D$7,0)</f>
        <v>2316</v>
      </c>
      <c r="J126" s="21">
        <f>ROUND(('NEW Reference'!E$6*List!$F126)+'NEW Reference'!E$7,0)</f>
        <v>2863</v>
      </c>
      <c r="K126" s="21">
        <f>ROUND(('NEW Reference'!F$6*List!$F126)+'NEW Reference'!F$7,0)</f>
        <v>2983</v>
      </c>
      <c r="L126" s="21">
        <f>ROUND(('NEW Reference'!G$6*List!$F126)+'NEW Reference'!G$7,0)</f>
        <v>3377</v>
      </c>
      <c r="M126" s="21">
        <f>ROUND(('NEW Reference'!H$6*List!$F126)+'NEW Reference'!H$7,0)</f>
        <v>3506</v>
      </c>
      <c r="N126" s="21">
        <f>ROUND(('NEW Reference'!I$6*List!$F126)+'NEW Reference'!I$7,0)</f>
        <v>3643</v>
      </c>
      <c r="O126" s="21">
        <f>ROUND(('NEW Reference'!J$6*List!$F126)+'NEW Reference'!J$7,0)</f>
        <v>4219</v>
      </c>
      <c r="P126" s="21">
        <f>ROUND(('NEW Reference'!K$6*List!$F126)+'NEW Reference'!K$7,0)</f>
        <v>4352</v>
      </c>
      <c r="Q126" s="21">
        <f>ROUND(('NEW Reference'!L$6*List!$F126)+'NEW Reference'!L$7,0)</f>
        <v>4696</v>
      </c>
      <c r="R126" s="21">
        <f>ROUND(('NEW Reference'!M$6*List!$F126)+'NEW Reference'!M$7,0)</f>
        <v>5609</v>
      </c>
      <c r="S126" s="21">
        <f>ROUND(('NEW Reference'!N$6*List!$F126)+'NEW Reference'!N$7,0)</f>
        <v>22632</v>
      </c>
      <c r="T126" s="22">
        <f>ROUND(('NEW Reference'!O$6*List!$F126)+'NEW Reference'!O$7,0)</f>
        <v>841</v>
      </c>
      <c r="U126" s="22">
        <f>ROUND(('NEW Reference'!P$6*List!$F126)+'NEW Reference'!P$7,0)</f>
        <v>1186</v>
      </c>
      <c r="V126" s="22">
        <f>ROUND(('NEW Reference'!Q$6*List!$F126)+'NEW Reference'!Q$7,0)</f>
        <v>593</v>
      </c>
      <c r="X126" s="3" t="str">
        <f t="shared" si="4"/>
        <v>LARIMER, Colorado</v>
      </c>
      <c r="Y126" s="67" t="s">
        <v>318</v>
      </c>
      <c r="Z126" s="24" t="s">
        <v>91</v>
      </c>
      <c r="AA126" s="28" t="s">
        <v>2</v>
      </c>
      <c r="AB126" s="25"/>
      <c r="AC126" s="19">
        <f t="shared" si="5"/>
        <v>0.95230000000000004</v>
      </c>
      <c r="AD126" s="104">
        <v>40900</v>
      </c>
      <c r="AE126" t="s">
        <v>244</v>
      </c>
      <c r="AF126" s="19">
        <v>1.5629999999999999</v>
      </c>
    </row>
    <row r="127" spans="1:32">
      <c r="A127" s="95">
        <v>24300</v>
      </c>
      <c r="B127" s="93" t="s">
        <v>319</v>
      </c>
      <c r="C127" s="67" t="s">
        <v>320</v>
      </c>
      <c r="D127" s="28" t="s">
        <v>2</v>
      </c>
      <c r="E127" s="97" t="s">
        <v>90</v>
      </c>
      <c r="F127" s="98">
        <f t="shared" si="3"/>
        <v>1.0629999999999999</v>
      </c>
      <c r="G127" s="74">
        <f>ROUND(('NEW Reference'!B$6*List!$F127)+'NEW Reference'!B$7,0)</f>
        <v>1408</v>
      </c>
      <c r="H127" s="21">
        <f>ROUND(('NEW Reference'!C$6*List!$F127)+'NEW Reference'!C$7,0)</f>
        <v>2099</v>
      </c>
      <c r="I127" s="21">
        <f>ROUND(('NEW Reference'!D$6*List!$F127)+'NEW Reference'!D$7,0)</f>
        <v>2515</v>
      </c>
      <c r="J127" s="21">
        <f>ROUND(('NEW Reference'!E$6*List!$F127)+'NEW Reference'!E$7,0)</f>
        <v>3109</v>
      </c>
      <c r="K127" s="21">
        <f>ROUND(('NEW Reference'!F$6*List!$F127)+'NEW Reference'!F$7,0)</f>
        <v>3240</v>
      </c>
      <c r="L127" s="21">
        <f>ROUND(('NEW Reference'!G$6*List!$F127)+'NEW Reference'!G$7,0)</f>
        <v>3667</v>
      </c>
      <c r="M127" s="21">
        <f>ROUND(('NEW Reference'!H$6*List!$F127)+'NEW Reference'!H$7,0)</f>
        <v>3807</v>
      </c>
      <c r="N127" s="21">
        <f>ROUND(('NEW Reference'!I$6*List!$F127)+'NEW Reference'!I$7,0)</f>
        <v>3957</v>
      </c>
      <c r="O127" s="21">
        <f>ROUND(('NEW Reference'!J$6*List!$F127)+'NEW Reference'!J$7,0)</f>
        <v>4582</v>
      </c>
      <c r="P127" s="21">
        <f>ROUND(('NEW Reference'!K$6*List!$F127)+'NEW Reference'!K$7,0)</f>
        <v>4726</v>
      </c>
      <c r="Q127" s="21">
        <f>ROUND(('NEW Reference'!L$6*List!$F127)+'NEW Reference'!L$7,0)</f>
        <v>5100</v>
      </c>
      <c r="R127" s="21">
        <f>ROUND(('NEW Reference'!M$6*List!$F127)+'NEW Reference'!M$7,0)</f>
        <v>6091</v>
      </c>
      <c r="S127" s="21">
        <f>ROUND(('NEW Reference'!N$6*List!$F127)+'NEW Reference'!N$7,0)</f>
        <v>24578</v>
      </c>
      <c r="T127" s="22">
        <f>ROUND(('NEW Reference'!O$6*List!$F127)+'NEW Reference'!O$7,0)</f>
        <v>914</v>
      </c>
      <c r="U127" s="22">
        <f>ROUND(('NEW Reference'!P$6*List!$F127)+'NEW Reference'!P$7,0)</f>
        <v>1288</v>
      </c>
      <c r="V127" s="22">
        <f>ROUND(('NEW Reference'!Q$6*List!$F127)+'NEW Reference'!Q$7,0)</f>
        <v>644</v>
      </c>
      <c r="X127" s="3" t="str">
        <f t="shared" si="4"/>
        <v>MESA, Colorado</v>
      </c>
      <c r="Y127" s="67" t="s">
        <v>320</v>
      </c>
      <c r="Z127" s="24" t="s">
        <v>91</v>
      </c>
      <c r="AA127" s="28" t="s">
        <v>2</v>
      </c>
      <c r="AB127" s="26"/>
      <c r="AC127" s="19">
        <f t="shared" si="5"/>
        <v>1.0629999999999999</v>
      </c>
      <c r="AD127" s="104">
        <v>23420</v>
      </c>
      <c r="AE127" t="s">
        <v>246</v>
      </c>
      <c r="AF127" s="19">
        <v>1.1540600000000001</v>
      </c>
    </row>
    <row r="128" spans="1:32">
      <c r="A128" s="95">
        <v>19740</v>
      </c>
      <c r="B128" s="93" t="s">
        <v>304</v>
      </c>
      <c r="C128" s="67" t="s">
        <v>321</v>
      </c>
      <c r="D128" s="28" t="s">
        <v>2</v>
      </c>
      <c r="E128" s="97" t="s">
        <v>90</v>
      </c>
      <c r="F128" s="98">
        <f t="shared" si="3"/>
        <v>1.0079</v>
      </c>
      <c r="G128" s="74">
        <f>ROUND(('NEW Reference'!B$6*List!$F128)+'NEW Reference'!B$7,0)</f>
        <v>1352</v>
      </c>
      <c r="H128" s="21">
        <f>ROUND(('NEW Reference'!C$6*List!$F128)+'NEW Reference'!C$7,0)</f>
        <v>2016</v>
      </c>
      <c r="I128" s="21">
        <f>ROUND(('NEW Reference'!D$6*List!$F128)+'NEW Reference'!D$7,0)</f>
        <v>2416</v>
      </c>
      <c r="J128" s="21">
        <f>ROUND(('NEW Reference'!E$6*List!$F128)+'NEW Reference'!E$7,0)</f>
        <v>2987</v>
      </c>
      <c r="K128" s="21">
        <f>ROUND(('NEW Reference'!F$6*List!$F128)+'NEW Reference'!F$7,0)</f>
        <v>3112</v>
      </c>
      <c r="L128" s="21">
        <f>ROUND(('NEW Reference'!G$6*List!$F128)+'NEW Reference'!G$7,0)</f>
        <v>3523</v>
      </c>
      <c r="M128" s="21">
        <f>ROUND(('NEW Reference'!H$6*List!$F128)+'NEW Reference'!H$7,0)</f>
        <v>3657</v>
      </c>
      <c r="N128" s="21">
        <f>ROUND(('NEW Reference'!I$6*List!$F128)+'NEW Reference'!I$7,0)</f>
        <v>3801</v>
      </c>
      <c r="O128" s="21">
        <f>ROUND(('NEW Reference'!J$6*List!$F128)+'NEW Reference'!J$7,0)</f>
        <v>4401</v>
      </c>
      <c r="P128" s="21">
        <f>ROUND(('NEW Reference'!K$6*List!$F128)+'NEW Reference'!K$7,0)</f>
        <v>4540</v>
      </c>
      <c r="Q128" s="21">
        <f>ROUND(('NEW Reference'!L$6*List!$F128)+'NEW Reference'!L$7,0)</f>
        <v>4899</v>
      </c>
      <c r="R128" s="21">
        <f>ROUND(('NEW Reference'!M$6*List!$F128)+'NEW Reference'!M$7,0)</f>
        <v>5851</v>
      </c>
      <c r="S128" s="21">
        <f>ROUND(('NEW Reference'!N$6*List!$F128)+'NEW Reference'!N$7,0)</f>
        <v>23609</v>
      </c>
      <c r="T128" s="22">
        <f>ROUND(('NEW Reference'!O$6*List!$F128)+'NEW Reference'!O$7,0)</f>
        <v>878</v>
      </c>
      <c r="U128" s="22">
        <f>ROUND(('NEW Reference'!P$6*List!$F128)+'NEW Reference'!P$7,0)</f>
        <v>1237</v>
      </c>
      <c r="V128" s="22">
        <f>ROUND(('NEW Reference'!Q$6*List!$F128)+'NEW Reference'!Q$7,0)</f>
        <v>618</v>
      </c>
      <c r="X128" s="3" t="str">
        <f t="shared" si="4"/>
        <v>PARK, Colorado</v>
      </c>
      <c r="Y128" s="67" t="s">
        <v>321</v>
      </c>
      <c r="Z128" s="24" t="s">
        <v>91</v>
      </c>
      <c r="AA128" s="28" t="s">
        <v>2</v>
      </c>
      <c r="AB128" s="26"/>
      <c r="AC128" s="19">
        <f t="shared" si="5"/>
        <v>1.0079</v>
      </c>
      <c r="AD128" s="104">
        <v>20940</v>
      </c>
      <c r="AE128" t="s">
        <v>248</v>
      </c>
      <c r="AF128" s="19">
        <v>1.1739999999999999</v>
      </c>
    </row>
    <row r="129" spans="1:32">
      <c r="A129" s="95">
        <v>39380</v>
      </c>
      <c r="B129" s="93" t="s">
        <v>322</v>
      </c>
      <c r="C129" s="67" t="s">
        <v>323</v>
      </c>
      <c r="D129" s="28" t="s">
        <v>2</v>
      </c>
      <c r="E129" s="97" t="s">
        <v>90</v>
      </c>
      <c r="F129" s="98">
        <f t="shared" si="3"/>
        <v>0.95797999999999994</v>
      </c>
      <c r="G129" s="74">
        <f>ROUND(('NEW Reference'!B$6*List!$F129)+'NEW Reference'!B$7,0)</f>
        <v>1302</v>
      </c>
      <c r="H129" s="21">
        <f>ROUND(('NEW Reference'!C$6*List!$F129)+'NEW Reference'!C$7,0)</f>
        <v>1941</v>
      </c>
      <c r="I129" s="21">
        <f>ROUND(('NEW Reference'!D$6*List!$F129)+'NEW Reference'!D$7,0)</f>
        <v>2326</v>
      </c>
      <c r="J129" s="21">
        <f>ROUND(('NEW Reference'!E$6*List!$F129)+'NEW Reference'!E$7,0)</f>
        <v>2876</v>
      </c>
      <c r="K129" s="21">
        <f>ROUND(('NEW Reference'!F$6*List!$F129)+'NEW Reference'!F$7,0)</f>
        <v>2996</v>
      </c>
      <c r="L129" s="21">
        <f>ROUND(('NEW Reference'!G$6*List!$F129)+'NEW Reference'!G$7,0)</f>
        <v>3392</v>
      </c>
      <c r="M129" s="21">
        <f>ROUND(('NEW Reference'!H$6*List!$F129)+'NEW Reference'!H$7,0)</f>
        <v>3521</v>
      </c>
      <c r="N129" s="21">
        <f>ROUND(('NEW Reference'!I$6*List!$F129)+'NEW Reference'!I$7,0)</f>
        <v>3660</v>
      </c>
      <c r="O129" s="21">
        <f>ROUND(('NEW Reference'!J$6*List!$F129)+'NEW Reference'!J$7,0)</f>
        <v>4238</v>
      </c>
      <c r="P129" s="21">
        <f>ROUND(('NEW Reference'!K$6*List!$F129)+'NEW Reference'!K$7,0)</f>
        <v>4371</v>
      </c>
      <c r="Q129" s="21">
        <f>ROUND(('NEW Reference'!L$6*List!$F129)+'NEW Reference'!L$7,0)</f>
        <v>4717</v>
      </c>
      <c r="R129" s="21">
        <f>ROUND(('NEW Reference'!M$6*List!$F129)+'NEW Reference'!M$7,0)</f>
        <v>5634</v>
      </c>
      <c r="S129" s="21">
        <f>ROUND(('NEW Reference'!N$6*List!$F129)+'NEW Reference'!N$7,0)</f>
        <v>22732</v>
      </c>
      <c r="T129" s="22">
        <f>ROUND(('NEW Reference'!O$6*List!$F129)+'NEW Reference'!O$7,0)</f>
        <v>845</v>
      </c>
      <c r="U129" s="22">
        <f>ROUND(('NEW Reference'!P$6*List!$F129)+'NEW Reference'!P$7,0)</f>
        <v>1191</v>
      </c>
      <c r="V129" s="22">
        <f>ROUND(('NEW Reference'!Q$6*List!$F129)+'NEW Reference'!Q$7,0)</f>
        <v>595</v>
      </c>
      <c r="X129" s="3" t="str">
        <f t="shared" si="4"/>
        <v>PUEBLO, Colorado</v>
      </c>
      <c r="Y129" s="67" t="s">
        <v>323</v>
      </c>
      <c r="Z129" s="24" t="s">
        <v>91</v>
      </c>
      <c r="AA129" s="28" t="s">
        <v>2</v>
      </c>
      <c r="AB129" s="26"/>
      <c r="AC129" s="19">
        <f t="shared" si="5"/>
        <v>0.95797999999999994</v>
      </c>
      <c r="AD129" s="104">
        <v>12540</v>
      </c>
      <c r="AE129" t="s">
        <v>250</v>
      </c>
      <c r="AF129" s="19">
        <v>1.1839999999999999</v>
      </c>
    </row>
    <row r="130" spans="1:32">
      <c r="A130" s="95" t="s">
        <v>107</v>
      </c>
      <c r="B130" s="93" t="s">
        <v>108</v>
      </c>
      <c r="C130" s="67" t="s">
        <v>4</v>
      </c>
      <c r="D130" s="28" t="s">
        <v>2</v>
      </c>
      <c r="E130" s="97" t="s">
        <v>101</v>
      </c>
      <c r="F130" s="98">
        <f t="shared" si="3"/>
        <v>1.0501</v>
      </c>
      <c r="G130" s="74">
        <f>ROUND(('NEW Reference'!B$6*List!$F130)+'NEW Reference'!B$7,0)</f>
        <v>1395</v>
      </c>
      <c r="H130" s="21">
        <f>ROUND(('NEW Reference'!C$6*List!$F130)+'NEW Reference'!C$7,0)</f>
        <v>2080</v>
      </c>
      <c r="I130" s="21">
        <f>ROUND(('NEW Reference'!D$6*List!$F130)+'NEW Reference'!D$7,0)</f>
        <v>2492</v>
      </c>
      <c r="J130" s="21">
        <f>ROUND(('NEW Reference'!E$6*List!$F130)+'NEW Reference'!E$7,0)</f>
        <v>3081</v>
      </c>
      <c r="K130" s="21">
        <f>ROUND(('NEW Reference'!F$6*List!$F130)+'NEW Reference'!F$7,0)</f>
        <v>3210</v>
      </c>
      <c r="L130" s="21">
        <f>ROUND(('NEW Reference'!G$6*List!$F130)+'NEW Reference'!G$7,0)</f>
        <v>3633</v>
      </c>
      <c r="M130" s="21">
        <f>ROUND(('NEW Reference'!H$6*List!$F130)+'NEW Reference'!H$7,0)</f>
        <v>3772</v>
      </c>
      <c r="N130" s="21">
        <f>ROUND(('NEW Reference'!I$6*List!$F130)+'NEW Reference'!I$7,0)</f>
        <v>3920</v>
      </c>
      <c r="O130" s="21">
        <f>ROUND(('NEW Reference'!J$6*List!$F130)+'NEW Reference'!J$7,0)</f>
        <v>4540</v>
      </c>
      <c r="P130" s="21">
        <f>ROUND(('NEW Reference'!K$6*List!$F130)+'NEW Reference'!K$7,0)</f>
        <v>4683</v>
      </c>
      <c r="Q130" s="21">
        <f>ROUND(('NEW Reference'!L$6*List!$F130)+'NEW Reference'!L$7,0)</f>
        <v>5053</v>
      </c>
      <c r="R130" s="21">
        <f>ROUND(('NEW Reference'!M$6*List!$F130)+'NEW Reference'!M$7,0)</f>
        <v>6035</v>
      </c>
      <c r="S130" s="21">
        <f>ROUND(('NEW Reference'!N$6*List!$F130)+'NEW Reference'!N$7,0)</f>
        <v>24351</v>
      </c>
      <c r="T130" s="22">
        <f>ROUND(('NEW Reference'!O$6*List!$F130)+'NEW Reference'!O$7,0)</f>
        <v>905</v>
      </c>
      <c r="U130" s="22">
        <f>ROUND(('NEW Reference'!P$6*List!$F130)+'NEW Reference'!P$7,0)</f>
        <v>1276</v>
      </c>
      <c r="V130" s="22">
        <f>ROUND(('NEW Reference'!Q$6*List!$F130)+'NEW Reference'!Q$7,0)</f>
        <v>638</v>
      </c>
      <c r="X130" s="3" t="str">
        <f t="shared" si="4"/>
        <v>Rural (Not listed as urban county), Colorado</v>
      </c>
      <c r="Y130" s="67" t="s">
        <v>4</v>
      </c>
      <c r="Z130" s="24" t="s">
        <v>91</v>
      </c>
      <c r="AA130" s="28" t="s">
        <v>2</v>
      </c>
      <c r="AB130" s="25"/>
      <c r="AC130" s="19">
        <f t="shared" si="5"/>
        <v>1.0501</v>
      </c>
      <c r="AD130" s="104">
        <v>25260</v>
      </c>
      <c r="AE130" t="s">
        <v>252</v>
      </c>
      <c r="AF130" s="19">
        <v>1.1706000000000001</v>
      </c>
    </row>
    <row r="131" spans="1:32">
      <c r="A131" s="95">
        <v>17820</v>
      </c>
      <c r="B131" s="93" t="s">
        <v>313</v>
      </c>
      <c r="C131" s="67" t="s">
        <v>324</v>
      </c>
      <c r="D131" s="28" t="s">
        <v>2</v>
      </c>
      <c r="E131" s="97" t="s">
        <v>90</v>
      </c>
      <c r="F131" s="98">
        <f t="shared" si="3"/>
        <v>0.95680000000000009</v>
      </c>
      <c r="G131" s="74">
        <f>ROUND(('NEW Reference'!B$6*List!$F131)+'NEW Reference'!B$7,0)</f>
        <v>1301</v>
      </c>
      <c r="H131" s="21">
        <f>ROUND(('NEW Reference'!C$6*List!$F131)+'NEW Reference'!C$7,0)</f>
        <v>1940</v>
      </c>
      <c r="I131" s="21">
        <f>ROUND(('NEW Reference'!D$6*List!$F131)+'NEW Reference'!D$7,0)</f>
        <v>2324</v>
      </c>
      <c r="J131" s="21">
        <f>ROUND(('NEW Reference'!E$6*List!$F131)+'NEW Reference'!E$7,0)</f>
        <v>2873</v>
      </c>
      <c r="K131" s="21">
        <f>ROUND(('NEW Reference'!F$6*List!$F131)+'NEW Reference'!F$7,0)</f>
        <v>2993</v>
      </c>
      <c r="L131" s="21">
        <f>ROUND(('NEW Reference'!G$6*List!$F131)+'NEW Reference'!G$7,0)</f>
        <v>3389</v>
      </c>
      <c r="M131" s="21">
        <f>ROUND(('NEW Reference'!H$6*List!$F131)+'NEW Reference'!H$7,0)</f>
        <v>3518</v>
      </c>
      <c r="N131" s="21">
        <f>ROUND(('NEW Reference'!I$6*List!$F131)+'NEW Reference'!I$7,0)</f>
        <v>3656</v>
      </c>
      <c r="O131" s="21">
        <f>ROUND(('NEW Reference'!J$6*List!$F131)+'NEW Reference'!J$7,0)</f>
        <v>4234</v>
      </c>
      <c r="P131" s="21">
        <f>ROUND(('NEW Reference'!K$6*List!$F131)+'NEW Reference'!K$7,0)</f>
        <v>4367</v>
      </c>
      <c r="Q131" s="21">
        <f>ROUND(('NEW Reference'!L$6*List!$F131)+'NEW Reference'!L$7,0)</f>
        <v>4713</v>
      </c>
      <c r="R131" s="21">
        <f>ROUND(('NEW Reference'!M$6*List!$F131)+'NEW Reference'!M$7,0)</f>
        <v>5629</v>
      </c>
      <c r="S131" s="21">
        <f>ROUND(('NEW Reference'!N$6*List!$F131)+'NEW Reference'!N$7,0)</f>
        <v>22711</v>
      </c>
      <c r="T131" s="22">
        <f>ROUND(('NEW Reference'!O$6*List!$F131)+'NEW Reference'!O$7,0)</f>
        <v>844</v>
      </c>
      <c r="U131" s="22">
        <f>ROUND(('NEW Reference'!P$6*List!$F131)+'NEW Reference'!P$7,0)</f>
        <v>1190</v>
      </c>
      <c r="V131" s="22">
        <f>ROUND(('NEW Reference'!Q$6*List!$F131)+'NEW Reference'!Q$7,0)</f>
        <v>595</v>
      </c>
      <c r="X131" s="3" t="str">
        <f t="shared" si="4"/>
        <v>TELLER, Colorado</v>
      </c>
      <c r="Y131" s="67" t="s">
        <v>324</v>
      </c>
      <c r="Z131" s="24" t="s">
        <v>91</v>
      </c>
      <c r="AA131" s="28" t="s">
        <v>2</v>
      </c>
      <c r="AB131" s="26"/>
      <c r="AC131" s="19">
        <f t="shared" si="5"/>
        <v>0.95680000000000009</v>
      </c>
      <c r="AD131" s="104">
        <v>42034</v>
      </c>
      <c r="AE131" t="s">
        <v>257</v>
      </c>
      <c r="AF131" s="19">
        <v>1.6941999999999999</v>
      </c>
    </row>
    <row r="132" spans="1:32">
      <c r="A132" s="95">
        <v>24540</v>
      </c>
      <c r="B132" s="93" t="s">
        <v>325</v>
      </c>
      <c r="C132" s="67" t="s">
        <v>326</v>
      </c>
      <c r="D132" s="28" t="s">
        <v>2</v>
      </c>
      <c r="E132" s="97" t="s">
        <v>90</v>
      </c>
      <c r="F132" s="98">
        <f t="shared" si="3"/>
        <v>1.0422</v>
      </c>
      <c r="G132" s="74">
        <f>ROUND(('NEW Reference'!B$6*List!$F132)+'NEW Reference'!B$7,0)</f>
        <v>1387</v>
      </c>
      <c r="H132" s="21">
        <f>ROUND(('NEW Reference'!C$6*List!$F132)+'NEW Reference'!C$7,0)</f>
        <v>2068</v>
      </c>
      <c r="I132" s="21">
        <f>ROUND(('NEW Reference'!D$6*List!$F132)+'NEW Reference'!D$7,0)</f>
        <v>2478</v>
      </c>
      <c r="J132" s="21">
        <f>ROUND(('NEW Reference'!E$6*List!$F132)+'NEW Reference'!E$7,0)</f>
        <v>3063</v>
      </c>
      <c r="K132" s="21">
        <f>ROUND(('NEW Reference'!F$6*List!$F132)+'NEW Reference'!F$7,0)</f>
        <v>3191</v>
      </c>
      <c r="L132" s="21">
        <f>ROUND(('NEW Reference'!G$6*List!$F132)+'NEW Reference'!G$7,0)</f>
        <v>3613</v>
      </c>
      <c r="M132" s="21">
        <f>ROUND(('NEW Reference'!H$6*List!$F132)+'NEW Reference'!H$7,0)</f>
        <v>3751</v>
      </c>
      <c r="N132" s="21">
        <f>ROUND(('NEW Reference'!I$6*List!$F132)+'NEW Reference'!I$7,0)</f>
        <v>3898</v>
      </c>
      <c r="O132" s="21">
        <f>ROUND(('NEW Reference'!J$6*List!$F132)+'NEW Reference'!J$7,0)</f>
        <v>4514</v>
      </c>
      <c r="P132" s="21">
        <f>ROUND(('NEW Reference'!K$6*List!$F132)+'NEW Reference'!K$7,0)</f>
        <v>4656</v>
      </c>
      <c r="Q132" s="21">
        <f>ROUND(('NEW Reference'!L$6*List!$F132)+'NEW Reference'!L$7,0)</f>
        <v>5024</v>
      </c>
      <c r="R132" s="21">
        <f>ROUND(('NEW Reference'!M$6*List!$F132)+'NEW Reference'!M$7,0)</f>
        <v>6001</v>
      </c>
      <c r="S132" s="21">
        <f>ROUND(('NEW Reference'!N$6*List!$F132)+'NEW Reference'!N$7,0)</f>
        <v>24212</v>
      </c>
      <c r="T132" s="22">
        <f>ROUND(('NEW Reference'!O$6*List!$F132)+'NEW Reference'!O$7,0)</f>
        <v>900</v>
      </c>
      <c r="U132" s="22">
        <f>ROUND(('NEW Reference'!P$6*List!$F132)+'NEW Reference'!P$7,0)</f>
        <v>1268</v>
      </c>
      <c r="V132" s="22">
        <f>ROUND(('NEW Reference'!Q$6*List!$F132)+'NEW Reference'!Q$7,0)</f>
        <v>634</v>
      </c>
      <c r="X132" s="3" t="str">
        <f t="shared" si="4"/>
        <v>WELD, Colorado</v>
      </c>
      <c r="Y132" s="67" t="s">
        <v>326</v>
      </c>
      <c r="Z132" s="24" t="s">
        <v>91</v>
      </c>
      <c r="AA132" s="28" t="s">
        <v>2</v>
      </c>
      <c r="AB132" s="26"/>
      <c r="AC132" s="19">
        <f t="shared" si="5"/>
        <v>1.0422</v>
      </c>
      <c r="AD132" s="104">
        <v>32900</v>
      </c>
      <c r="AE132" t="s">
        <v>259</v>
      </c>
      <c r="AF132" s="19">
        <v>1.2866</v>
      </c>
    </row>
    <row r="133" spans="1:32">
      <c r="A133" s="95">
        <v>14860</v>
      </c>
      <c r="B133" s="112" t="s">
        <v>327</v>
      </c>
      <c r="C133" s="113" t="s">
        <v>328</v>
      </c>
      <c r="D133" s="114" t="s">
        <v>329</v>
      </c>
      <c r="E133" s="115" t="s">
        <v>90</v>
      </c>
      <c r="F133" s="98">
        <f t="shared" si="3"/>
        <v>1.1504000000000001</v>
      </c>
      <c r="G133" s="74">
        <f>ROUND(('NEW Reference'!B$6*List!$F133)+'NEW Reference'!B$7,0)</f>
        <v>1496</v>
      </c>
      <c r="H133" s="21">
        <f>ROUND(('NEW Reference'!C$6*List!$F133)+'NEW Reference'!C$7,0)</f>
        <v>2230</v>
      </c>
      <c r="I133" s="21">
        <f>ROUND(('NEW Reference'!D$6*List!$F133)+'NEW Reference'!D$7,0)</f>
        <v>2672</v>
      </c>
      <c r="J133" s="21">
        <f>ROUND(('NEW Reference'!E$6*List!$F133)+'NEW Reference'!E$7,0)</f>
        <v>3304</v>
      </c>
      <c r="K133" s="21">
        <f>ROUND(('NEW Reference'!F$6*List!$F133)+'NEW Reference'!F$7,0)</f>
        <v>3442</v>
      </c>
      <c r="L133" s="21">
        <f>ROUND(('NEW Reference'!G$6*List!$F133)+'NEW Reference'!G$7,0)</f>
        <v>3896</v>
      </c>
      <c r="M133" s="21">
        <f>ROUND(('NEW Reference'!H$6*List!$F133)+'NEW Reference'!H$7,0)</f>
        <v>4045</v>
      </c>
      <c r="N133" s="21">
        <f>ROUND(('NEW Reference'!I$6*List!$F133)+'NEW Reference'!I$7,0)</f>
        <v>4204</v>
      </c>
      <c r="O133" s="21">
        <f>ROUND(('NEW Reference'!J$6*List!$F133)+'NEW Reference'!J$7,0)</f>
        <v>4868</v>
      </c>
      <c r="P133" s="21">
        <f>ROUND(('NEW Reference'!K$6*List!$F133)+'NEW Reference'!K$7,0)</f>
        <v>5022</v>
      </c>
      <c r="Q133" s="21">
        <f>ROUND(('NEW Reference'!L$6*List!$F133)+'NEW Reference'!L$7,0)</f>
        <v>5419</v>
      </c>
      <c r="R133" s="21">
        <f>ROUND(('NEW Reference'!M$6*List!$F133)+'NEW Reference'!M$7,0)</f>
        <v>6472</v>
      </c>
      <c r="S133" s="21">
        <f>ROUND(('NEW Reference'!N$6*List!$F133)+'NEW Reference'!N$7,0)</f>
        <v>26114</v>
      </c>
      <c r="T133" s="22">
        <f>ROUND(('NEW Reference'!O$6*List!$F133)+'NEW Reference'!O$7,0)</f>
        <v>971</v>
      </c>
      <c r="U133" s="22">
        <f>ROUND(('NEW Reference'!P$6*List!$F133)+'NEW Reference'!P$7,0)</f>
        <v>1368</v>
      </c>
      <c r="V133" s="22">
        <f>ROUND(('NEW Reference'!Q$6*List!$F133)+'NEW Reference'!Q$7,0)</f>
        <v>684</v>
      </c>
      <c r="X133" s="3" t="str">
        <f t="shared" si="4"/>
        <v>FAIRFIELD, Connecticut</v>
      </c>
      <c r="Y133" s="113" t="s">
        <v>328</v>
      </c>
      <c r="Z133" s="24" t="s">
        <v>91</v>
      </c>
      <c r="AA133" s="114" t="s">
        <v>329</v>
      </c>
      <c r="AB133" s="26"/>
      <c r="AC133" s="19">
        <f t="shared" si="5"/>
        <v>1.1504000000000001</v>
      </c>
      <c r="AD133" s="104">
        <v>41500</v>
      </c>
      <c r="AE133" t="s">
        <v>261</v>
      </c>
      <c r="AF133" s="19">
        <v>1.7074</v>
      </c>
    </row>
    <row r="134" spans="1:32">
      <c r="A134" s="95">
        <v>25540</v>
      </c>
      <c r="B134" s="112" t="s">
        <v>330</v>
      </c>
      <c r="C134" s="113" t="s">
        <v>331</v>
      </c>
      <c r="D134" s="116" t="s">
        <v>329</v>
      </c>
      <c r="E134" s="115" t="s">
        <v>90</v>
      </c>
      <c r="F134" s="98">
        <f t="shared" si="3"/>
        <v>1.0547</v>
      </c>
      <c r="G134" s="74">
        <f>ROUND(('NEW Reference'!B$6*List!$F134)+'NEW Reference'!B$7,0)</f>
        <v>1399</v>
      </c>
      <c r="H134" s="21">
        <f>ROUND(('NEW Reference'!C$6*List!$F134)+'NEW Reference'!C$7,0)</f>
        <v>2087</v>
      </c>
      <c r="I134" s="21">
        <f>ROUND(('NEW Reference'!D$6*List!$F134)+'NEW Reference'!D$7,0)</f>
        <v>2500</v>
      </c>
      <c r="J134" s="21">
        <f>ROUND(('NEW Reference'!E$6*List!$F134)+'NEW Reference'!E$7,0)</f>
        <v>3091</v>
      </c>
      <c r="K134" s="21">
        <f>ROUND(('NEW Reference'!F$6*List!$F134)+'NEW Reference'!F$7,0)</f>
        <v>3220</v>
      </c>
      <c r="L134" s="21">
        <f>ROUND(('NEW Reference'!G$6*List!$F134)+'NEW Reference'!G$7,0)</f>
        <v>3645</v>
      </c>
      <c r="M134" s="21">
        <f>ROUND(('NEW Reference'!H$6*List!$F134)+'NEW Reference'!H$7,0)</f>
        <v>3785</v>
      </c>
      <c r="N134" s="21">
        <f>ROUND(('NEW Reference'!I$6*List!$F134)+'NEW Reference'!I$7,0)</f>
        <v>3933</v>
      </c>
      <c r="O134" s="21">
        <f>ROUND(('NEW Reference'!J$6*List!$F134)+'NEW Reference'!J$7,0)</f>
        <v>4555</v>
      </c>
      <c r="P134" s="21">
        <f>ROUND(('NEW Reference'!K$6*List!$F134)+'NEW Reference'!K$7,0)</f>
        <v>4698</v>
      </c>
      <c r="Q134" s="21">
        <f>ROUND(('NEW Reference'!L$6*List!$F134)+'NEW Reference'!L$7,0)</f>
        <v>5070</v>
      </c>
      <c r="R134" s="21">
        <f>ROUND(('NEW Reference'!M$6*List!$F134)+'NEW Reference'!M$7,0)</f>
        <v>6055</v>
      </c>
      <c r="S134" s="21">
        <f>ROUND(('NEW Reference'!N$6*List!$F134)+'NEW Reference'!N$7,0)</f>
        <v>24432</v>
      </c>
      <c r="T134" s="22">
        <f>ROUND(('NEW Reference'!O$6*List!$F134)+'NEW Reference'!O$7,0)</f>
        <v>908</v>
      </c>
      <c r="U134" s="22">
        <f>ROUND(('NEW Reference'!P$6*List!$F134)+'NEW Reference'!P$7,0)</f>
        <v>1280</v>
      </c>
      <c r="V134" s="22">
        <f>ROUND(('NEW Reference'!Q$6*List!$F134)+'NEW Reference'!Q$7,0)</f>
        <v>640</v>
      </c>
      <c r="X134" s="3" t="str">
        <f t="shared" si="4"/>
        <v>HARTFORD-TOLLAND-MIDDLESEX, Connecticut</v>
      </c>
      <c r="Y134" s="113" t="s">
        <v>331</v>
      </c>
      <c r="Z134" s="24" t="s">
        <v>91</v>
      </c>
      <c r="AA134" s="116" t="s">
        <v>329</v>
      </c>
      <c r="AB134" s="26"/>
      <c r="AC134" s="19">
        <f t="shared" si="5"/>
        <v>1.0547</v>
      </c>
      <c r="AD134" s="104">
        <v>11244</v>
      </c>
      <c r="AE134" t="s">
        <v>265</v>
      </c>
      <c r="AF134" s="19">
        <v>1.2444999999999999</v>
      </c>
    </row>
    <row r="135" spans="1:32">
      <c r="A135" s="117" t="s">
        <v>111</v>
      </c>
      <c r="B135" s="112" t="s">
        <v>112</v>
      </c>
      <c r="C135" s="113" t="s">
        <v>332</v>
      </c>
      <c r="D135" s="116" t="s">
        <v>329</v>
      </c>
      <c r="E135" s="115" t="s">
        <v>101</v>
      </c>
      <c r="F135" s="98">
        <f t="shared" si="3"/>
        <v>0.96874349999999998</v>
      </c>
      <c r="G135" s="74">
        <f>ROUND(('NEW Reference'!B$6*List!$F135)+'NEW Reference'!B$7,0)</f>
        <v>1313</v>
      </c>
      <c r="H135" s="21">
        <f>ROUND(('NEW Reference'!C$6*List!$F135)+'NEW Reference'!C$7,0)</f>
        <v>1957</v>
      </c>
      <c r="I135" s="21">
        <f>ROUND(('NEW Reference'!D$6*List!$F135)+'NEW Reference'!D$7,0)</f>
        <v>2346</v>
      </c>
      <c r="J135" s="21">
        <f>ROUND(('NEW Reference'!E$6*List!$F135)+'NEW Reference'!E$7,0)</f>
        <v>2900</v>
      </c>
      <c r="K135" s="21">
        <f>ROUND(('NEW Reference'!F$6*List!$F135)+'NEW Reference'!F$7,0)</f>
        <v>3021</v>
      </c>
      <c r="L135" s="21">
        <f>ROUND(('NEW Reference'!G$6*List!$F135)+'NEW Reference'!G$7,0)</f>
        <v>3420</v>
      </c>
      <c r="M135" s="21">
        <f>ROUND(('NEW Reference'!H$6*List!$F135)+'NEW Reference'!H$7,0)</f>
        <v>3551</v>
      </c>
      <c r="N135" s="21">
        <f>ROUND(('NEW Reference'!I$6*List!$F135)+'NEW Reference'!I$7,0)</f>
        <v>3690</v>
      </c>
      <c r="O135" s="21">
        <f>ROUND(('NEW Reference'!J$6*List!$F135)+'NEW Reference'!J$7,0)</f>
        <v>4273</v>
      </c>
      <c r="P135" s="21">
        <f>ROUND(('NEW Reference'!K$6*List!$F135)+'NEW Reference'!K$7,0)</f>
        <v>4408</v>
      </c>
      <c r="Q135" s="21">
        <f>ROUND(('NEW Reference'!L$6*List!$F135)+'NEW Reference'!L$7,0)</f>
        <v>4756</v>
      </c>
      <c r="R135" s="21">
        <f>ROUND(('NEW Reference'!M$6*List!$F135)+'NEW Reference'!M$7,0)</f>
        <v>5681</v>
      </c>
      <c r="S135" s="21">
        <f>ROUND(('NEW Reference'!N$6*List!$F135)+'NEW Reference'!N$7,0)</f>
        <v>22921</v>
      </c>
      <c r="T135" s="22">
        <f>ROUND(('NEW Reference'!O$6*List!$F135)+'NEW Reference'!O$7,0)</f>
        <v>852</v>
      </c>
      <c r="U135" s="22">
        <f>ROUND(('NEW Reference'!P$6*List!$F135)+'NEW Reference'!P$7,0)</f>
        <v>1201</v>
      </c>
      <c r="V135" s="22">
        <f>ROUND(('NEW Reference'!Q$6*List!$F135)+'NEW Reference'!Q$7,0)</f>
        <v>600</v>
      </c>
      <c r="X135" s="3" t="str">
        <f t="shared" si="4"/>
        <v>LITCHFIELD, Connecticut</v>
      </c>
      <c r="Y135" s="113" t="s">
        <v>332</v>
      </c>
      <c r="Z135" s="24" t="s">
        <v>91</v>
      </c>
      <c r="AA135" s="116" t="s">
        <v>329</v>
      </c>
      <c r="AB135" s="26"/>
      <c r="AC135" s="19">
        <f t="shared" si="5"/>
        <v>0.96874349999999998</v>
      </c>
      <c r="AD135" s="104">
        <v>31084</v>
      </c>
      <c r="AE135" t="s">
        <v>333</v>
      </c>
      <c r="AF135" s="19">
        <v>1.2699</v>
      </c>
    </row>
    <row r="136" spans="1:32">
      <c r="A136" s="95">
        <v>35300</v>
      </c>
      <c r="B136" s="112" t="s">
        <v>334</v>
      </c>
      <c r="C136" s="113" t="s">
        <v>335</v>
      </c>
      <c r="D136" s="116" t="s">
        <v>329</v>
      </c>
      <c r="E136" s="115" t="s">
        <v>90</v>
      </c>
      <c r="F136" s="98">
        <f t="shared" si="3"/>
        <v>1.1148</v>
      </c>
      <c r="G136" s="74">
        <f>ROUND(('NEW Reference'!B$6*List!$F136)+'NEW Reference'!B$7,0)</f>
        <v>1460</v>
      </c>
      <c r="H136" s="21">
        <f>ROUND(('NEW Reference'!C$6*List!$F136)+'NEW Reference'!C$7,0)</f>
        <v>2177</v>
      </c>
      <c r="I136" s="21">
        <f>ROUND(('NEW Reference'!D$6*List!$F136)+'NEW Reference'!D$7,0)</f>
        <v>2608</v>
      </c>
      <c r="J136" s="21">
        <f>ROUND(('NEW Reference'!E$6*List!$F136)+'NEW Reference'!E$7,0)</f>
        <v>3225</v>
      </c>
      <c r="K136" s="21">
        <f>ROUND(('NEW Reference'!F$6*List!$F136)+'NEW Reference'!F$7,0)</f>
        <v>3360</v>
      </c>
      <c r="L136" s="21">
        <f>ROUND(('NEW Reference'!G$6*List!$F136)+'NEW Reference'!G$7,0)</f>
        <v>3803</v>
      </c>
      <c r="M136" s="21">
        <f>ROUND(('NEW Reference'!H$6*List!$F136)+'NEW Reference'!H$7,0)</f>
        <v>3948</v>
      </c>
      <c r="N136" s="21">
        <f>ROUND(('NEW Reference'!I$6*List!$F136)+'NEW Reference'!I$7,0)</f>
        <v>4103</v>
      </c>
      <c r="O136" s="21">
        <f>ROUND(('NEW Reference'!J$6*List!$F136)+'NEW Reference'!J$7,0)</f>
        <v>4752</v>
      </c>
      <c r="P136" s="21">
        <f>ROUND(('NEW Reference'!K$6*List!$F136)+'NEW Reference'!K$7,0)</f>
        <v>4902</v>
      </c>
      <c r="Q136" s="21">
        <f>ROUND(('NEW Reference'!L$6*List!$F136)+'NEW Reference'!L$7,0)</f>
        <v>5289</v>
      </c>
      <c r="R136" s="21">
        <f>ROUND(('NEW Reference'!M$6*List!$F136)+'NEW Reference'!M$7,0)</f>
        <v>6317</v>
      </c>
      <c r="S136" s="21">
        <f>ROUND(('NEW Reference'!N$6*List!$F136)+'NEW Reference'!N$7,0)</f>
        <v>25489</v>
      </c>
      <c r="T136" s="22">
        <f>ROUND(('NEW Reference'!O$6*List!$F136)+'NEW Reference'!O$7,0)</f>
        <v>948</v>
      </c>
      <c r="U136" s="22">
        <f>ROUND(('NEW Reference'!P$6*List!$F136)+'NEW Reference'!P$7,0)</f>
        <v>1335</v>
      </c>
      <c r="V136" s="22">
        <f>ROUND(('NEW Reference'!Q$6*List!$F136)+'NEW Reference'!Q$7,0)</f>
        <v>668</v>
      </c>
      <c r="X136" s="3" t="str">
        <f t="shared" si="4"/>
        <v>NEW HAVEN, Connecticut</v>
      </c>
      <c r="Y136" s="113" t="s">
        <v>335</v>
      </c>
      <c r="Z136" s="24" t="s">
        <v>91</v>
      </c>
      <c r="AA136" s="116" t="s">
        <v>329</v>
      </c>
      <c r="AB136" s="25"/>
      <c r="AC136" s="19">
        <f t="shared" si="5"/>
        <v>1.1148</v>
      </c>
      <c r="AD136" s="104">
        <v>34900</v>
      </c>
      <c r="AE136" t="s">
        <v>263</v>
      </c>
      <c r="AF136" s="19">
        <v>1.4679</v>
      </c>
    </row>
    <row r="137" spans="1:32">
      <c r="A137" s="95">
        <v>35980</v>
      </c>
      <c r="B137" s="112" t="s">
        <v>336</v>
      </c>
      <c r="C137" s="113" t="s">
        <v>337</v>
      </c>
      <c r="D137" s="116" t="s">
        <v>329</v>
      </c>
      <c r="E137" s="115" t="s">
        <v>90</v>
      </c>
      <c r="F137" s="98">
        <f t="shared" si="3"/>
        <v>1.0563</v>
      </c>
      <c r="G137" s="74">
        <f>ROUND(('NEW Reference'!B$6*List!$F137)+'NEW Reference'!B$7,0)</f>
        <v>1401</v>
      </c>
      <c r="H137" s="21">
        <f>ROUND(('NEW Reference'!C$6*List!$F137)+'NEW Reference'!C$7,0)</f>
        <v>2089</v>
      </c>
      <c r="I137" s="21">
        <f>ROUND(('NEW Reference'!D$6*List!$F137)+'NEW Reference'!D$7,0)</f>
        <v>2503</v>
      </c>
      <c r="J137" s="21">
        <f>ROUND(('NEW Reference'!E$6*List!$F137)+'NEW Reference'!E$7,0)</f>
        <v>3095</v>
      </c>
      <c r="K137" s="21">
        <f>ROUND(('NEW Reference'!F$6*List!$F137)+'NEW Reference'!F$7,0)</f>
        <v>3224</v>
      </c>
      <c r="L137" s="21">
        <f>ROUND(('NEW Reference'!G$6*List!$F137)+'NEW Reference'!G$7,0)</f>
        <v>3650</v>
      </c>
      <c r="M137" s="21">
        <f>ROUND(('NEW Reference'!H$6*List!$F137)+'NEW Reference'!H$7,0)</f>
        <v>3789</v>
      </c>
      <c r="N137" s="21">
        <f>ROUND(('NEW Reference'!I$6*List!$F137)+'NEW Reference'!I$7,0)</f>
        <v>3938</v>
      </c>
      <c r="O137" s="21">
        <f>ROUND(('NEW Reference'!J$6*List!$F137)+'NEW Reference'!J$7,0)</f>
        <v>4560</v>
      </c>
      <c r="P137" s="21">
        <f>ROUND(('NEW Reference'!K$6*List!$F137)+'NEW Reference'!K$7,0)</f>
        <v>4704</v>
      </c>
      <c r="Q137" s="21">
        <f>ROUND(('NEW Reference'!L$6*List!$F137)+'NEW Reference'!L$7,0)</f>
        <v>5076</v>
      </c>
      <c r="R137" s="21">
        <f>ROUND(('NEW Reference'!M$6*List!$F137)+'NEW Reference'!M$7,0)</f>
        <v>6062</v>
      </c>
      <c r="S137" s="21">
        <f>ROUND(('NEW Reference'!N$6*List!$F137)+'NEW Reference'!N$7,0)</f>
        <v>24460</v>
      </c>
      <c r="T137" s="22">
        <f>ROUND(('NEW Reference'!O$6*List!$F137)+'NEW Reference'!O$7,0)</f>
        <v>909</v>
      </c>
      <c r="U137" s="22">
        <f>ROUND(('NEW Reference'!P$6*List!$F137)+'NEW Reference'!P$7,0)</f>
        <v>1281</v>
      </c>
      <c r="V137" s="22">
        <f>ROUND(('NEW Reference'!Q$6*List!$F137)+'NEW Reference'!Q$7,0)</f>
        <v>641</v>
      </c>
      <c r="X137" s="3" t="str">
        <f t="shared" si="4"/>
        <v>NEW LONDON, Connecticut</v>
      </c>
      <c r="Y137" s="113" t="s">
        <v>337</v>
      </c>
      <c r="Z137" s="24" t="s">
        <v>91</v>
      </c>
      <c r="AA137" s="116" t="s">
        <v>329</v>
      </c>
      <c r="AB137" s="26"/>
      <c r="AC137" s="19">
        <f t="shared" si="5"/>
        <v>1.0563</v>
      </c>
      <c r="AD137" s="104">
        <v>40900</v>
      </c>
      <c r="AE137" t="s">
        <v>244</v>
      </c>
      <c r="AF137" s="19">
        <v>1.5629999999999999</v>
      </c>
    </row>
    <row r="138" spans="1:32">
      <c r="A138" s="95">
        <v>49340</v>
      </c>
      <c r="B138" s="112" t="s">
        <v>338</v>
      </c>
      <c r="C138" s="113" t="s">
        <v>339</v>
      </c>
      <c r="D138" s="116" t="s">
        <v>329</v>
      </c>
      <c r="E138" s="115" t="s">
        <v>90</v>
      </c>
      <c r="F138" s="98">
        <f t="shared" si="3"/>
        <v>1.041485</v>
      </c>
      <c r="G138" s="74">
        <f>ROUND(('NEW Reference'!B$6*List!$F138)+'NEW Reference'!B$7,0)</f>
        <v>1386</v>
      </c>
      <c r="H138" s="21">
        <f>ROUND(('NEW Reference'!C$6*List!$F138)+'NEW Reference'!C$7,0)</f>
        <v>2067</v>
      </c>
      <c r="I138" s="21">
        <f>ROUND(('NEW Reference'!D$6*List!$F138)+'NEW Reference'!D$7,0)</f>
        <v>2476</v>
      </c>
      <c r="J138" s="21">
        <f>ROUND(('NEW Reference'!E$6*List!$F138)+'NEW Reference'!E$7,0)</f>
        <v>3062</v>
      </c>
      <c r="K138" s="21">
        <f>ROUND(('NEW Reference'!F$6*List!$F138)+'NEW Reference'!F$7,0)</f>
        <v>3190</v>
      </c>
      <c r="L138" s="21">
        <f>ROUND(('NEW Reference'!G$6*List!$F138)+'NEW Reference'!G$7,0)</f>
        <v>3611</v>
      </c>
      <c r="M138" s="21">
        <f>ROUND(('NEW Reference'!H$6*List!$F138)+'NEW Reference'!H$7,0)</f>
        <v>3749</v>
      </c>
      <c r="N138" s="21">
        <f>ROUND(('NEW Reference'!I$6*List!$F138)+'NEW Reference'!I$7,0)</f>
        <v>3896</v>
      </c>
      <c r="O138" s="21">
        <f>ROUND(('NEW Reference'!J$6*List!$F138)+'NEW Reference'!J$7,0)</f>
        <v>4512</v>
      </c>
      <c r="P138" s="21">
        <f>ROUND(('NEW Reference'!K$6*List!$F138)+'NEW Reference'!K$7,0)</f>
        <v>4654</v>
      </c>
      <c r="Q138" s="21">
        <f>ROUND(('NEW Reference'!L$6*List!$F138)+'NEW Reference'!L$7,0)</f>
        <v>5022</v>
      </c>
      <c r="R138" s="21">
        <f>ROUND(('NEW Reference'!M$6*List!$F138)+'NEW Reference'!M$7,0)</f>
        <v>5998</v>
      </c>
      <c r="S138" s="21">
        <f>ROUND(('NEW Reference'!N$6*List!$F138)+'NEW Reference'!N$7,0)</f>
        <v>24200</v>
      </c>
      <c r="T138" s="22">
        <f>ROUND(('NEW Reference'!O$6*List!$F138)+'NEW Reference'!O$7,0)</f>
        <v>900</v>
      </c>
      <c r="U138" s="22">
        <f>ROUND(('NEW Reference'!P$6*List!$F138)+'NEW Reference'!P$7,0)</f>
        <v>1268</v>
      </c>
      <c r="V138" s="22">
        <f>ROUND(('NEW Reference'!Q$6*List!$F138)+'NEW Reference'!Q$7,0)</f>
        <v>634</v>
      </c>
      <c r="X138" s="3" t="str">
        <f t="shared" si="4"/>
        <v>WINDHAM, Massachusetts</v>
      </c>
      <c r="Y138" s="113" t="s">
        <v>339</v>
      </c>
      <c r="Z138" s="24" t="s">
        <v>91</v>
      </c>
      <c r="AA138" s="116" t="s">
        <v>145</v>
      </c>
      <c r="AB138" s="26"/>
      <c r="AC138" s="19">
        <f t="shared" si="5"/>
        <v>1.041485</v>
      </c>
      <c r="AD138" s="104">
        <v>40140</v>
      </c>
      <c r="AE138" t="s">
        <v>268</v>
      </c>
      <c r="AF138" s="19">
        <v>1.1739999999999999</v>
      </c>
    </row>
    <row r="139" spans="1:32">
      <c r="A139" s="117" t="s">
        <v>111</v>
      </c>
      <c r="B139" s="112" t="s">
        <v>112</v>
      </c>
      <c r="C139" s="113" t="s">
        <v>4</v>
      </c>
      <c r="D139" s="116" t="s">
        <v>329</v>
      </c>
      <c r="E139" s="115" t="s">
        <v>101</v>
      </c>
      <c r="F139" s="98">
        <f t="shared" si="3"/>
        <v>0.96874349999999998</v>
      </c>
      <c r="G139" s="74">
        <f>ROUND(('NEW Reference'!B$6*List!$F139)+'NEW Reference'!B$7,0)</f>
        <v>1313</v>
      </c>
      <c r="H139" s="21">
        <f>ROUND(('NEW Reference'!C$6*List!$F139)+'NEW Reference'!C$7,0)</f>
        <v>1957</v>
      </c>
      <c r="I139" s="21">
        <f>ROUND(('NEW Reference'!D$6*List!$F139)+'NEW Reference'!D$7,0)</f>
        <v>2346</v>
      </c>
      <c r="J139" s="21">
        <f>ROUND(('NEW Reference'!E$6*List!$F139)+'NEW Reference'!E$7,0)</f>
        <v>2900</v>
      </c>
      <c r="K139" s="21">
        <f>ROUND(('NEW Reference'!F$6*List!$F139)+'NEW Reference'!F$7,0)</f>
        <v>3021</v>
      </c>
      <c r="L139" s="21">
        <f>ROUND(('NEW Reference'!G$6*List!$F139)+'NEW Reference'!G$7,0)</f>
        <v>3420</v>
      </c>
      <c r="M139" s="21">
        <f>ROUND(('NEW Reference'!H$6*List!$F139)+'NEW Reference'!H$7,0)</f>
        <v>3551</v>
      </c>
      <c r="N139" s="21">
        <f>ROUND(('NEW Reference'!I$6*List!$F139)+'NEW Reference'!I$7,0)</f>
        <v>3690</v>
      </c>
      <c r="O139" s="21">
        <f>ROUND(('NEW Reference'!J$6*List!$F139)+'NEW Reference'!J$7,0)</f>
        <v>4273</v>
      </c>
      <c r="P139" s="21">
        <f>ROUND(('NEW Reference'!K$6*List!$F139)+'NEW Reference'!K$7,0)</f>
        <v>4408</v>
      </c>
      <c r="Q139" s="21">
        <f>ROUND(('NEW Reference'!L$6*List!$F139)+'NEW Reference'!L$7,0)</f>
        <v>4756</v>
      </c>
      <c r="R139" s="21">
        <f>ROUND(('NEW Reference'!M$6*List!$F139)+'NEW Reference'!M$7,0)</f>
        <v>5681</v>
      </c>
      <c r="S139" s="21">
        <f>ROUND(('NEW Reference'!N$6*List!$F139)+'NEW Reference'!N$7,0)</f>
        <v>22921</v>
      </c>
      <c r="T139" s="22">
        <f>ROUND(('NEW Reference'!O$6*List!$F139)+'NEW Reference'!O$7,0)</f>
        <v>852</v>
      </c>
      <c r="U139" s="22">
        <f>ROUND(('NEW Reference'!P$6*List!$F139)+'NEW Reference'!P$7,0)</f>
        <v>1201</v>
      </c>
      <c r="V139" s="22">
        <f>ROUND(('NEW Reference'!Q$6*List!$F139)+'NEW Reference'!Q$7,0)</f>
        <v>600</v>
      </c>
      <c r="X139" s="3" t="str">
        <f t="shared" si="4"/>
        <v>Rural (Not listed as urban county), Connecticut</v>
      </c>
      <c r="Y139" s="113" t="s">
        <v>4</v>
      </c>
      <c r="Z139" s="24" t="s">
        <v>91</v>
      </c>
      <c r="AA139" s="116" t="s">
        <v>329</v>
      </c>
      <c r="AB139" s="25"/>
      <c r="AC139" s="19">
        <f t="shared" si="5"/>
        <v>0.96874349999999998</v>
      </c>
      <c r="AD139" s="104">
        <v>40900</v>
      </c>
      <c r="AE139" t="s">
        <v>244</v>
      </c>
      <c r="AF139" s="19">
        <v>1.5629999999999999</v>
      </c>
    </row>
    <row r="140" spans="1:32">
      <c r="A140" s="95">
        <v>47764</v>
      </c>
      <c r="B140" s="93" t="s">
        <v>340</v>
      </c>
      <c r="C140" s="67" t="s">
        <v>341</v>
      </c>
      <c r="D140" s="28" t="s">
        <v>342</v>
      </c>
      <c r="E140" s="97" t="s">
        <v>90</v>
      </c>
      <c r="F140" s="98">
        <f t="shared" si="3"/>
        <v>1.0737000000000001</v>
      </c>
      <c r="G140" s="74">
        <f>ROUND(('NEW Reference'!B$6*List!$F140)+'NEW Reference'!B$7,0)</f>
        <v>1418</v>
      </c>
      <c r="H140" s="21">
        <f>ROUND(('NEW Reference'!C$6*List!$F140)+'NEW Reference'!C$7,0)</f>
        <v>2115</v>
      </c>
      <c r="I140" s="21">
        <f>ROUND(('NEW Reference'!D$6*List!$F140)+'NEW Reference'!D$7,0)</f>
        <v>2534</v>
      </c>
      <c r="J140" s="21">
        <f>ROUND(('NEW Reference'!E$6*List!$F140)+'NEW Reference'!E$7,0)</f>
        <v>3133</v>
      </c>
      <c r="K140" s="21">
        <f>ROUND(('NEW Reference'!F$6*List!$F140)+'NEW Reference'!F$7,0)</f>
        <v>3264</v>
      </c>
      <c r="L140" s="21">
        <f>ROUND(('NEW Reference'!G$6*List!$F140)+'NEW Reference'!G$7,0)</f>
        <v>3695</v>
      </c>
      <c r="M140" s="21">
        <f>ROUND(('NEW Reference'!H$6*List!$F140)+'NEW Reference'!H$7,0)</f>
        <v>3836</v>
      </c>
      <c r="N140" s="21">
        <f>ROUND(('NEW Reference'!I$6*List!$F140)+'NEW Reference'!I$7,0)</f>
        <v>3987</v>
      </c>
      <c r="O140" s="21">
        <f>ROUND(('NEW Reference'!J$6*List!$F140)+'NEW Reference'!J$7,0)</f>
        <v>4617</v>
      </c>
      <c r="P140" s="21">
        <f>ROUND(('NEW Reference'!K$6*List!$F140)+'NEW Reference'!K$7,0)</f>
        <v>4763</v>
      </c>
      <c r="Q140" s="21">
        <f>ROUND(('NEW Reference'!L$6*List!$F140)+'NEW Reference'!L$7,0)</f>
        <v>5139</v>
      </c>
      <c r="R140" s="21">
        <f>ROUND(('NEW Reference'!M$6*List!$F140)+'NEW Reference'!M$7,0)</f>
        <v>6138</v>
      </c>
      <c r="S140" s="21">
        <f>ROUND(('NEW Reference'!N$6*List!$F140)+'NEW Reference'!N$7,0)</f>
        <v>24766</v>
      </c>
      <c r="T140" s="22">
        <f>ROUND(('NEW Reference'!O$6*List!$F140)+'NEW Reference'!O$7,0)</f>
        <v>921</v>
      </c>
      <c r="U140" s="22">
        <f>ROUND(('NEW Reference'!P$6*List!$F140)+'NEW Reference'!P$7,0)</f>
        <v>1297</v>
      </c>
      <c r="V140" s="22">
        <f>ROUND(('NEW Reference'!Q$6*List!$F140)+'NEW Reference'!Q$7,0)</f>
        <v>649</v>
      </c>
      <c r="X140" s="3" t="str">
        <f t="shared" ref="X140:X200" si="6">CONCATENATE(Y140, Z140, AA140)</f>
        <v>THE DISTRICT, District of Columbia</v>
      </c>
      <c r="Y140" s="67" t="s">
        <v>341</v>
      </c>
      <c r="Z140" s="24" t="s">
        <v>91</v>
      </c>
      <c r="AA140" s="28" t="s">
        <v>342</v>
      </c>
      <c r="AB140" s="26"/>
      <c r="AC140" s="19">
        <f t="shared" si="5"/>
        <v>1.0737000000000001</v>
      </c>
      <c r="AD140" s="104">
        <v>41940</v>
      </c>
      <c r="AE140" t="s">
        <v>271</v>
      </c>
      <c r="AF140" s="19">
        <v>1.8317000000000001</v>
      </c>
    </row>
    <row r="141" spans="1:32">
      <c r="A141" s="95">
        <v>20100</v>
      </c>
      <c r="B141" s="93" t="s">
        <v>343</v>
      </c>
      <c r="C141" s="67" t="s">
        <v>344</v>
      </c>
      <c r="D141" s="29" t="s">
        <v>116</v>
      </c>
      <c r="E141" s="97" t="s">
        <v>90</v>
      </c>
      <c r="F141" s="98">
        <f t="shared" si="3"/>
        <v>1.1673</v>
      </c>
      <c r="G141" s="74">
        <f>ROUND(('NEW Reference'!B$6*List!$F141)+'NEW Reference'!B$7,0)</f>
        <v>1513</v>
      </c>
      <c r="H141" s="21">
        <f>ROUND(('NEW Reference'!C$6*List!$F141)+'NEW Reference'!C$7,0)</f>
        <v>2256</v>
      </c>
      <c r="I141" s="21">
        <f>ROUND(('NEW Reference'!D$6*List!$F141)+'NEW Reference'!D$7,0)</f>
        <v>2703</v>
      </c>
      <c r="J141" s="21">
        <f>ROUND(('NEW Reference'!E$6*List!$F141)+'NEW Reference'!E$7,0)</f>
        <v>3341</v>
      </c>
      <c r="K141" s="21">
        <f>ROUND(('NEW Reference'!F$6*List!$F141)+'NEW Reference'!F$7,0)</f>
        <v>3481</v>
      </c>
      <c r="L141" s="21">
        <f>ROUND(('NEW Reference'!G$6*List!$F141)+'NEW Reference'!G$7,0)</f>
        <v>3941</v>
      </c>
      <c r="M141" s="21">
        <f>ROUND(('NEW Reference'!H$6*List!$F141)+'NEW Reference'!H$7,0)</f>
        <v>4091</v>
      </c>
      <c r="N141" s="21">
        <f>ROUND(('NEW Reference'!I$6*List!$F141)+'NEW Reference'!I$7,0)</f>
        <v>4252</v>
      </c>
      <c r="O141" s="21">
        <f>ROUND(('NEW Reference'!J$6*List!$F141)+'NEW Reference'!J$7,0)</f>
        <v>4924</v>
      </c>
      <c r="P141" s="21">
        <f>ROUND(('NEW Reference'!K$6*List!$F141)+'NEW Reference'!K$7,0)</f>
        <v>5079</v>
      </c>
      <c r="Q141" s="21">
        <f>ROUND(('NEW Reference'!L$6*List!$F141)+'NEW Reference'!L$7,0)</f>
        <v>5481</v>
      </c>
      <c r="R141" s="21">
        <f>ROUND(('NEW Reference'!M$6*List!$F141)+'NEW Reference'!M$7,0)</f>
        <v>6546</v>
      </c>
      <c r="S141" s="21">
        <f>ROUND(('NEW Reference'!N$6*List!$F141)+'NEW Reference'!N$7,0)</f>
        <v>26411</v>
      </c>
      <c r="T141" s="22">
        <f>ROUND(('NEW Reference'!O$6*List!$F141)+'NEW Reference'!O$7,0)</f>
        <v>982</v>
      </c>
      <c r="U141" s="22">
        <f>ROUND(('NEW Reference'!P$6*List!$F141)+'NEW Reference'!P$7,0)</f>
        <v>1384</v>
      </c>
      <c r="V141" s="22">
        <f>ROUND(('NEW Reference'!Q$6*List!$F141)+'NEW Reference'!Q$7,0)</f>
        <v>692</v>
      </c>
      <c r="X141" s="3" t="str">
        <f t="shared" si="6"/>
        <v>KENT, Delaware</v>
      </c>
      <c r="Y141" s="67" t="s">
        <v>344</v>
      </c>
      <c r="Z141" s="24" t="s">
        <v>91</v>
      </c>
      <c r="AA141" s="29" t="s">
        <v>116</v>
      </c>
      <c r="AB141" s="25"/>
      <c r="AC141" s="19">
        <f t="shared" si="5"/>
        <v>1.1673</v>
      </c>
      <c r="AD141" s="104">
        <v>40140</v>
      </c>
      <c r="AE141" t="s">
        <v>268</v>
      </c>
      <c r="AF141" s="19">
        <v>1.1739999999999999</v>
      </c>
    </row>
    <row r="142" spans="1:32">
      <c r="A142" s="95">
        <v>48864</v>
      </c>
      <c r="B142" s="93" t="s">
        <v>345</v>
      </c>
      <c r="C142" s="67" t="s">
        <v>346</v>
      </c>
      <c r="D142" s="29" t="s">
        <v>116</v>
      </c>
      <c r="E142" s="97" t="s">
        <v>90</v>
      </c>
      <c r="F142" s="98">
        <f t="shared" ref="F142:F205" si="7">IFERROR(INDEX($AF:$AF,MATCH($A142,$AD:$AD,0)),"")</f>
        <v>1.0868</v>
      </c>
      <c r="G142" s="74">
        <f>ROUND(('NEW Reference'!B$6*List!$F142)+'NEW Reference'!B$7,0)</f>
        <v>1432</v>
      </c>
      <c r="H142" s="21">
        <f>ROUND(('NEW Reference'!C$6*List!$F142)+'NEW Reference'!C$7,0)</f>
        <v>2135</v>
      </c>
      <c r="I142" s="21">
        <f>ROUND(('NEW Reference'!D$6*List!$F142)+'NEW Reference'!D$7,0)</f>
        <v>2558</v>
      </c>
      <c r="J142" s="21">
        <f>ROUND(('NEW Reference'!E$6*List!$F142)+'NEW Reference'!E$7,0)</f>
        <v>3162</v>
      </c>
      <c r="K142" s="21">
        <f>ROUND(('NEW Reference'!F$6*List!$F142)+'NEW Reference'!F$7,0)</f>
        <v>3295</v>
      </c>
      <c r="L142" s="21">
        <f>ROUND(('NEW Reference'!G$6*List!$F142)+'NEW Reference'!G$7,0)</f>
        <v>3730</v>
      </c>
      <c r="M142" s="21">
        <f>ROUND(('NEW Reference'!H$6*List!$F142)+'NEW Reference'!H$7,0)</f>
        <v>3872</v>
      </c>
      <c r="N142" s="21">
        <f>ROUND(('NEW Reference'!I$6*List!$F142)+'NEW Reference'!I$7,0)</f>
        <v>4024</v>
      </c>
      <c r="O142" s="21">
        <f>ROUND(('NEW Reference'!J$6*List!$F142)+'NEW Reference'!J$7,0)</f>
        <v>4660</v>
      </c>
      <c r="P142" s="21">
        <f>ROUND(('NEW Reference'!K$6*List!$F142)+'NEW Reference'!K$7,0)</f>
        <v>4807</v>
      </c>
      <c r="Q142" s="21">
        <f>ROUND(('NEW Reference'!L$6*List!$F142)+'NEW Reference'!L$7,0)</f>
        <v>5187</v>
      </c>
      <c r="R142" s="21">
        <f>ROUND(('NEW Reference'!M$6*List!$F142)+'NEW Reference'!M$7,0)</f>
        <v>6195</v>
      </c>
      <c r="S142" s="21">
        <f>ROUND(('NEW Reference'!N$6*List!$F142)+'NEW Reference'!N$7,0)</f>
        <v>24996</v>
      </c>
      <c r="T142" s="22">
        <f>ROUND(('NEW Reference'!O$6*List!$F142)+'NEW Reference'!O$7,0)</f>
        <v>929</v>
      </c>
      <c r="U142" s="22">
        <f>ROUND(('NEW Reference'!P$6*List!$F142)+'NEW Reference'!P$7,0)</f>
        <v>1309</v>
      </c>
      <c r="V142" s="22">
        <f>ROUND(('NEW Reference'!Q$6*List!$F142)+'NEW Reference'!Q$7,0)</f>
        <v>655</v>
      </c>
      <c r="X142" s="3" t="str">
        <f t="shared" si="6"/>
        <v>NEW CASTLE, Delaware</v>
      </c>
      <c r="Y142" s="67" t="s">
        <v>346</v>
      </c>
      <c r="Z142" s="24" t="s">
        <v>91</v>
      </c>
      <c r="AA142" s="29" t="s">
        <v>116</v>
      </c>
      <c r="AB142" s="26"/>
      <c r="AC142" s="19">
        <f t="shared" ref="AC142:AC205" si="8">IFERROR(INDEX($AF:$AF,MATCH($A142,$AD:$AD,0)),"")</f>
        <v>1.0868</v>
      </c>
      <c r="AD142" s="104">
        <v>41740</v>
      </c>
      <c r="AE142" t="s">
        <v>274</v>
      </c>
      <c r="AF142" s="19">
        <v>1.2301</v>
      </c>
    </row>
    <row r="143" spans="1:32">
      <c r="A143" s="95" t="s">
        <v>115</v>
      </c>
      <c r="B143" s="93" t="s">
        <v>116</v>
      </c>
      <c r="C143" s="67" t="s">
        <v>4</v>
      </c>
      <c r="D143" s="29" t="s">
        <v>116</v>
      </c>
      <c r="E143" s="97" t="s">
        <v>101</v>
      </c>
      <c r="F143" s="98">
        <f t="shared" si="7"/>
        <v>1.0095000000000001</v>
      </c>
      <c r="G143" s="74">
        <f>ROUND(('NEW Reference'!B$6*List!$F143)+'NEW Reference'!B$7,0)</f>
        <v>1354</v>
      </c>
      <c r="H143" s="21">
        <f>ROUND(('NEW Reference'!C$6*List!$F143)+'NEW Reference'!C$7,0)</f>
        <v>2019</v>
      </c>
      <c r="I143" s="21">
        <f>ROUND(('NEW Reference'!D$6*List!$F143)+'NEW Reference'!D$7,0)</f>
        <v>2419</v>
      </c>
      <c r="J143" s="21">
        <f>ROUND(('NEW Reference'!E$6*List!$F143)+'NEW Reference'!E$7,0)</f>
        <v>2990</v>
      </c>
      <c r="K143" s="21">
        <f>ROUND(('NEW Reference'!F$6*List!$F143)+'NEW Reference'!F$7,0)</f>
        <v>3116</v>
      </c>
      <c r="L143" s="21">
        <f>ROUND(('NEW Reference'!G$6*List!$F143)+'NEW Reference'!G$7,0)</f>
        <v>3527</v>
      </c>
      <c r="M143" s="21">
        <f>ROUND(('NEW Reference'!H$6*List!$F143)+'NEW Reference'!H$7,0)</f>
        <v>3662</v>
      </c>
      <c r="N143" s="21">
        <f>ROUND(('NEW Reference'!I$6*List!$F143)+'NEW Reference'!I$7,0)</f>
        <v>3805</v>
      </c>
      <c r="O143" s="21">
        <f>ROUND(('NEW Reference'!J$6*List!$F143)+'NEW Reference'!J$7,0)</f>
        <v>4407</v>
      </c>
      <c r="P143" s="21">
        <f>ROUND(('NEW Reference'!K$6*List!$F143)+'NEW Reference'!K$7,0)</f>
        <v>4546</v>
      </c>
      <c r="Q143" s="21">
        <f>ROUND(('NEW Reference'!L$6*List!$F143)+'NEW Reference'!L$7,0)</f>
        <v>4905</v>
      </c>
      <c r="R143" s="21">
        <f>ROUND(('NEW Reference'!M$6*List!$F143)+'NEW Reference'!M$7,0)</f>
        <v>5858</v>
      </c>
      <c r="S143" s="21">
        <f>ROUND(('NEW Reference'!N$6*List!$F143)+'NEW Reference'!N$7,0)</f>
        <v>23637</v>
      </c>
      <c r="T143" s="22">
        <f>ROUND(('NEW Reference'!O$6*List!$F143)+'NEW Reference'!O$7,0)</f>
        <v>879</v>
      </c>
      <c r="U143" s="22">
        <f>ROUND(('NEW Reference'!P$6*List!$F143)+'NEW Reference'!P$7,0)</f>
        <v>1238</v>
      </c>
      <c r="V143" s="22">
        <f>ROUND(('NEW Reference'!Q$6*List!$F143)+'NEW Reference'!Q$7,0)</f>
        <v>619</v>
      </c>
      <c r="X143" s="3" t="str">
        <f t="shared" si="6"/>
        <v>Rural (Not listed as urban county), Delaware</v>
      </c>
      <c r="Y143" s="67" t="s">
        <v>4</v>
      </c>
      <c r="Z143" s="24" t="s">
        <v>91</v>
      </c>
      <c r="AA143" s="29" t="s">
        <v>116</v>
      </c>
      <c r="AB143" s="26"/>
      <c r="AC143" s="19">
        <f t="shared" si="8"/>
        <v>1.0095000000000001</v>
      </c>
      <c r="AD143" s="104">
        <v>41884</v>
      </c>
      <c r="AE143" t="s">
        <v>276</v>
      </c>
      <c r="AF143" s="19">
        <v>1.7522</v>
      </c>
    </row>
    <row r="144" spans="1:32">
      <c r="A144" s="95">
        <v>23540</v>
      </c>
      <c r="B144" s="93" t="s">
        <v>347</v>
      </c>
      <c r="C144" s="67" t="s">
        <v>348</v>
      </c>
      <c r="D144" s="28" t="s">
        <v>349</v>
      </c>
      <c r="E144" s="97" t="s">
        <v>90</v>
      </c>
      <c r="F144" s="98">
        <f t="shared" si="7"/>
        <v>0.89907999999999999</v>
      </c>
      <c r="G144" s="74">
        <f>ROUND(('NEW Reference'!B$6*List!$F144)+'NEW Reference'!B$7,0)</f>
        <v>1243</v>
      </c>
      <c r="H144" s="21">
        <f>ROUND(('NEW Reference'!C$6*List!$F144)+'NEW Reference'!C$7,0)</f>
        <v>1853</v>
      </c>
      <c r="I144" s="21">
        <f>ROUND(('NEW Reference'!D$6*List!$F144)+'NEW Reference'!D$7,0)</f>
        <v>2220</v>
      </c>
      <c r="J144" s="21">
        <f>ROUND(('NEW Reference'!E$6*List!$F144)+'NEW Reference'!E$7,0)</f>
        <v>2745</v>
      </c>
      <c r="K144" s="21">
        <f>ROUND(('NEW Reference'!F$6*List!$F144)+'NEW Reference'!F$7,0)</f>
        <v>2860</v>
      </c>
      <c r="L144" s="21">
        <f>ROUND(('NEW Reference'!G$6*List!$F144)+'NEW Reference'!G$7,0)</f>
        <v>3237</v>
      </c>
      <c r="M144" s="21">
        <f>ROUND(('NEW Reference'!H$6*List!$F144)+'NEW Reference'!H$7,0)</f>
        <v>3361</v>
      </c>
      <c r="N144" s="21">
        <f>ROUND(('NEW Reference'!I$6*List!$F144)+'NEW Reference'!I$7,0)</f>
        <v>3493</v>
      </c>
      <c r="O144" s="21">
        <f>ROUND(('NEW Reference'!J$6*List!$F144)+'NEW Reference'!J$7,0)</f>
        <v>4045</v>
      </c>
      <c r="P144" s="21">
        <f>ROUND(('NEW Reference'!K$6*List!$F144)+'NEW Reference'!K$7,0)</f>
        <v>4172</v>
      </c>
      <c r="Q144" s="21">
        <f>ROUND(('NEW Reference'!L$6*List!$F144)+'NEW Reference'!L$7,0)</f>
        <v>4502</v>
      </c>
      <c r="R144" s="21">
        <f>ROUND(('NEW Reference'!M$6*List!$F144)+'NEW Reference'!M$7,0)</f>
        <v>5377</v>
      </c>
      <c r="S144" s="21">
        <f>ROUND(('NEW Reference'!N$6*List!$F144)+'NEW Reference'!N$7,0)</f>
        <v>21696</v>
      </c>
      <c r="T144" s="22">
        <f>ROUND(('NEW Reference'!O$6*List!$F144)+'NEW Reference'!O$7,0)</f>
        <v>807</v>
      </c>
      <c r="U144" s="22">
        <f>ROUND(('NEW Reference'!P$6*List!$F144)+'NEW Reference'!P$7,0)</f>
        <v>1137</v>
      </c>
      <c r="V144" s="22">
        <f>ROUND(('NEW Reference'!Q$6*List!$F144)+'NEW Reference'!Q$7,0)</f>
        <v>568</v>
      </c>
      <c r="X144" s="3" t="str">
        <f t="shared" si="6"/>
        <v>ALACHUA, Florida</v>
      </c>
      <c r="Y144" s="67" t="s">
        <v>348</v>
      </c>
      <c r="Z144" s="24" t="s">
        <v>91</v>
      </c>
      <c r="AA144" s="28" t="s">
        <v>349</v>
      </c>
      <c r="AB144" s="25"/>
      <c r="AC144" s="19">
        <f t="shared" si="8"/>
        <v>0.89907999999999999</v>
      </c>
      <c r="AD144" s="104">
        <v>44700</v>
      </c>
      <c r="AE144" t="s">
        <v>278</v>
      </c>
      <c r="AF144" s="19">
        <v>1.5112000000000001</v>
      </c>
    </row>
    <row r="145" spans="1:32">
      <c r="A145" s="95">
        <v>27260</v>
      </c>
      <c r="B145" s="93" t="s">
        <v>350</v>
      </c>
      <c r="C145" s="67" t="s">
        <v>351</v>
      </c>
      <c r="D145" s="28" t="s">
        <v>349</v>
      </c>
      <c r="E145" s="97" t="s">
        <v>90</v>
      </c>
      <c r="F145" s="98">
        <f t="shared" si="7"/>
        <v>0.87530000000000008</v>
      </c>
      <c r="G145" s="74">
        <f>ROUND(('NEW Reference'!B$6*List!$F145)+'NEW Reference'!B$7,0)</f>
        <v>1219</v>
      </c>
      <c r="H145" s="21">
        <f>ROUND(('NEW Reference'!C$6*List!$F145)+'NEW Reference'!C$7,0)</f>
        <v>1817</v>
      </c>
      <c r="I145" s="21">
        <f>ROUND(('NEW Reference'!D$6*List!$F145)+'NEW Reference'!D$7,0)</f>
        <v>2177</v>
      </c>
      <c r="J145" s="21">
        <f>ROUND(('NEW Reference'!E$6*List!$F145)+'NEW Reference'!E$7,0)</f>
        <v>2692</v>
      </c>
      <c r="K145" s="21">
        <f>ROUND(('NEW Reference'!F$6*List!$F145)+'NEW Reference'!F$7,0)</f>
        <v>2805</v>
      </c>
      <c r="L145" s="21">
        <f>ROUND(('NEW Reference'!G$6*List!$F145)+'NEW Reference'!G$7,0)</f>
        <v>3175</v>
      </c>
      <c r="M145" s="21">
        <f>ROUND(('NEW Reference'!H$6*List!$F145)+'NEW Reference'!H$7,0)</f>
        <v>3296</v>
      </c>
      <c r="N145" s="21">
        <f>ROUND(('NEW Reference'!I$6*List!$F145)+'NEW Reference'!I$7,0)</f>
        <v>3426</v>
      </c>
      <c r="O145" s="21">
        <f>ROUND(('NEW Reference'!J$6*List!$F145)+'NEW Reference'!J$7,0)</f>
        <v>3967</v>
      </c>
      <c r="P145" s="21">
        <f>ROUND(('NEW Reference'!K$6*List!$F145)+'NEW Reference'!K$7,0)</f>
        <v>4092</v>
      </c>
      <c r="Q145" s="21">
        <f>ROUND(('NEW Reference'!L$6*List!$F145)+'NEW Reference'!L$7,0)</f>
        <v>4415</v>
      </c>
      <c r="R145" s="21">
        <f>ROUND(('NEW Reference'!M$6*List!$F145)+'NEW Reference'!M$7,0)</f>
        <v>5274</v>
      </c>
      <c r="S145" s="21">
        <f>ROUND(('NEW Reference'!N$6*List!$F145)+'NEW Reference'!N$7,0)</f>
        <v>21278</v>
      </c>
      <c r="T145" s="22">
        <f>ROUND(('NEW Reference'!O$6*List!$F145)+'NEW Reference'!O$7,0)</f>
        <v>791</v>
      </c>
      <c r="U145" s="22">
        <f>ROUND(('NEW Reference'!P$6*List!$F145)+'NEW Reference'!P$7,0)</f>
        <v>1115</v>
      </c>
      <c r="V145" s="22">
        <f>ROUND(('NEW Reference'!Q$6*List!$F145)+'NEW Reference'!Q$7,0)</f>
        <v>557</v>
      </c>
      <c r="X145" s="3" t="str">
        <f t="shared" si="6"/>
        <v>BAKER, Florida</v>
      </c>
      <c r="Y145" s="67" t="s">
        <v>351</v>
      </c>
      <c r="Z145" s="24" t="s">
        <v>91</v>
      </c>
      <c r="AA145" s="28" t="s">
        <v>349</v>
      </c>
      <c r="AB145" s="25"/>
      <c r="AC145" s="19">
        <f t="shared" si="8"/>
        <v>0.87530000000000008</v>
      </c>
      <c r="AD145" s="104">
        <v>42020</v>
      </c>
      <c r="AE145" t="s">
        <v>280</v>
      </c>
      <c r="AF145" s="19">
        <v>1.2789999999999999</v>
      </c>
    </row>
    <row r="146" spans="1:32">
      <c r="A146" s="95">
        <v>37460</v>
      </c>
      <c r="B146" s="93" t="s">
        <v>352</v>
      </c>
      <c r="C146" s="67" t="s">
        <v>353</v>
      </c>
      <c r="D146" s="28" t="s">
        <v>349</v>
      </c>
      <c r="E146" s="97" t="s">
        <v>90</v>
      </c>
      <c r="F146" s="98">
        <f t="shared" si="7"/>
        <v>0.85680500000000004</v>
      </c>
      <c r="G146" s="74">
        <f>ROUND(('NEW Reference'!B$6*List!$F146)+'NEW Reference'!B$7,0)</f>
        <v>1200</v>
      </c>
      <c r="H146" s="21">
        <f>ROUND(('NEW Reference'!C$6*List!$F146)+'NEW Reference'!C$7,0)</f>
        <v>1789</v>
      </c>
      <c r="I146" s="21">
        <f>ROUND(('NEW Reference'!D$6*List!$F146)+'NEW Reference'!D$7,0)</f>
        <v>2144</v>
      </c>
      <c r="J146" s="21">
        <f>ROUND(('NEW Reference'!E$6*List!$F146)+'NEW Reference'!E$7,0)</f>
        <v>2651</v>
      </c>
      <c r="K146" s="21">
        <f>ROUND(('NEW Reference'!F$6*List!$F146)+'NEW Reference'!F$7,0)</f>
        <v>2762</v>
      </c>
      <c r="L146" s="21">
        <f>ROUND(('NEW Reference'!G$6*List!$F146)+'NEW Reference'!G$7,0)</f>
        <v>3126</v>
      </c>
      <c r="M146" s="21">
        <f>ROUND(('NEW Reference'!H$6*List!$F146)+'NEW Reference'!H$7,0)</f>
        <v>3246</v>
      </c>
      <c r="N146" s="21">
        <f>ROUND(('NEW Reference'!I$6*List!$F146)+'NEW Reference'!I$7,0)</f>
        <v>3373</v>
      </c>
      <c r="O146" s="21">
        <f>ROUND(('NEW Reference'!J$6*List!$F146)+'NEW Reference'!J$7,0)</f>
        <v>3906</v>
      </c>
      <c r="P146" s="21">
        <f>ROUND(('NEW Reference'!K$6*List!$F146)+'NEW Reference'!K$7,0)</f>
        <v>4029</v>
      </c>
      <c r="Q146" s="21">
        <f>ROUND(('NEW Reference'!L$6*List!$F146)+'NEW Reference'!L$7,0)</f>
        <v>4348</v>
      </c>
      <c r="R146" s="21">
        <f>ROUND(('NEW Reference'!M$6*List!$F146)+'NEW Reference'!M$7,0)</f>
        <v>5193</v>
      </c>
      <c r="S146" s="21">
        <f>ROUND(('NEW Reference'!N$6*List!$F146)+'NEW Reference'!N$7,0)</f>
        <v>20953</v>
      </c>
      <c r="T146" s="22">
        <f>ROUND(('NEW Reference'!O$6*List!$F146)+'NEW Reference'!O$7,0)</f>
        <v>779</v>
      </c>
      <c r="U146" s="22">
        <f>ROUND(('NEW Reference'!P$6*List!$F146)+'NEW Reference'!P$7,0)</f>
        <v>1098</v>
      </c>
      <c r="V146" s="22">
        <f>ROUND(('NEW Reference'!Q$6*List!$F146)+'NEW Reference'!Q$7,0)</f>
        <v>549</v>
      </c>
      <c r="X146" s="3" t="str">
        <f t="shared" si="6"/>
        <v>BAY, Florida</v>
      </c>
      <c r="Y146" s="67" t="s">
        <v>353</v>
      </c>
      <c r="Z146" s="24" t="s">
        <v>91</v>
      </c>
      <c r="AA146" s="28" t="s">
        <v>349</v>
      </c>
      <c r="AB146" s="26"/>
      <c r="AC146" s="19">
        <f t="shared" si="8"/>
        <v>0.85680500000000004</v>
      </c>
      <c r="AD146" s="104">
        <v>41884</v>
      </c>
      <c r="AE146" t="s">
        <v>276</v>
      </c>
      <c r="AF146" s="19">
        <v>1.7522</v>
      </c>
    </row>
    <row r="147" spans="1:32">
      <c r="A147" s="95">
        <v>37340</v>
      </c>
      <c r="B147" s="93" t="s">
        <v>354</v>
      </c>
      <c r="C147" s="67" t="s">
        <v>355</v>
      </c>
      <c r="D147" s="28" t="s">
        <v>349</v>
      </c>
      <c r="E147" s="97" t="s">
        <v>90</v>
      </c>
      <c r="F147" s="98">
        <f t="shared" si="7"/>
        <v>0.94840000000000002</v>
      </c>
      <c r="G147" s="74">
        <f>ROUND(('NEW Reference'!B$6*List!$F147)+'NEW Reference'!B$7,0)</f>
        <v>1292</v>
      </c>
      <c r="H147" s="21">
        <f>ROUND(('NEW Reference'!C$6*List!$F147)+'NEW Reference'!C$7,0)</f>
        <v>1927</v>
      </c>
      <c r="I147" s="21">
        <f>ROUND(('NEW Reference'!D$6*List!$F147)+'NEW Reference'!D$7,0)</f>
        <v>2309</v>
      </c>
      <c r="J147" s="21">
        <f>ROUND(('NEW Reference'!E$6*List!$F147)+'NEW Reference'!E$7,0)</f>
        <v>2855</v>
      </c>
      <c r="K147" s="21">
        <f>ROUND(('NEW Reference'!F$6*List!$F147)+'NEW Reference'!F$7,0)</f>
        <v>2974</v>
      </c>
      <c r="L147" s="21">
        <f>ROUND(('NEW Reference'!G$6*List!$F147)+'NEW Reference'!G$7,0)</f>
        <v>3367</v>
      </c>
      <c r="M147" s="21">
        <f>ROUND(('NEW Reference'!H$6*List!$F147)+'NEW Reference'!H$7,0)</f>
        <v>3495</v>
      </c>
      <c r="N147" s="21">
        <f>ROUND(('NEW Reference'!I$6*List!$F147)+'NEW Reference'!I$7,0)</f>
        <v>3632</v>
      </c>
      <c r="O147" s="21">
        <f>ROUND(('NEW Reference'!J$6*List!$F147)+'NEW Reference'!J$7,0)</f>
        <v>4206</v>
      </c>
      <c r="P147" s="21">
        <f>ROUND(('NEW Reference'!K$6*List!$F147)+'NEW Reference'!K$7,0)</f>
        <v>4339</v>
      </c>
      <c r="Q147" s="21">
        <f>ROUND(('NEW Reference'!L$6*List!$F147)+'NEW Reference'!L$7,0)</f>
        <v>4682</v>
      </c>
      <c r="R147" s="21">
        <f>ROUND(('NEW Reference'!M$6*List!$F147)+'NEW Reference'!M$7,0)</f>
        <v>5592</v>
      </c>
      <c r="S147" s="21">
        <f>ROUND(('NEW Reference'!N$6*List!$F147)+'NEW Reference'!N$7,0)</f>
        <v>22563</v>
      </c>
      <c r="T147" s="22">
        <f>ROUND(('NEW Reference'!O$6*List!$F147)+'NEW Reference'!O$7,0)</f>
        <v>839</v>
      </c>
      <c r="U147" s="22">
        <f>ROUND(('NEW Reference'!P$6*List!$F147)+'NEW Reference'!P$7,0)</f>
        <v>1182</v>
      </c>
      <c r="V147" s="22">
        <f>ROUND(('NEW Reference'!Q$6*List!$F147)+'NEW Reference'!Q$7,0)</f>
        <v>591</v>
      </c>
      <c r="X147" s="3" t="str">
        <f t="shared" si="6"/>
        <v>BREVARD, Florida</v>
      </c>
      <c r="Y147" s="67" t="s">
        <v>355</v>
      </c>
      <c r="Z147" s="24" t="s">
        <v>91</v>
      </c>
      <c r="AA147" s="28" t="s">
        <v>349</v>
      </c>
      <c r="AB147" s="26"/>
      <c r="AC147" s="19">
        <f t="shared" si="8"/>
        <v>0.94840000000000002</v>
      </c>
      <c r="AD147" s="104">
        <v>42200</v>
      </c>
      <c r="AE147" t="s">
        <v>283</v>
      </c>
      <c r="AF147" s="19">
        <v>1.313679</v>
      </c>
    </row>
    <row r="148" spans="1:32">
      <c r="A148" s="95">
        <v>22744</v>
      </c>
      <c r="B148" s="93" t="s">
        <v>356</v>
      </c>
      <c r="C148" s="67" t="s">
        <v>357</v>
      </c>
      <c r="D148" s="28" t="s">
        <v>349</v>
      </c>
      <c r="E148" s="97" t="s">
        <v>90</v>
      </c>
      <c r="F148" s="98">
        <f t="shared" si="7"/>
        <v>0.96930000000000005</v>
      </c>
      <c r="G148" s="74">
        <f>ROUND(('NEW Reference'!B$6*List!$F148)+'NEW Reference'!B$7,0)</f>
        <v>1313</v>
      </c>
      <c r="H148" s="21">
        <f>ROUND(('NEW Reference'!C$6*List!$F148)+'NEW Reference'!C$7,0)</f>
        <v>1958</v>
      </c>
      <c r="I148" s="21">
        <f>ROUND(('NEW Reference'!D$6*List!$F148)+'NEW Reference'!D$7,0)</f>
        <v>2347</v>
      </c>
      <c r="J148" s="21">
        <f>ROUND(('NEW Reference'!E$6*List!$F148)+'NEW Reference'!E$7,0)</f>
        <v>2901</v>
      </c>
      <c r="K148" s="21">
        <f>ROUND(('NEW Reference'!F$6*List!$F148)+'NEW Reference'!F$7,0)</f>
        <v>3022</v>
      </c>
      <c r="L148" s="21">
        <f>ROUND(('NEW Reference'!G$6*List!$F148)+'NEW Reference'!G$7,0)</f>
        <v>3421</v>
      </c>
      <c r="M148" s="21">
        <f>ROUND(('NEW Reference'!H$6*List!$F148)+'NEW Reference'!H$7,0)</f>
        <v>3552</v>
      </c>
      <c r="N148" s="21">
        <f>ROUND(('NEW Reference'!I$6*List!$F148)+'NEW Reference'!I$7,0)</f>
        <v>3692</v>
      </c>
      <c r="O148" s="21">
        <f>ROUND(('NEW Reference'!J$6*List!$F148)+'NEW Reference'!J$7,0)</f>
        <v>4275</v>
      </c>
      <c r="P148" s="21">
        <f>ROUND(('NEW Reference'!K$6*List!$F148)+'NEW Reference'!K$7,0)</f>
        <v>4410</v>
      </c>
      <c r="Q148" s="21">
        <f>ROUND(('NEW Reference'!L$6*List!$F148)+'NEW Reference'!L$7,0)</f>
        <v>4758</v>
      </c>
      <c r="R148" s="21">
        <f>ROUND(('NEW Reference'!M$6*List!$F148)+'NEW Reference'!M$7,0)</f>
        <v>5683</v>
      </c>
      <c r="S148" s="21">
        <f>ROUND(('NEW Reference'!N$6*List!$F148)+'NEW Reference'!N$7,0)</f>
        <v>22931</v>
      </c>
      <c r="T148" s="22">
        <f>ROUND(('NEW Reference'!O$6*List!$F148)+'NEW Reference'!O$7,0)</f>
        <v>852</v>
      </c>
      <c r="U148" s="22">
        <f>ROUND(('NEW Reference'!P$6*List!$F148)+'NEW Reference'!P$7,0)</f>
        <v>1201</v>
      </c>
      <c r="V148" s="22">
        <f>ROUND(('NEW Reference'!Q$6*List!$F148)+'NEW Reference'!Q$7,0)</f>
        <v>601</v>
      </c>
      <c r="X148" s="3" t="str">
        <f t="shared" si="6"/>
        <v>BROWARD, Florida</v>
      </c>
      <c r="Y148" s="67" t="s">
        <v>357</v>
      </c>
      <c r="Z148" s="24" t="s">
        <v>91</v>
      </c>
      <c r="AA148" s="28" t="s">
        <v>349</v>
      </c>
      <c r="AB148" s="26"/>
      <c r="AC148" s="19">
        <f t="shared" si="8"/>
        <v>0.96930000000000005</v>
      </c>
      <c r="AD148" s="104">
        <v>41940</v>
      </c>
      <c r="AE148" t="s">
        <v>271</v>
      </c>
      <c r="AF148" s="19">
        <v>1.8317000000000001</v>
      </c>
    </row>
    <row r="149" spans="1:32">
      <c r="A149" s="95">
        <v>39460</v>
      </c>
      <c r="B149" s="93" t="s">
        <v>358</v>
      </c>
      <c r="C149" s="67" t="s">
        <v>359</v>
      </c>
      <c r="D149" s="28" t="s">
        <v>349</v>
      </c>
      <c r="E149" s="97" t="s">
        <v>90</v>
      </c>
      <c r="F149" s="98">
        <f t="shared" si="7"/>
        <v>0.87930000000000008</v>
      </c>
      <c r="G149" s="74">
        <f>ROUND(('NEW Reference'!B$6*List!$F149)+'NEW Reference'!B$7,0)</f>
        <v>1223</v>
      </c>
      <c r="H149" s="21">
        <f>ROUND(('NEW Reference'!C$6*List!$F149)+'NEW Reference'!C$7,0)</f>
        <v>1823</v>
      </c>
      <c r="I149" s="21">
        <f>ROUND(('NEW Reference'!D$6*List!$F149)+'NEW Reference'!D$7,0)</f>
        <v>2185</v>
      </c>
      <c r="J149" s="21">
        <f>ROUND(('NEW Reference'!E$6*List!$F149)+'NEW Reference'!E$7,0)</f>
        <v>2701</v>
      </c>
      <c r="K149" s="21">
        <f>ROUND(('NEW Reference'!F$6*List!$F149)+'NEW Reference'!F$7,0)</f>
        <v>2814</v>
      </c>
      <c r="L149" s="21">
        <f>ROUND(('NEW Reference'!G$6*List!$F149)+'NEW Reference'!G$7,0)</f>
        <v>3185</v>
      </c>
      <c r="M149" s="21">
        <f>ROUND(('NEW Reference'!H$6*List!$F149)+'NEW Reference'!H$7,0)</f>
        <v>3307</v>
      </c>
      <c r="N149" s="21">
        <f>ROUND(('NEW Reference'!I$6*List!$F149)+'NEW Reference'!I$7,0)</f>
        <v>3437</v>
      </c>
      <c r="O149" s="21">
        <f>ROUND(('NEW Reference'!J$6*List!$F149)+'NEW Reference'!J$7,0)</f>
        <v>3980</v>
      </c>
      <c r="P149" s="21">
        <f>ROUND(('NEW Reference'!K$6*List!$F149)+'NEW Reference'!K$7,0)</f>
        <v>4105</v>
      </c>
      <c r="Q149" s="21">
        <f>ROUND(('NEW Reference'!L$6*List!$F149)+'NEW Reference'!L$7,0)</f>
        <v>4430</v>
      </c>
      <c r="R149" s="21">
        <f>ROUND(('NEW Reference'!M$6*List!$F149)+'NEW Reference'!M$7,0)</f>
        <v>5291</v>
      </c>
      <c r="S149" s="21">
        <f>ROUND(('NEW Reference'!N$6*List!$F149)+'NEW Reference'!N$7,0)</f>
        <v>21349</v>
      </c>
      <c r="T149" s="22">
        <f>ROUND(('NEW Reference'!O$6*List!$F149)+'NEW Reference'!O$7,0)</f>
        <v>794</v>
      </c>
      <c r="U149" s="22">
        <f>ROUND(('NEW Reference'!P$6*List!$F149)+'NEW Reference'!P$7,0)</f>
        <v>1118</v>
      </c>
      <c r="V149" s="22">
        <f>ROUND(('NEW Reference'!Q$6*List!$F149)+'NEW Reference'!Q$7,0)</f>
        <v>559</v>
      </c>
      <c r="X149" s="3" t="str">
        <f t="shared" si="6"/>
        <v>CHARLOTTE, Florida</v>
      </c>
      <c r="Y149" s="67" t="s">
        <v>359</v>
      </c>
      <c r="Z149" s="24" t="s">
        <v>91</v>
      </c>
      <c r="AA149" s="28" t="s">
        <v>349</v>
      </c>
      <c r="AB149" s="26"/>
      <c r="AC149" s="19">
        <f t="shared" si="8"/>
        <v>0.87930000000000008</v>
      </c>
      <c r="AD149" s="104">
        <v>42100</v>
      </c>
      <c r="AE149" t="s">
        <v>286</v>
      </c>
      <c r="AF149" s="19">
        <v>1.7060999999999999</v>
      </c>
    </row>
    <row r="150" spans="1:32">
      <c r="A150" s="95">
        <v>26140</v>
      </c>
      <c r="B150" s="93" t="s">
        <v>360</v>
      </c>
      <c r="C150" s="67" t="s">
        <v>361</v>
      </c>
      <c r="D150" s="28" t="s">
        <v>349</v>
      </c>
      <c r="E150" s="97" t="s">
        <v>90</v>
      </c>
      <c r="F150" s="98">
        <f t="shared" si="7"/>
        <v>0.8569</v>
      </c>
      <c r="G150" s="74">
        <f>ROUND(('NEW Reference'!B$6*List!$F150)+'NEW Reference'!B$7,0)</f>
        <v>1200</v>
      </c>
      <c r="H150" s="21">
        <f>ROUND(('NEW Reference'!C$6*List!$F150)+'NEW Reference'!C$7,0)</f>
        <v>1790</v>
      </c>
      <c r="I150" s="21">
        <f>ROUND(('NEW Reference'!D$6*List!$F150)+'NEW Reference'!D$7,0)</f>
        <v>2144</v>
      </c>
      <c r="J150" s="21">
        <f>ROUND(('NEW Reference'!E$6*List!$F150)+'NEW Reference'!E$7,0)</f>
        <v>2651</v>
      </c>
      <c r="K150" s="21">
        <f>ROUND(('NEW Reference'!F$6*List!$F150)+'NEW Reference'!F$7,0)</f>
        <v>2762</v>
      </c>
      <c r="L150" s="21">
        <f>ROUND(('NEW Reference'!G$6*List!$F150)+'NEW Reference'!G$7,0)</f>
        <v>3127</v>
      </c>
      <c r="M150" s="21">
        <f>ROUND(('NEW Reference'!H$6*List!$F150)+'NEW Reference'!H$7,0)</f>
        <v>3246</v>
      </c>
      <c r="N150" s="21">
        <f>ROUND(('NEW Reference'!I$6*List!$F150)+'NEW Reference'!I$7,0)</f>
        <v>3374</v>
      </c>
      <c r="O150" s="21">
        <f>ROUND(('NEW Reference'!J$6*List!$F150)+'NEW Reference'!J$7,0)</f>
        <v>3907</v>
      </c>
      <c r="P150" s="21">
        <f>ROUND(('NEW Reference'!K$6*List!$F150)+'NEW Reference'!K$7,0)</f>
        <v>4030</v>
      </c>
      <c r="Q150" s="21">
        <f>ROUND(('NEW Reference'!L$6*List!$F150)+'NEW Reference'!L$7,0)</f>
        <v>4348</v>
      </c>
      <c r="R150" s="21">
        <f>ROUND(('NEW Reference'!M$6*List!$F150)+'NEW Reference'!M$7,0)</f>
        <v>5193</v>
      </c>
      <c r="S150" s="21">
        <f>ROUND(('NEW Reference'!N$6*List!$F150)+'NEW Reference'!N$7,0)</f>
        <v>20955</v>
      </c>
      <c r="T150" s="22">
        <f>ROUND(('NEW Reference'!O$6*List!$F150)+'NEW Reference'!O$7,0)</f>
        <v>779</v>
      </c>
      <c r="U150" s="22">
        <f>ROUND(('NEW Reference'!P$6*List!$F150)+'NEW Reference'!P$7,0)</f>
        <v>1098</v>
      </c>
      <c r="V150" s="22">
        <f>ROUND(('NEW Reference'!Q$6*List!$F150)+'NEW Reference'!Q$7,0)</f>
        <v>549</v>
      </c>
      <c r="X150" s="3" t="str">
        <f t="shared" si="6"/>
        <v>CITRUS, Florida</v>
      </c>
      <c r="Y150" s="67" t="s">
        <v>361</v>
      </c>
      <c r="Z150" s="24" t="s">
        <v>91</v>
      </c>
      <c r="AA150" s="28" t="s">
        <v>349</v>
      </c>
      <c r="AB150" s="26"/>
      <c r="AC150" s="19">
        <f t="shared" si="8"/>
        <v>0.8569</v>
      </c>
      <c r="AD150" s="104">
        <v>39820</v>
      </c>
      <c r="AE150" t="s">
        <v>288</v>
      </c>
      <c r="AF150" s="19">
        <v>1.385</v>
      </c>
    </row>
    <row r="151" spans="1:32">
      <c r="A151" s="95">
        <v>27260</v>
      </c>
      <c r="B151" s="93" t="s">
        <v>350</v>
      </c>
      <c r="C151" s="67" t="s">
        <v>362</v>
      </c>
      <c r="D151" s="28" t="s">
        <v>349</v>
      </c>
      <c r="E151" s="97" t="s">
        <v>90</v>
      </c>
      <c r="F151" s="98">
        <f t="shared" si="7"/>
        <v>0.87530000000000008</v>
      </c>
      <c r="G151" s="74">
        <f>ROUND(('NEW Reference'!B$6*List!$F151)+'NEW Reference'!B$7,0)</f>
        <v>1219</v>
      </c>
      <c r="H151" s="21">
        <f>ROUND(('NEW Reference'!C$6*List!$F151)+'NEW Reference'!C$7,0)</f>
        <v>1817</v>
      </c>
      <c r="I151" s="21">
        <f>ROUND(('NEW Reference'!D$6*List!$F151)+'NEW Reference'!D$7,0)</f>
        <v>2177</v>
      </c>
      <c r="J151" s="21">
        <f>ROUND(('NEW Reference'!E$6*List!$F151)+'NEW Reference'!E$7,0)</f>
        <v>2692</v>
      </c>
      <c r="K151" s="21">
        <f>ROUND(('NEW Reference'!F$6*List!$F151)+'NEW Reference'!F$7,0)</f>
        <v>2805</v>
      </c>
      <c r="L151" s="21">
        <f>ROUND(('NEW Reference'!G$6*List!$F151)+'NEW Reference'!G$7,0)</f>
        <v>3175</v>
      </c>
      <c r="M151" s="21">
        <f>ROUND(('NEW Reference'!H$6*List!$F151)+'NEW Reference'!H$7,0)</f>
        <v>3296</v>
      </c>
      <c r="N151" s="21">
        <f>ROUND(('NEW Reference'!I$6*List!$F151)+'NEW Reference'!I$7,0)</f>
        <v>3426</v>
      </c>
      <c r="O151" s="21">
        <f>ROUND(('NEW Reference'!J$6*List!$F151)+'NEW Reference'!J$7,0)</f>
        <v>3967</v>
      </c>
      <c r="P151" s="21">
        <f>ROUND(('NEW Reference'!K$6*List!$F151)+'NEW Reference'!K$7,0)</f>
        <v>4092</v>
      </c>
      <c r="Q151" s="21">
        <f>ROUND(('NEW Reference'!L$6*List!$F151)+'NEW Reference'!L$7,0)</f>
        <v>4415</v>
      </c>
      <c r="R151" s="21">
        <f>ROUND(('NEW Reference'!M$6*List!$F151)+'NEW Reference'!M$7,0)</f>
        <v>5274</v>
      </c>
      <c r="S151" s="21">
        <f>ROUND(('NEW Reference'!N$6*List!$F151)+'NEW Reference'!N$7,0)</f>
        <v>21278</v>
      </c>
      <c r="T151" s="22">
        <f>ROUND(('NEW Reference'!O$6*List!$F151)+'NEW Reference'!O$7,0)</f>
        <v>791</v>
      </c>
      <c r="U151" s="22">
        <f>ROUND(('NEW Reference'!P$6*List!$F151)+'NEW Reference'!P$7,0)</f>
        <v>1115</v>
      </c>
      <c r="V151" s="22">
        <f>ROUND(('NEW Reference'!Q$6*List!$F151)+'NEW Reference'!Q$7,0)</f>
        <v>557</v>
      </c>
      <c r="X151" s="3" t="str">
        <f t="shared" si="6"/>
        <v>CLAY, Florida</v>
      </c>
      <c r="Y151" s="67" t="s">
        <v>362</v>
      </c>
      <c r="Z151" s="24" t="s">
        <v>91</v>
      </c>
      <c r="AA151" s="28" t="s">
        <v>349</v>
      </c>
      <c r="AB151" s="26"/>
      <c r="AC151" s="19">
        <f t="shared" si="8"/>
        <v>0.87530000000000008</v>
      </c>
      <c r="AD151" s="104">
        <v>46700</v>
      </c>
      <c r="AE151" t="s">
        <v>290</v>
      </c>
      <c r="AF151" s="19">
        <v>1.8146899999999999</v>
      </c>
    </row>
    <row r="152" spans="1:32">
      <c r="A152" s="95">
        <v>34940</v>
      </c>
      <c r="B152" s="93" t="s">
        <v>363</v>
      </c>
      <c r="C152" s="67" t="s">
        <v>364</v>
      </c>
      <c r="D152" s="28" t="s">
        <v>349</v>
      </c>
      <c r="E152" s="97" t="s">
        <v>90</v>
      </c>
      <c r="F152" s="98">
        <f t="shared" si="7"/>
        <v>0.92230000000000001</v>
      </c>
      <c r="G152" s="74">
        <f>ROUND(('NEW Reference'!B$6*List!$F152)+'NEW Reference'!B$7,0)</f>
        <v>1266</v>
      </c>
      <c r="H152" s="21">
        <f>ROUND(('NEW Reference'!C$6*List!$F152)+'NEW Reference'!C$7,0)</f>
        <v>1888</v>
      </c>
      <c r="I152" s="21">
        <f>ROUND(('NEW Reference'!D$6*List!$F152)+'NEW Reference'!D$7,0)</f>
        <v>2262</v>
      </c>
      <c r="J152" s="21">
        <f>ROUND(('NEW Reference'!E$6*List!$F152)+'NEW Reference'!E$7,0)</f>
        <v>2797</v>
      </c>
      <c r="K152" s="21">
        <f>ROUND(('NEW Reference'!F$6*List!$F152)+'NEW Reference'!F$7,0)</f>
        <v>2914</v>
      </c>
      <c r="L152" s="21">
        <f>ROUND(('NEW Reference'!G$6*List!$F152)+'NEW Reference'!G$7,0)</f>
        <v>3298</v>
      </c>
      <c r="M152" s="21">
        <f>ROUND(('NEW Reference'!H$6*List!$F152)+'NEW Reference'!H$7,0)</f>
        <v>3424</v>
      </c>
      <c r="N152" s="21">
        <f>ROUND(('NEW Reference'!I$6*List!$F152)+'NEW Reference'!I$7,0)</f>
        <v>3559</v>
      </c>
      <c r="O152" s="21">
        <f>ROUND(('NEW Reference'!J$6*List!$F152)+'NEW Reference'!J$7,0)</f>
        <v>4121</v>
      </c>
      <c r="P152" s="21">
        <f>ROUND(('NEW Reference'!K$6*List!$F152)+'NEW Reference'!K$7,0)</f>
        <v>4251</v>
      </c>
      <c r="Q152" s="21">
        <f>ROUND(('NEW Reference'!L$6*List!$F152)+'NEW Reference'!L$7,0)</f>
        <v>4587</v>
      </c>
      <c r="R152" s="21">
        <f>ROUND(('NEW Reference'!M$6*List!$F152)+'NEW Reference'!M$7,0)</f>
        <v>5478</v>
      </c>
      <c r="S152" s="21">
        <f>ROUND(('NEW Reference'!N$6*List!$F152)+'NEW Reference'!N$7,0)</f>
        <v>22105</v>
      </c>
      <c r="T152" s="22">
        <f>ROUND(('NEW Reference'!O$6*List!$F152)+'NEW Reference'!O$7,0)</f>
        <v>822</v>
      </c>
      <c r="U152" s="22">
        <f>ROUND(('NEW Reference'!P$6*List!$F152)+'NEW Reference'!P$7,0)</f>
        <v>1158</v>
      </c>
      <c r="V152" s="22">
        <f>ROUND(('NEW Reference'!Q$6*List!$F152)+'NEW Reference'!Q$7,0)</f>
        <v>579</v>
      </c>
      <c r="X152" s="3" t="str">
        <f t="shared" si="6"/>
        <v>COLLIER, Florida</v>
      </c>
      <c r="Y152" s="67" t="s">
        <v>364</v>
      </c>
      <c r="Z152" s="24" t="s">
        <v>91</v>
      </c>
      <c r="AA152" s="28" t="s">
        <v>349</v>
      </c>
      <c r="AB152" s="26"/>
      <c r="AC152" s="19">
        <f t="shared" si="8"/>
        <v>0.92230000000000001</v>
      </c>
      <c r="AD152" s="104">
        <v>42220</v>
      </c>
      <c r="AE152" t="s">
        <v>292</v>
      </c>
      <c r="AF152" s="19">
        <v>1.6479649999999999</v>
      </c>
    </row>
    <row r="153" spans="1:32">
      <c r="A153" s="95">
        <v>27260</v>
      </c>
      <c r="B153" s="93" t="s">
        <v>350</v>
      </c>
      <c r="C153" s="67" t="s">
        <v>365</v>
      </c>
      <c r="D153" s="28" t="s">
        <v>349</v>
      </c>
      <c r="E153" s="97" t="s">
        <v>90</v>
      </c>
      <c r="F153" s="98">
        <f t="shared" si="7"/>
        <v>0.87530000000000008</v>
      </c>
      <c r="G153" s="74">
        <f>ROUND(('NEW Reference'!B$6*List!$F153)+'NEW Reference'!B$7,0)</f>
        <v>1219</v>
      </c>
      <c r="H153" s="21">
        <f>ROUND(('NEW Reference'!C$6*List!$F153)+'NEW Reference'!C$7,0)</f>
        <v>1817</v>
      </c>
      <c r="I153" s="21">
        <f>ROUND(('NEW Reference'!D$6*List!$F153)+'NEW Reference'!D$7,0)</f>
        <v>2177</v>
      </c>
      <c r="J153" s="21">
        <f>ROUND(('NEW Reference'!E$6*List!$F153)+'NEW Reference'!E$7,0)</f>
        <v>2692</v>
      </c>
      <c r="K153" s="21">
        <f>ROUND(('NEW Reference'!F$6*List!$F153)+'NEW Reference'!F$7,0)</f>
        <v>2805</v>
      </c>
      <c r="L153" s="21">
        <f>ROUND(('NEW Reference'!G$6*List!$F153)+'NEW Reference'!G$7,0)</f>
        <v>3175</v>
      </c>
      <c r="M153" s="21">
        <f>ROUND(('NEW Reference'!H$6*List!$F153)+'NEW Reference'!H$7,0)</f>
        <v>3296</v>
      </c>
      <c r="N153" s="21">
        <f>ROUND(('NEW Reference'!I$6*List!$F153)+'NEW Reference'!I$7,0)</f>
        <v>3426</v>
      </c>
      <c r="O153" s="21">
        <f>ROUND(('NEW Reference'!J$6*List!$F153)+'NEW Reference'!J$7,0)</f>
        <v>3967</v>
      </c>
      <c r="P153" s="21">
        <f>ROUND(('NEW Reference'!K$6*List!$F153)+'NEW Reference'!K$7,0)</f>
        <v>4092</v>
      </c>
      <c r="Q153" s="21">
        <f>ROUND(('NEW Reference'!L$6*List!$F153)+'NEW Reference'!L$7,0)</f>
        <v>4415</v>
      </c>
      <c r="R153" s="21">
        <f>ROUND(('NEW Reference'!M$6*List!$F153)+'NEW Reference'!M$7,0)</f>
        <v>5274</v>
      </c>
      <c r="S153" s="21">
        <f>ROUND(('NEW Reference'!N$6*List!$F153)+'NEW Reference'!N$7,0)</f>
        <v>21278</v>
      </c>
      <c r="T153" s="22">
        <f>ROUND(('NEW Reference'!O$6*List!$F153)+'NEW Reference'!O$7,0)</f>
        <v>791</v>
      </c>
      <c r="U153" s="22">
        <f>ROUND(('NEW Reference'!P$6*List!$F153)+'NEW Reference'!P$7,0)</f>
        <v>1115</v>
      </c>
      <c r="V153" s="22">
        <f>ROUND(('NEW Reference'!Q$6*List!$F153)+'NEW Reference'!Q$7,0)</f>
        <v>557</v>
      </c>
      <c r="X153" s="3" t="str">
        <f t="shared" si="6"/>
        <v>DUVAL, Florida</v>
      </c>
      <c r="Y153" s="67" t="s">
        <v>365</v>
      </c>
      <c r="Z153" s="24" t="s">
        <v>91</v>
      </c>
      <c r="AA153" s="28" t="s">
        <v>349</v>
      </c>
      <c r="AB153" s="25"/>
      <c r="AC153" s="19">
        <f t="shared" si="8"/>
        <v>0.87530000000000008</v>
      </c>
      <c r="AD153" s="104">
        <v>33700</v>
      </c>
      <c r="AE153" t="s">
        <v>294</v>
      </c>
      <c r="AF153" s="19">
        <v>1.2476</v>
      </c>
    </row>
    <row r="154" spans="1:32">
      <c r="A154" s="95">
        <v>37860</v>
      </c>
      <c r="B154" s="93" t="s">
        <v>366</v>
      </c>
      <c r="C154" s="67" t="s">
        <v>367</v>
      </c>
      <c r="D154" s="28" t="s">
        <v>349</v>
      </c>
      <c r="E154" s="97" t="s">
        <v>90</v>
      </c>
      <c r="F154" s="98">
        <f t="shared" si="7"/>
        <v>0.80649999999999999</v>
      </c>
      <c r="G154" s="74">
        <f>ROUND(('NEW Reference'!B$6*List!$F154)+'NEW Reference'!B$7,0)</f>
        <v>1149</v>
      </c>
      <c r="H154" s="21">
        <f>ROUND(('NEW Reference'!C$6*List!$F154)+'NEW Reference'!C$7,0)</f>
        <v>1714</v>
      </c>
      <c r="I154" s="21">
        <f>ROUND(('NEW Reference'!D$6*List!$F154)+'NEW Reference'!D$7,0)</f>
        <v>2054</v>
      </c>
      <c r="J154" s="21">
        <f>ROUND(('NEW Reference'!E$6*List!$F154)+'NEW Reference'!E$7,0)</f>
        <v>2539</v>
      </c>
      <c r="K154" s="21">
        <f>ROUND(('NEW Reference'!F$6*List!$F154)+'NEW Reference'!F$7,0)</f>
        <v>2645</v>
      </c>
      <c r="L154" s="21">
        <f>ROUND(('NEW Reference'!G$6*List!$F154)+'NEW Reference'!G$7,0)</f>
        <v>2994</v>
      </c>
      <c r="M154" s="21">
        <f>ROUND(('NEW Reference'!H$6*List!$F154)+'NEW Reference'!H$7,0)</f>
        <v>3109</v>
      </c>
      <c r="N154" s="21">
        <f>ROUND(('NEW Reference'!I$6*List!$F154)+'NEW Reference'!I$7,0)</f>
        <v>3231</v>
      </c>
      <c r="O154" s="21">
        <f>ROUND(('NEW Reference'!J$6*List!$F154)+'NEW Reference'!J$7,0)</f>
        <v>3741</v>
      </c>
      <c r="P154" s="21">
        <f>ROUND(('NEW Reference'!K$6*List!$F154)+'NEW Reference'!K$7,0)</f>
        <v>3859</v>
      </c>
      <c r="Q154" s="21">
        <f>ROUND(('NEW Reference'!L$6*List!$F154)+'NEW Reference'!L$7,0)</f>
        <v>4165</v>
      </c>
      <c r="R154" s="21">
        <f>ROUND(('NEW Reference'!M$6*List!$F154)+'NEW Reference'!M$7,0)</f>
        <v>4974</v>
      </c>
      <c r="S154" s="21">
        <f>ROUND(('NEW Reference'!N$6*List!$F154)+'NEW Reference'!N$7,0)</f>
        <v>20069</v>
      </c>
      <c r="T154" s="22">
        <f>ROUND(('NEW Reference'!O$6*List!$F154)+'NEW Reference'!O$7,0)</f>
        <v>746</v>
      </c>
      <c r="U154" s="22">
        <f>ROUND(('NEW Reference'!P$6*List!$F154)+'NEW Reference'!P$7,0)</f>
        <v>1051</v>
      </c>
      <c r="V154" s="22">
        <f>ROUND(('NEW Reference'!Q$6*List!$F154)+'NEW Reference'!Q$7,0)</f>
        <v>526</v>
      </c>
      <c r="X154" s="3" t="str">
        <f t="shared" si="6"/>
        <v>ESCAMBIA, Florida</v>
      </c>
      <c r="Y154" s="67" t="s">
        <v>367</v>
      </c>
      <c r="Z154" s="24" t="s">
        <v>91</v>
      </c>
      <c r="AA154" s="28" t="s">
        <v>349</v>
      </c>
      <c r="AB154" s="26"/>
      <c r="AC154" s="19">
        <f t="shared" si="8"/>
        <v>0.80649999999999999</v>
      </c>
      <c r="AD154" s="104">
        <v>49700</v>
      </c>
      <c r="AE154" t="s">
        <v>296</v>
      </c>
      <c r="AF154" s="19">
        <v>1.3594357500000001</v>
      </c>
    </row>
    <row r="155" spans="1:32">
      <c r="A155" s="95">
        <v>19660</v>
      </c>
      <c r="B155" s="93" t="s">
        <v>368</v>
      </c>
      <c r="C155" s="67" t="s">
        <v>369</v>
      </c>
      <c r="D155" s="28" t="s">
        <v>349</v>
      </c>
      <c r="E155" s="97" t="s">
        <v>90</v>
      </c>
      <c r="F155" s="98">
        <f t="shared" si="7"/>
        <v>0.87720000000000009</v>
      </c>
      <c r="G155" s="74">
        <f>ROUND(('NEW Reference'!B$6*List!$F155)+'NEW Reference'!B$7,0)</f>
        <v>1221</v>
      </c>
      <c r="H155" s="21">
        <f>ROUND(('NEW Reference'!C$6*List!$F155)+'NEW Reference'!C$7,0)</f>
        <v>1820</v>
      </c>
      <c r="I155" s="21">
        <f>ROUND(('NEW Reference'!D$6*List!$F155)+'NEW Reference'!D$7,0)</f>
        <v>2181</v>
      </c>
      <c r="J155" s="21">
        <f>ROUND(('NEW Reference'!E$6*List!$F155)+'NEW Reference'!E$7,0)</f>
        <v>2696</v>
      </c>
      <c r="K155" s="21">
        <f>ROUND(('NEW Reference'!F$6*List!$F155)+'NEW Reference'!F$7,0)</f>
        <v>2809</v>
      </c>
      <c r="L155" s="21">
        <f>ROUND(('NEW Reference'!G$6*List!$F155)+'NEW Reference'!G$7,0)</f>
        <v>3180</v>
      </c>
      <c r="M155" s="21">
        <f>ROUND(('NEW Reference'!H$6*List!$F155)+'NEW Reference'!H$7,0)</f>
        <v>3301</v>
      </c>
      <c r="N155" s="21">
        <f>ROUND(('NEW Reference'!I$6*List!$F155)+'NEW Reference'!I$7,0)</f>
        <v>3431</v>
      </c>
      <c r="O155" s="21">
        <f>ROUND(('NEW Reference'!J$6*List!$F155)+'NEW Reference'!J$7,0)</f>
        <v>3973</v>
      </c>
      <c r="P155" s="21">
        <f>ROUND(('NEW Reference'!K$6*List!$F155)+'NEW Reference'!K$7,0)</f>
        <v>4098</v>
      </c>
      <c r="Q155" s="21">
        <f>ROUND(('NEW Reference'!L$6*List!$F155)+'NEW Reference'!L$7,0)</f>
        <v>4422</v>
      </c>
      <c r="R155" s="21">
        <f>ROUND(('NEW Reference'!M$6*List!$F155)+'NEW Reference'!M$7,0)</f>
        <v>5282</v>
      </c>
      <c r="S155" s="21">
        <f>ROUND(('NEW Reference'!N$6*List!$F155)+'NEW Reference'!N$7,0)</f>
        <v>21312</v>
      </c>
      <c r="T155" s="22">
        <f>ROUND(('NEW Reference'!O$6*List!$F155)+'NEW Reference'!O$7,0)</f>
        <v>792</v>
      </c>
      <c r="U155" s="22">
        <f>ROUND(('NEW Reference'!P$6*List!$F155)+'NEW Reference'!P$7,0)</f>
        <v>1116</v>
      </c>
      <c r="V155" s="22">
        <f>ROUND(('NEW Reference'!Q$6*List!$F155)+'NEW Reference'!Q$7,0)</f>
        <v>558</v>
      </c>
      <c r="X155" s="3" t="str">
        <f t="shared" si="6"/>
        <v>FLAGLER, Florida</v>
      </c>
      <c r="Y155" s="67" t="s">
        <v>369</v>
      </c>
      <c r="Z155" s="24" t="s">
        <v>91</v>
      </c>
      <c r="AA155" s="28" t="s">
        <v>349</v>
      </c>
      <c r="AB155" s="26"/>
      <c r="AC155" s="19">
        <f t="shared" si="8"/>
        <v>0.87720000000000009</v>
      </c>
      <c r="AD155" s="104">
        <v>47300</v>
      </c>
      <c r="AE155" t="s">
        <v>298</v>
      </c>
      <c r="AF155" s="19">
        <v>0.95910000000000006</v>
      </c>
    </row>
    <row r="156" spans="1:32">
      <c r="A156" s="95">
        <v>45220</v>
      </c>
      <c r="B156" s="93" t="s">
        <v>370</v>
      </c>
      <c r="C156" s="67" t="s">
        <v>371</v>
      </c>
      <c r="D156" s="28" t="s">
        <v>349</v>
      </c>
      <c r="E156" s="97" t="s">
        <v>90</v>
      </c>
      <c r="F156" s="98">
        <f t="shared" si="7"/>
        <v>0.73980000000000001</v>
      </c>
      <c r="G156" s="74">
        <f>ROUND(('NEW Reference'!B$6*List!$F156)+'NEW Reference'!B$7,0)</f>
        <v>1082</v>
      </c>
      <c r="H156" s="21">
        <f>ROUND(('NEW Reference'!C$6*List!$F156)+'NEW Reference'!C$7,0)</f>
        <v>1614</v>
      </c>
      <c r="I156" s="21">
        <f>ROUND(('NEW Reference'!D$6*List!$F156)+'NEW Reference'!D$7,0)</f>
        <v>1934</v>
      </c>
      <c r="J156" s="21">
        <f>ROUND(('NEW Reference'!E$6*List!$F156)+'NEW Reference'!E$7,0)</f>
        <v>2391</v>
      </c>
      <c r="K156" s="21">
        <f>ROUND(('NEW Reference'!F$6*List!$F156)+'NEW Reference'!F$7,0)</f>
        <v>2491</v>
      </c>
      <c r="L156" s="21">
        <f>ROUND(('NEW Reference'!G$6*List!$F156)+'NEW Reference'!G$7,0)</f>
        <v>2819</v>
      </c>
      <c r="M156" s="21">
        <f>ROUND(('NEW Reference'!H$6*List!$F156)+'NEW Reference'!H$7,0)</f>
        <v>2927</v>
      </c>
      <c r="N156" s="21">
        <f>ROUND(('NEW Reference'!I$6*List!$F156)+'NEW Reference'!I$7,0)</f>
        <v>3042</v>
      </c>
      <c r="O156" s="21">
        <f>ROUND(('NEW Reference'!J$6*List!$F156)+'NEW Reference'!J$7,0)</f>
        <v>3523</v>
      </c>
      <c r="P156" s="21">
        <f>ROUND(('NEW Reference'!K$6*List!$F156)+'NEW Reference'!K$7,0)</f>
        <v>3634</v>
      </c>
      <c r="Q156" s="21">
        <f>ROUND(('NEW Reference'!L$6*List!$F156)+'NEW Reference'!L$7,0)</f>
        <v>3921</v>
      </c>
      <c r="R156" s="21">
        <f>ROUND(('NEW Reference'!M$6*List!$F156)+'NEW Reference'!M$7,0)</f>
        <v>4683</v>
      </c>
      <c r="S156" s="21">
        <f>ROUND(('NEW Reference'!N$6*List!$F156)+'NEW Reference'!N$7,0)</f>
        <v>18896</v>
      </c>
      <c r="T156" s="22">
        <f>ROUND(('NEW Reference'!O$6*List!$F156)+'NEW Reference'!O$7,0)</f>
        <v>702</v>
      </c>
      <c r="U156" s="22">
        <f>ROUND(('NEW Reference'!P$6*List!$F156)+'NEW Reference'!P$7,0)</f>
        <v>990</v>
      </c>
      <c r="V156" s="22">
        <f>ROUND(('NEW Reference'!Q$6*List!$F156)+'NEW Reference'!Q$7,0)</f>
        <v>495</v>
      </c>
      <c r="X156" s="3" t="str">
        <f t="shared" si="6"/>
        <v>GADSDEN, Florida</v>
      </c>
      <c r="Y156" s="67" t="s">
        <v>371</v>
      </c>
      <c r="Z156" s="24" t="s">
        <v>91</v>
      </c>
      <c r="AA156" s="28" t="s">
        <v>349</v>
      </c>
      <c r="AB156" s="26"/>
      <c r="AC156" s="19">
        <f t="shared" si="8"/>
        <v>0.73980000000000001</v>
      </c>
      <c r="AD156" s="104">
        <v>37100</v>
      </c>
      <c r="AE156" t="s">
        <v>300</v>
      </c>
      <c r="AF156" s="19">
        <v>1.2547999999999999</v>
      </c>
    </row>
    <row r="157" spans="1:32">
      <c r="A157" s="95">
        <v>23540</v>
      </c>
      <c r="B157" s="93" t="s">
        <v>347</v>
      </c>
      <c r="C157" s="67" t="s">
        <v>372</v>
      </c>
      <c r="D157" s="28" t="s">
        <v>349</v>
      </c>
      <c r="E157" s="97" t="s">
        <v>90</v>
      </c>
      <c r="F157" s="98">
        <f t="shared" si="7"/>
        <v>0.89907999999999999</v>
      </c>
      <c r="G157" s="74">
        <f>ROUND(('NEW Reference'!B$6*List!$F157)+'NEW Reference'!B$7,0)</f>
        <v>1243</v>
      </c>
      <c r="H157" s="21">
        <f>ROUND(('NEW Reference'!C$6*List!$F157)+'NEW Reference'!C$7,0)</f>
        <v>1853</v>
      </c>
      <c r="I157" s="21">
        <f>ROUND(('NEW Reference'!D$6*List!$F157)+'NEW Reference'!D$7,0)</f>
        <v>2220</v>
      </c>
      <c r="J157" s="21">
        <f>ROUND(('NEW Reference'!E$6*List!$F157)+'NEW Reference'!E$7,0)</f>
        <v>2745</v>
      </c>
      <c r="K157" s="21">
        <f>ROUND(('NEW Reference'!F$6*List!$F157)+'NEW Reference'!F$7,0)</f>
        <v>2860</v>
      </c>
      <c r="L157" s="21">
        <f>ROUND(('NEW Reference'!G$6*List!$F157)+'NEW Reference'!G$7,0)</f>
        <v>3237</v>
      </c>
      <c r="M157" s="21">
        <f>ROUND(('NEW Reference'!H$6*List!$F157)+'NEW Reference'!H$7,0)</f>
        <v>3361</v>
      </c>
      <c r="N157" s="21">
        <f>ROUND(('NEW Reference'!I$6*List!$F157)+'NEW Reference'!I$7,0)</f>
        <v>3493</v>
      </c>
      <c r="O157" s="21">
        <f>ROUND(('NEW Reference'!J$6*List!$F157)+'NEW Reference'!J$7,0)</f>
        <v>4045</v>
      </c>
      <c r="P157" s="21">
        <f>ROUND(('NEW Reference'!K$6*List!$F157)+'NEW Reference'!K$7,0)</f>
        <v>4172</v>
      </c>
      <c r="Q157" s="21">
        <f>ROUND(('NEW Reference'!L$6*List!$F157)+'NEW Reference'!L$7,0)</f>
        <v>4502</v>
      </c>
      <c r="R157" s="21">
        <f>ROUND(('NEW Reference'!M$6*List!$F157)+'NEW Reference'!M$7,0)</f>
        <v>5377</v>
      </c>
      <c r="S157" s="21">
        <f>ROUND(('NEW Reference'!N$6*List!$F157)+'NEW Reference'!N$7,0)</f>
        <v>21696</v>
      </c>
      <c r="T157" s="22">
        <f>ROUND(('NEW Reference'!O$6*List!$F157)+'NEW Reference'!O$7,0)</f>
        <v>807</v>
      </c>
      <c r="U157" s="22">
        <f>ROUND(('NEW Reference'!P$6*List!$F157)+'NEW Reference'!P$7,0)</f>
        <v>1137</v>
      </c>
      <c r="V157" s="22">
        <f>ROUND(('NEW Reference'!Q$6*List!$F157)+'NEW Reference'!Q$7,0)</f>
        <v>568</v>
      </c>
      <c r="X157" s="3" t="str">
        <f t="shared" si="6"/>
        <v>GILCHRIST, Florida</v>
      </c>
      <c r="Y157" s="67" t="s">
        <v>372</v>
      </c>
      <c r="Z157" s="24" t="s">
        <v>91</v>
      </c>
      <c r="AA157" s="28" t="s">
        <v>349</v>
      </c>
      <c r="AB157" s="26"/>
      <c r="AC157" s="19">
        <f t="shared" si="8"/>
        <v>0.89907999999999999</v>
      </c>
      <c r="AD157" s="104">
        <v>40900</v>
      </c>
      <c r="AE157" t="s">
        <v>244</v>
      </c>
      <c r="AF157" s="19">
        <v>1.5629999999999999</v>
      </c>
    </row>
    <row r="158" spans="1:32">
      <c r="A158" s="95">
        <v>45294</v>
      </c>
      <c r="B158" s="93" t="s">
        <v>373</v>
      </c>
      <c r="C158" s="67" t="s">
        <v>374</v>
      </c>
      <c r="D158" s="28" t="s">
        <v>349</v>
      </c>
      <c r="E158" s="97" t="s">
        <v>90</v>
      </c>
      <c r="F158" s="98">
        <f t="shared" si="7"/>
        <v>0.89810000000000001</v>
      </c>
      <c r="G158" s="74">
        <f>ROUND(('NEW Reference'!B$6*List!$F158)+'NEW Reference'!B$7,0)</f>
        <v>1242</v>
      </c>
      <c r="H158" s="21">
        <f>ROUND(('NEW Reference'!C$6*List!$F158)+'NEW Reference'!C$7,0)</f>
        <v>1851</v>
      </c>
      <c r="I158" s="21">
        <f>ROUND(('NEW Reference'!D$6*List!$F158)+'NEW Reference'!D$7,0)</f>
        <v>2218</v>
      </c>
      <c r="J158" s="21">
        <f>ROUND(('NEW Reference'!E$6*List!$F158)+'NEW Reference'!E$7,0)</f>
        <v>2743</v>
      </c>
      <c r="K158" s="21">
        <f>ROUND(('NEW Reference'!F$6*List!$F158)+'NEW Reference'!F$7,0)</f>
        <v>2857</v>
      </c>
      <c r="L158" s="21">
        <f>ROUND(('NEW Reference'!G$6*List!$F158)+'NEW Reference'!G$7,0)</f>
        <v>3235</v>
      </c>
      <c r="M158" s="21">
        <f>ROUND(('NEW Reference'!H$6*List!$F158)+'NEW Reference'!H$7,0)</f>
        <v>3358</v>
      </c>
      <c r="N158" s="21">
        <f>ROUND(('NEW Reference'!I$6*List!$F158)+'NEW Reference'!I$7,0)</f>
        <v>3490</v>
      </c>
      <c r="O158" s="21">
        <f>ROUND(('NEW Reference'!J$6*List!$F158)+'NEW Reference'!J$7,0)</f>
        <v>4042</v>
      </c>
      <c r="P158" s="21">
        <f>ROUND(('NEW Reference'!K$6*List!$F158)+'NEW Reference'!K$7,0)</f>
        <v>4169</v>
      </c>
      <c r="Q158" s="21">
        <f>ROUND(('NEW Reference'!L$6*List!$F158)+'NEW Reference'!L$7,0)</f>
        <v>4499</v>
      </c>
      <c r="R158" s="21">
        <f>ROUND(('NEW Reference'!M$6*List!$F158)+'NEW Reference'!M$7,0)</f>
        <v>5373</v>
      </c>
      <c r="S158" s="21">
        <f>ROUND(('NEW Reference'!N$6*List!$F158)+'NEW Reference'!N$7,0)</f>
        <v>21679</v>
      </c>
      <c r="T158" s="22">
        <f>ROUND(('NEW Reference'!O$6*List!$F158)+'NEW Reference'!O$7,0)</f>
        <v>806</v>
      </c>
      <c r="U158" s="22">
        <f>ROUND(('NEW Reference'!P$6*List!$F158)+'NEW Reference'!P$7,0)</f>
        <v>1136</v>
      </c>
      <c r="V158" s="22">
        <f>ROUND(('NEW Reference'!Q$6*List!$F158)+'NEW Reference'!Q$7,0)</f>
        <v>568</v>
      </c>
      <c r="X158" s="3" t="str">
        <f t="shared" si="6"/>
        <v>HERNANDO, Florida</v>
      </c>
      <c r="Y158" s="67" t="s">
        <v>374</v>
      </c>
      <c r="Z158" s="24" t="s">
        <v>91</v>
      </c>
      <c r="AA158" s="28" t="s">
        <v>349</v>
      </c>
      <c r="AB158" s="25"/>
      <c r="AC158" s="19">
        <f t="shared" si="8"/>
        <v>0.89810000000000001</v>
      </c>
      <c r="AD158" s="104">
        <v>49700</v>
      </c>
      <c r="AE158" t="s">
        <v>296</v>
      </c>
      <c r="AF158" s="19">
        <v>1.3594357500000001</v>
      </c>
    </row>
    <row r="159" spans="1:32">
      <c r="A159" s="95">
        <v>42700</v>
      </c>
      <c r="B159" s="93" t="s">
        <v>375</v>
      </c>
      <c r="C159" s="67" t="s">
        <v>376</v>
      </c>
      <c r="D159" s="28" t="s">
        <v>349</v>
      </c>
      <c r="E159" s="97" t="s">
        <v>90</v>
      </c>
      <c r="F159" s="98">
        <f t="shared" si="7"/>
        <v>0.93820000000000003</v>
      </c>
      <c r="G159" s="74">
        <f>ROUND(('NEW Reference'!B$6*List!$F159)+'NEW Reference'!B$7,0)</f>
        <v>1282</v>
      </c>
      <c r="H159" s="21">
        <f>ROUND(('NEW Reference'!C$6*List!$F159)+'NEW Reference'!C$7,0)</f>
        <v>1912</v>
      </c>
      <c r="I159" s="21">
        <f>ROUND(('NEW Reference'!D$6*List!$F159)+'NEW Reference'!D$7,0)</f>
        <v>2291</v>
      </c>
      <c r="J159" s="21">
        <f>ROUND(('NEW Reference'!E$6*List!$F159)+'NEW Reference'!E$7,0)</f>
        <v>2832</v>
      </c>
      <c r="K159" s="21">
        <f>ROUND(('NEW Reference'!F$6*List!$F159)+'NEW Reference'!F$7,0)</f>
        <v>2950</v>
      </c>
      <c r="L159" s="21">
        <f>ROUND(('NEW Reference'!G$6*List!$F159)+'NEW Reference'!G$7,0)</f>
        <v>3340</v>
      </c>
      <c r="M159" s="21">
        <f>ROUND(('NEW Reference'!H$6*List!$F159)+'NEW Reference'!H$7,0)</f>
        <v>3467</v>
      </c>
      <c r="N159" s="21">
        <f>ROUND(('NEW Reference'!I$6*List!$F159)+'NEW Reference'!I$7,0)</f>
        <v>3604</v>
      </c>
      <c r="O159" s="21">
        <f>ROUND(('NEW Reference'!J$6*List!$F159)+'NEW Reference'!J$7,0)</f>
        <v>4173</v>
      </c>
      <c r="P159" s="21">
        <f>ROUND(('NEW Reference'!K$6*List!$F159)+'NEW Reference'!K$7,0)</f>
        <v>4305</v>
      </c>
      <c r="Q159" s="21">
        <f>ROUND(('NEW Reference'!L$6*List!$F159)+'NEW Reference'!L$7,0)</f>
        <v>4645</v>
      </c>
      <c r="R159" s="21">
        <f>ROUND(('NEW Reference'!M$6*List!$F159)+'NEW Reference'!M$7,0)</f>
        <v>5548</v>
      </c>
      <c r="S159" s="21">
        <f>ROUND(('NEW Reference'!N$6*List!$F159)+'NEW Reference'!N$7,0)</f>
        <v>22384</v>
      </c>
      <c r="T159" s="22">
        <f>ROUND(('NEW Reference'!O$6*List!$F159)+'NEW Reference'!O$7,0)</f>
        <v>832</v>
      </c>
      <c r="U159" s="22">
        <f>ROUND(('NEW Reference'!P$6*List!$F159)+'NEW Reference'!P$7,0)</f>
        <v>1173</v>
      </c>
      <c r="V159" s="22">
        <f>ROUND(('NEW Reference'!Q$6*List!$F159)+'NEW Reference'!Q$7,0)</f>
        <v>586</v>
      </c>
      <c r="X159" s="3" t="str">
        <f t="shared" si="6"/>
        <v>HIGHLANDS, Florida</v>
      </c>
      <c r="Y159" s="67" t="s">
        <v>376</v>
      </c>
      <c r="Z159" s="24" t="s">
        <v>91</v>
      </c>
      <c r="AA159" s="28" t="s">
        <v>349</v>
      </c>
      <c r="AB159" s="25"/>
      <c r="AC159" s="19">
        <f t="shared" si="8"/>
        <v>0.93820000000000003</v>
      </c>
      <c r="AD159" s="104">
        <v>19740</v>
      </c>
      <c r="AE159" t="s">
        <v>304</v>
      </c>
      <c r="AF159" s="19">
        <v>1.0079</v>
      </c>
    </row>
    <row r="160" spans="1:32">
      <c r="A160" s="95">
        <v>45294</v>
      </c>
      <c r="B160" s="93" t="s">
        <v>373</v>
      </c>
      <c r="C160" s="67" t="s">
        <v>377</v>
      </c>
      <c r="D160" s="28" t="s">
        <v>349</v>
      </c>
      <c r="E160" s="97" t="s">
        <v>90</v>
      </c>
      <c r="F160" s="98">
        <f t="shared" si="7"/>
        <v>0.89810000000000001</v>
      </c>
      <c r="G160" s="74">
        <f>ROUND(('NEW Reference'!B$6*List!$F160)+'NEW Reference'!B$7,0)</f>
        <v>1242</v>
      </c>
      <c r="H160" s="21">
        <f>ROUND(('NEW Reference'!C$6*List!$F160)+'NEW Reference'!C$7,0)</f>
        <v>1851</v>
      </c>
      <c r="I160" s="21">
        <f>ROUND(('NEW Reference'!D$6*List!$F160)+'NEW Reference'!D$7,0)</f>
        <v>2218</v>
      </c>
      <c r="J160" s="21">
        <f>ROUND(('NEW Reference'!E$6*List!$F160)+'NEW Reference'!E$7,0)</f>
        <v>2743</v>
      </c>
      <c r="K160" s="21">
        <f>ROUND(('NEW Reference'!F$6*List!$F160)+'NEW Reference'!F$7,0)</f>
        <v>2857</v>
      </c>
      <c r="L160" s="21">
        <f>ROUND(('NEW Reference'!G$6*List!$F160)+'NEW Reference'!G$7,0)</f>
        <v>3235</v>
      </c>
      <c r="M160" s="21">
        <f>ROUND(('NEW Reference'!H$6*List!$F160)+'NEW Reference'!H$7,0)</f>
        <v>3358</v>
      </c>
      <c r="N160" s="21">
        <f>ROUND(('NEW Reference'!I$6*List!$F160)+'NEW Reference'!I$7,0)</f>
        <v>3490</v>
      </c>
      <c r="O160" s="21">
        <f>ROUND(('NEW Reference'!J$6*List!$F160)+'NEW Reference'!J$7,0)</f>
        <v>4042</v>
      </c>
      <c r="P160" s="21">
        <f>ROUND(('NEW Reference'!K$6*List!$F160)+'NEW Reference'!K$7,0)</f>
        <v>4169</v>
      </c>
      <c r="Q160" s="21">
        <f>ROUND(('NEW Reference'!L$6*List!$F160)+'NEW Reference'!L$7,0)</f>
        <v>4499</v>
      </c>
      <c r="R160" s="21">
        <f>ROUND(('NEW Reference'!M$6*List!$F160)+'NEW Reference'!M$7,0)</f>
        <v>5373</v>
      </c>
      <c r="S160" s="21">
        <f>ROUND(('NEW Reference'!N$6*List!$F160)+'NEW Reference'!N$7,0)</f>
        <v>21679</v>
      </c>
      <c r="T160" s="22">
        <f>ROUND(('NEW Reference'!O$6*List!$F160)+'NEW Reference'!O$7,0)</f>
        <v>806</v>
      </c>
      <c r="U160" s="22">
        <f>ROUND(('NEW Reference'!P$6*List!$F160)+'NEW Reference'!P$7,0)</f>
        <v>1136</v>
      </c>
      <c r="V160" s="22">
        <f>ROUND(('NEW Reference'!Q$6*List!$F160)+'NEW Reference'!Q$7,0)</f>
        <v>568</v>
      </c>
      <c r="X160" s="3" t="str">
        <f t="shared" si="6"/>
        <v>HILLSBOROUGH, Florida</v>
      </c>
      <c r="Y160" s="67" t="s">
        <v>377</v>
      </c>
      <c r="Z160" s="24" t="s">
        <v>91</v>
      </c>
      <c r="AA160" s="28" t="s">
        <v>349</v>
      </c>
      <c r="AB160" s="26"/>
      <c r="AC160" s="19">
        <f t="shared" si="8"/>
        <v>0.89810000000000001</v>
      </c>
      <c r="AD160" s="104">
        <v>19740</v>
      </c>
      <c r="AE160" t="s">
        <v>304</v>
      </c>
      <c r="AF160" s="19">
        <v>1.0079</v>
      </c>
    </row>
    <row r="161" spans="1:32">
      <c r="A161" s="95">
        <v>42680</v>
      </c>
      <c r="B161" s="93" t="s">
        <v>378</v>
      </c>
      <c r="C161" s="67" t="s">
        <v>379</v>
      </c>
      <c r="D161" s="28" t="s">
        <v>349</v>
      </c>
      <c r="E161" s="97" t="s">
        <v>90</v>
      </c>
      <c r="F161" s="98">
        <f t="shared" si="7"/>
        <v>1.0152000000000001</v>
      </c>
      <c r="G161" s="74">
        <f>ROUND(('NEW Reference'!B$6*List!$F161)+'NEW Reference'!B$7,0)</f>
        <v>1360</v>
      </c>
      <c r="H161" s="21">
        <f>ROUND(('NEW Reference'!C$6*List!$F161)+'NEW Reference'!C$7,0)</f>
        <v>2027</v>
      </c>
      <c r="I161" s="21">
        <f>ROUND(('NEW Reference'!D$6*List!$F161)+'NEW Reference'!D$7,0)</f>
        <v>2429</v>
      </c>
      <c r="J161" s="21">
        <f>ROUND(('NEW Reference'!E$6*List!$F161)+'NEW Reference'!E$7,0)</f>
        <v>3003</v>
      </c>
      <c r="K161" s="21">
        <f>ROUND(('NEW Reference'!F$6*List!$F161)+'NEW Reference'!F$7,0)</f>
        <v>3129</v>
      </c>
      <c r="L161" s="21">
        <f>ROUND(('NEW Reference'!G$6*List!$F161)+'NEW Reference'!G$7,0)</f>
        <v>3542</v>
      </c>
      <c r="M161" s="21">
        <f>ROUND(('NEW Reference'!H$6*List!$F161)+'NEW Reference'!H$7,0)</f>
        <v>3677</v>
      </c>
      <c r="N161" s="21">
        <f>ROUND(('NEW Reference'!I$6*List!$F161)+'NEW Reference'!I$7,0)</f>
        <v>3822</v>
      </c>
      <c r="O161" s="21">
        <f>ROUND(('NEW Reference'!J$6*List!$F161)+'NEW Reference'!J$7,0)</f>
        <v>4425</v>
      </c>
      <c r="P161" s="21">
        <f>ROUND(('NEW Reference'!K$6*List!$F161)+'NEW Reference'!K$7,0)</f>
        <v>4565</v>
      </c>
      <c r="Q161" s="21">
        <f>ROUND(('NEW Reference'!L$6*List!$F161)+'NEW Reference'!L$7,0)</f>
        <v>4926</v>
      </c>
      <c r="R161" s="21">
        <f>ROUND(('NEW Reference'!M$6*List!$F161)+'NEW Reference'!M$7,0)</f>
        <v>5883</v>
      </c>
      <c r="S161" s="21">
        <f>ROUND(('NEW Reference'!N$6*List!$F161)+'NEW Reference'!N$7,0)</f>
        <v>23738</v>
      </c>
      <c r="T161" s="22">
        <f>ROUND(('NEW Reference'!O$6*List!$F161)+'NEW Reference'!O$7,0)</f>
        <v>882</v>
      </c>
      <c r="U161" s="22">
        <f>ROUND(('NEW Reference'!P$6*List!$F161)+'NEW Reference'!P$7,0)</f>
        <v>1243</v>
      </c>
      <c r="V161" s="22">
        <f>ROUND(('NEW Reference'!Q$6*List!$F161)+'NEW Reference'!Q$7,0)</f>
        <v>622</v>
      </c>
      <c r="X161" s="3" t="str">
        <f t="shared" si="6"/>
        <v>INDIAN RIVER, Florida</v>
      </c>
      <c r="Y161" s="67" t="s">
        <v>379</v>
      </c>
      <c r="Z161" s="24" t="s">
        <v>91</v>
      </c>
      <c r="AA161" s="28" t="s">
        <v>349</v>
      </c>
      <c r="AB161" s="25"/>
      <c r="AC161" s="19">
        <f t="shared" si="8"/>
        <v>1.0152000000000001</v>
      </c>
      <c r="AD161" s="104">
        <v>14500</v>
      </c>
      <c r="AE161" t="s">
        <v>307</v>
      </c>
      <c r="AF161" s="19">
        <v>1.1214999999999999</v>
      </c>
    </row>
    <row r="162" spans="1:32">
      <c r="A162" s="95">
        <v>45220</v>
      </c>
      <c r="B162" s="93" t="s">
        <v>370</v>
      </c>
      <c r="C162" s="67" t="s">
        <v>144</v>
      </c>
      <c r="D162" s="28" t="s">
        <v>349</v>
      </c>
      <c r="E162" s="97" t="s">
        <v>90</v>
      </c>
      <c r="F162" s="98">
        <f t="shared" si="7"/>
        <v>0.73980000000000001</v>
      </c>
      <c r="G162" s="74">
        <f>ROUND(('NEW Reference'!B$6*List!$F162)+'NEW Reference'!B$7,0)</f>
        <v>1082</v>
      </c>
      <c r="H162" s="21">
        <f>ROUND(('NEW Reference'!C$6*List!$F162)+'NEW Reference'!C$7,0)</f>
        <v>1614</v>
      </c>
      <c r="I162" s="21">
        <f>ROUND(('NEW Reference'!D$6*List!$F162)+'NEW Reference'!D$7,0)</f>
        <v>1934</v>
      </c>
      <c r="J162" s="21">
        <f>ROUND(('NEW Reference'!E$6*List!$F162)+'NEW Reference'!E$7,0)</f>
        <v>2391</v>
      </c>
      <c r="K162" s="21">
        <f>ROUND(('NEW Reference'!F$6*List!$F162)+'NEW Reference'!F$7,0)</f>
        <v>2491</v>
      </c>
      <c r="L162" s="21">
        <f>ROUND(('NEW Reference'!G$6*List!$F162)+'NEW Reference'!G$7,0)</f>
        <v>2819</v>
      </c>
      <c r="M162" s="21">
        <f>ROUND(('NEW Reference'!H$6*List!$F162)+'NEW Reference'!H$7,0)</f>
        <v>2927</v>
      </c>
      <c r="N162" s="21">
        <f>ROUND(('NEW Reference'!I$6*List!$F162)+'NEW Reference'!I$7,0)</f>
        <v>3042</v>
      </c>
      <c r="O162" s="21">
        <f>ROUND(('NEW Reference'!J$6*List!$F162)+'NEW Reference'!J$7,0)</f>
        <v>3523</v>
      </c>
      <c r="P162" s="21">
        <f>ROUND(('NEW Reference'!K$6*List!$F162)+'NEW Reference'!K$7,0)</f>
        <v>3634</v>
      </c>
      <c r="Q162" s="21">
        <f>ROUND(('NEW Reference'!L$6*List!$F162)+'NEW Reference'!L$7,0)</f>
        <v>3921</v>
      </c>
      <c r="R162" s="21">
        <f>ROUND(('NEW Reference'!M$6*List!$F162)+'NEW Reference'!M$7,0)</f>
        <v>4683</v>
      </c>
      <c r="S162" s="21">
        <f>ROUND(('NEW Reference'!N$6*List!$F162)+'NEW Reference'!N$7,0)</f>
        <v>18896</v>
      </c>
      <c r="T162" s="22">
        <f>ROUND(('NEW Reference'!O$6*List!$F162)+'NEW Reference'!O$7,0)</f>
        <v>702</v>
      </c>
      <c r="U162" s="22">
        <f>ROUND(('NEW Reference'!P$6*List!$F162)+'NEW Reference'!P$7,0)</f>
        <v>990</v>
      </c>
      <c r="V162" s="22">
        <f>ROUND(('NEW Reference'!Q$6*List!$F162)+'NEW Reference'!Q$7,0)</f>
        <v>495</v>
      </c>
      <c r="X162" s="3" t="str">
        <f t="shared" si="6"/>
        <v>JEFFERSON, Florida</v>
      </c>
      <c r="Y162" s="67" t="s">
        <v>144</v>
      </c>
      <c r="Z162" s="24" t="s">
        <v>91</v>
      </c>
      <c r="AA162" s="28" t="s">
        <v>349</v>
      </c>
      <c r="AB162" s="25"/>
      <c r="AC162" s="19">
        <f t="shared" si="8"/>
        <v>0.73980000000000001</v>
      </c>
      <c r="AD162" s="104">
        <v>19740</v>
      </c>
      <c r="AE162" t="s">
        <v>304</v>
      </c>
      <c r="AF162" s="19">
        <v>1.0079</v>
      </c>
    </row>
    <row r="163" spans="1:32">
      <c r="A163" s="95">
        <v>36740</v>
      </c>
      <c r="B163" s="93" t="s">
        <v>380</v>
      </c>
      <c r="C163" s="67" t="s">
        <v>381</v>
      </c>
      <c r="D163" s="28" t="s">
        <v>349</v>
      </c>
      <c r="E163" s="97" t="s">
        <v>90</v>
      </c>
      <c r="F163" s="98">
        <f t="shared" si="7"/>
        <v>0.96740000000000004</v>
      </c>
      <c r="G163" s="74">
        <f>ROUND(('NEW Reference'!B$6*List!$F163)+'NEW Reference'!B$7,0)</f>
        <v>1311</v>
      </c>
      <c r="H163" s="21">
        <f>ROUND(('NEW Reference'!C$6*List!$F163)+'NEW Reference'!C$7,0)</f>
        <v>1955</v>
      </c>
      <c r="I163" s="21">
        <f>ROUND(('NEW Reference'!D$6*List!$F163)+'NEW Reference'!D$7,0)</f>
        <v>2343</v>
      </c>
      <c r="J163" s="21">
        <f>ROUND(('NEW Reference'!E$6*List!$F163)+'NEW Reference'!E$7,0)</f>
        <v>2897</v>
      </c>
      <c r="K163" s="21">
        <f>ROUND(('NEW Reference'!F$6*List!$F163)+'NEW Reference'!F$7,0)</f>
        <v>3018</v>
      </c>
      <c r="L163" s="21">
        <f>ROUND(('NEW Reference'!G$6*List!$F163)+'NEW Reference'!G$7,0)</f>
        <v>3416</v>
      </c>
      <c r="M163" s="21">
        <f>ROUND(('NEW Reference'!H$6*List!$F163)+'NEW Reference'!H$7,0)</f>
        <v>3547</v>
      </c>
      <c r="N163" s="21">
        <f>ROUND(('NEW Reference'!I$6*List!$F163)+'NEW Reference'!I$7,0)</f>
        <v>3686</v>
      </c>
      <c r="O163" s="21">
        <f>ROUND(('NEW Reference'!J$6*List!$F163)+'NEW Reference'!J$7,0)</f>
        <v>4269</v>
      </c>
      <c r="P163" s="21">
        <f>ROUND(('NEW Reference'!K$6*List!$F163)+'NEW Reference'!K$7,0)</f>
        <v>4403</v>
      </c>
      <c r="Q163" s="21">
        <f>ROUND(('NEW Reference'!L$6*List!$F163)+'NEW Reference'!L$7,0)</f>
        <v>4751</v>
      </c>
      <c r="R163" s="21">
        <f>ROUND(('NEW Reference'!M$6*List!$F163)+'NEW Reference'!M$7,0)</f>
        <v>5675</v>
      </c>
      <c r="S163" s="21">
        <f>ROUND(('NEW Reference'!N$6*List!$F163)+'NEW Reference'!N$7,0)</f>
        <v>22897</v>
      </c>
      <c r="T163" s="22">
        <f>ROUND(('NEW Reference'!O$6*List!$F163)+'NEW Reference'!O$7,0)</f>
        <v>851</v>
      </c>
      <c r="U163" s="22">
        <f>ROUND(('NEW Reference'!P$6*List!$F163)+'NEW Reference'!P$7,0)</f>
        <v>1199</v>
      </c>
      <c r="V163" s="22">
        <f>ROUND(('NEW Reference'!Q$6*List!$F163)+'NEW Reference'!Q$7,0)</f>
        <v>600</v>
      </c>
      <c r="X163" s="3" t="str">
        <f t="shared" si="6"/>
        <v>LAKE, Florida</v>
      </c>
      <c r="Y163" s="67" t="s">
        <v>381</v>
      </c>
      <c r="Z163" s="24" t="s">
        <v>91</v>
      </c>
      <c r="AA163" s="28" t="s">
        <v>349</v>
      </c>
      <c r="AB163" s="26"/>
      <c r="AC163" s="19">
        <f t="shared" si="8"/>
        <v>0.96740000000000004</v>
      </c>
      <c r="AD163" s="104">
        <v>19740</v>
      </c>
      <c r="AE163" t="s">
        <v>304</v>
      </c>
      <c r="AF163" s="19">
        <v>1.0079</v>
      </c>
    </row>
    <row r="164" spans="1:32">
      <c r="A164" s="95">
        <v>15980</v>
      </c>
      <c r="B164" s="93" t="s">
        <v>382</v>
      </c>
      <c r="C164" s="67" t="s">
        <v>152</v>
      </c>
      <c r="D164" s="28" t="s">
        <v>349</v>
      </c>
      <c r="E164" s="97" t="s">
        <v>90</v>
      </c>
      <c r="F164" s="98">
        <f t="shared" si="7"/>
        <v>0.91890000000000005</v>
      </c>
      <c r="G164" s="74">
        <f>ROUND(('NEW Reference'!B$6*List!$F164)+'NEW Reference'!B$7,0)</f>
        <v>1263</v>
      </c>
      <c r="H164" s="21">
        <f>ROUND(('NEW Reference'!C$6*List!$F164)+'NEW Reference'!C$7,0)</f>
        <v>1883</v>
      </c>
      <c r="I164" s="21">
        <f>ROUND(('NEW Reference'!D$6*List!$F164)+'NEW Reference'!D$7,0)</f>
        <v>2256</v>
      </c>
      <c r="J164" s="21">
        <f>ROUND(('NEW Reference'!E$6*List!$F164)+'NEW Reference'!E$7,0)</f>
        <v>2789</v>
      </c>
      <c r="K164" s="21">
        <f>ROUND(('NEW Reference'!F$6*List!$F164)+'NEW Reference'!F$7,0)</f>
        <v>2906</v>
      </c>
      <c r="L164" s="21">
        <f>ROUND(('NEW Reference'!G$6*List!$F164)+'NEW Reference'!G$7,0)</f>
        <v>3289</v>
      </c>
      <c r="M164" s="21">
        <f>ROUND(('NEW Reference'!H$6*List!$F164)+'NEW Reference'!H$7,0)</f>
        <v>3415</v>
      </c>
      <c r="N164" s="21">
        <f>ROUND(('NEW Reference'!I$6*List!$F164)+'NEW Reference'!I$7,0)</f>
        <v>3549</v>
      </c>
      <c r="O164" s="21">
        <f>ROUND(('NEW Reference'!J$6*List!$F164)+'NEW Reference'!J$7,0)</f>
        <v>4110</v>
      </c>
      <c r="P164" s="21">
        <f>ROUND(('NEW Reference'!K$6*List!$F164)+'NEW Reference'!K$7,0)</f>
        <v>4239</v>
      </c>
      <c r="Q164" s="21">
        <f>ROUND(('NEW Reference'!L$6*List!$F164)+'NEW Reference'!L$7,0)</f>
        <v>4575</v>
      </c>
      <c r="R164" s="21">
        <f>ROUND(('NEW Reference'!M$6*List!$F164)+'NEW Reference'!M$7,0)</f>
        <v>5463</v>
      </c>
      <c r="S164" s="21">
        <f>ROUND(('NEW Reference'!N$6*List!$F164)+'NEW Reference'!N$7,0)</f>
        <v>22045</v>
      </c>
      <c r="T164" s="22">
        <f>ROUND(('NEW Reference'!O$6*List!$F164)+'NEW Reference'!O$7,0)</f>
        <v>820</v>
      </c>
      <c r="U164" s="22">
        <f>ROUND(('NEW Reference'!P$6*List!$F164)+'NEW Reference'!P$7,0)</f>
        <v>1155</v>
      </c>
      <c r="V164" s="22">
        <f>ROUND(('NEW Reference'!Q$6*List!$F164)+'NEW Reference'!Q$7,0)</f>
        <v>577</v>
      </c>
      <c r="X164" s="3" t="str">
        <f t="shared" si="6"/>
        <v>LEE, Florida</v>
      </c>
      <c r="Y164" s="67" t="s">
        <v>152</v>
      </c>
      <c r="Z164" s="24" t="s">
        <v>91</v>
      </c>
      <c r="AA164" s="28" t="s">
        <v>349</v>
      </c>
      <c r="AB164" s="25"/>
      <c r="AC164" s="19">
        <f t="shared" si="8"/>
        <v>0.91890000000000005</v>
      </c>
      <c r="AD164" s="104">
        <v>19740</v>
      </c>
      <c r="AE164" t="s">
        <v>304</v>
      </c>
      <c r="AF164" s="19">
        <v>1.0079</v>
      </c>
    </row>
    <row r="165" spans="1:32">
      <c r="A165" s="95">
        <v>45220</v>
      </c>
      <c r="B165" s="93" t="s">
        <v>370</v>
      </c>
      <c r="C165" s="67" t="s">
        <v>383</v>
      </c>
      <c r="D165" s="28" t="s">
        <v>349</v>
      </c>
      <c r="E165" s="97" t="s">
        <v>90</v>
      </c>
      <c r="F165" s="98">
        <f t="shared" si="7"/>
        <v>0.73980000000000001</v>
      </c>
      <c r="G165" s="74">
        <f>ROUND(('NEW Reference'!B$6*List!$F165)+'NEW Reference'!B$7,0)</f>
        <v>1082</v>
      </c>
      <c r="H165" s="21">
        <f>ROUND(('NEW Reference'!C$6*List!$F165)+'NEW Reference'!C$7,0)</f>
        <v>1614</v>
      </c>
      <c r="I165" s="21">
        <f>ROUND(('NEW Reference'!D$6*List!$F165)+'NEW Reference'!D$7,0)</f>
        <v>1934</v>
      </c>
      <c r="J165" s="21">
        <f>ROUND(('NEW Reference'!E$6*List!$F165)+'NEW Reference'!E$7,0)</f>
        <v>2391</v>
      </c>
      <c r="K165" s="21">
        <f>ROUND(('NEW Reference'!F$6*List!$F165)+'NEW Reference'!F$7,0)</f>
        <v>2491</v>
      </c>
      <c r="L165" s="21">
        <f>ROUND(('NEW Reference'!G$6*List!$F165)+'NEW Reference'!G$7,0)</f>
        <v>2819</v>
      </c>
      <c r="M165" s="21">
        <f>ROUND(('NEW Reference'!H$6*List!$F165)+'NEW Reference'!H$7,0)</f>
        <v>2927</v>
      </c>
      <c r="N165" s="21">
        <f>ROUND(('NEW Reference'!I$6*List!$F165)+'NEW Reference'!I$7,0)</f>
        <v>3042</v>
      </c>
      <c r="O165" s="21">
        <f>ROUND(('NEW Reference'!J$6*List!$F165)+'NEW Reference'!J$7,0)</f>
        <v>3523</v>
      </c>
      <c r="P165" s="21">
        <f>ROUND(('NEW Reference'!K$6*List!$F165)+'NEW Reference'!K$7,0)</f>
        <v>3634</v>
      </c>
      <c r="Q165" s="21">
        <f>ROUND(('NEW Reference'!L$6*List!$F165)+'NEW Reference'!L$7,0)</f>
        <v>3921</v>
      </c>
      <c r="R165" s="21">
        <f>ROUND(('NEW Reference'!M$6*List!$F165)+'NEW Reference'!M$7,0)</f>
        <v>4683</v>
      </c>
      <c r="S165" s="21">
        <f>ROUND(('NEW Reference'!N$6*List!$F165)+'NEW Reference'!N$7,0)</f>
        <v>18896</v>
      </c>
      <c r="T165" s="22">
        <f>ROUND(('NEW Reference'!O$6*List!$F165)+'NEW Reference'!O$7,0)</f>
        <v>702</v>
      </c>
      <c r="U165" s="22">
        <f>ROUND(('NEW Reference'!P$6*List!$F165)+'NEW Reference'!P$7,0)</f>
        <v>990</v>
      </c>
      <c r="V165" s="22">
        <f>ROUND(('NEW Reference'!Q$6*List!$F165)+'NEW Reference'!Q$7,0)</f>
        <v>495</v>
      </c>
      <c r="X165" s="3" t="str">
        <f t="shared" si="6"/>
        <v>LEON, Florida</v>
      </c>
      <c r="Y165" s="67" t="s">
        <v>383</v>
      </c>
      <c r="Z165" s="24" t="s">
        <v>91</v>
      </c>
      <c r="AA165" s="28" t="s">
        <v>349</v>
      </c>
      <c r="AB165" s="26"/>
      <c r="AC165" s="19">
        <f t="shared" si="8"/>
        <v>0.73980000000000001</v>
      </c>
      <c r="AD165" s="104">
        <v>19740</v>
      </c>
      <c r="AE165" t="s">
        <v>304</v>
      </c>
      <c r="AF165" s="19">
        <v>1.0079</v>
      </c>
    </row>
    <row r="166" spans="1:32">
      <c r="A166" s="95">
        <v>23540</v>
      </c>
      <c r="B166" s="93" t="s">
        <v>347</v>
      </c>
      <c r="C166" s="67" t="s">
        <v>384</v>
      </c>
      <c r="D166" s="28" t="s">
        <v>349</v>
      </c>
      <c r="E166" s="97" t="s">
        <v>90</v>
      </c>
      <c r="F166" s="98">
        <f t="shared" si="7"/>
        <v>0.89907999999999999</v>
      </c>
      <c r="G166" s="74">
        <f>ROUND(('NEW Reference'!B$6*List!$F166)+'NEW Reference'!B$7,0)</f>
        <v>1243</v>
      </c>
      <c r="H166" s="21">
        <f>ROUND(('NEW Reference'!C$6*List!$F166)+'NEW Reference'!C$7,0)</f>
        <v>1853</v>
      </c>
      <c r="I166" s="21">
        <f>ROUND(('NEW Reference'!D$6*List!$F166)+'NEW Reference'!D$7,0)</f>
        <v>2220</v>
      </c>
      <c r="J166" s="21">
        <f>ROUND(('NEW Reference'!E$6*List!$F166)+'NEW Reference'!E$7,0)</f>
        <v>2745</v>
      </c>
      <c r="K166" s="21">
        <f>ROUND(('NEW Reference'!F$6*List!$F166)+'NEW Reference'!F$7,0)</f>
        <v>2860</v>
      </c>
      <c r="L166" s="21">
        <f>ROUND(('NEW Reference'!G$6*List!$F166)+'NEW Reference'!G$7,0)</f>
        <v>3237</v>
      </c>
      <c r="M166" s="21">
        <f>ROUND(('NEW Reference'!H$6*List!$F166)+'NEW Reference'!H$7,0)</f>
        <v>3361</v>
      </c>
      <c r="N166" s="21">
        <f>ROUND(('NEW Reference'!I$6*List!$F166)+'NEW Reference'!I$7,0)</f>
        <v>3493</v>
      </c>
      <c r="O166" s="21">
        <f>ROUND(('NEW Reference'!J$6*List!$F166)+'NEW Reference'!J$7,0)</f>
        <v>4045</v>
      </c>
      <c r="P166" s="21">
        <f>ROUND(('NEW Reference'!K$6*List!$F166)+'NEW Reference'!K$7,0)</f>
        <v>4172</v>
      </c>
      <c r="Q166" s="21">
        <f>ROUND(('NEW Reference'!L$6*List!$F166)+'NEW Reference'!L$7,0)</f>
        <v>4502</v>
      </c>
      <c r="R166" s="21">
        <f>ROUND(('NEW Reference'!M$6*List!$F166)+'NEW Reference'!M$7,0)</f>
        <v>5377</v>
      </c>
      <c r="S166" s="21">
        <f>ROUND(('NEW Reference'!N$6*List!$F166)+'NEW Reference'!N$7,0)</f>
        <v>21696</v>
      </c>
      <c r="T166" s="22">
        <f>ROUND(('NEW Reference'!O$6*List!$F166)+'NEW Reference'!O$7,0)</f>
        <v>807</v>
      </c>
      <c r="U166" s="22">
        <f>ROUND(('NEW Reference'!P$6*List!$F166)+'NEW Reference'!P$7,0)</f>
        <v>1137</v>
      </c>
      <c r="V166" s="22">
        <f>ROUND(('NEW Reference'!Q$6*List!$F166)+'NEW Reference'!Q$7,0)</f>
        <v>568</v>
      </c>
      <c r="X166" s="3" t="str">
        <f t="shared" si="6"/>
        <v>LEVY, Florida</v>
      </c>
      <c r="Y166" s="67" t="s">
        <v>384</v>
      </c>
      <c r="Z166" s="24" t="s">
        <v>91</v>
      </c>
      <c r="AA166" s="28" t="s">
        <v>349</v>
      </c>
      <c r="AB166" s="26"/>
      <c r="AC166" s="19">
        <f t="shared" si="8"/>
        <v>0.89907999999999999</v>
      </c>
      <c r="AD166" s="104">
        <v>17820</v>
      </c>
      <c r="AE166" t="s">
        <v>313</v>
      </c>
      <c r="AF166" s="19">
        <v>0.95680000000000009</v>
      </c>
    </row>
    <row r="167" spans="1:32">
      <c r="A167" s="95">
        <v>35840</v>
      </c>
      <c r="B167" s="93" t="s">
        <v>385</v>
      </c>
      <c r="C167" s="67" t="s">
        <v>386</v>
      </c>
      <c r="D167" s="28" t="s">
        <v>349</v>
      </c>
      <c r="E167" s="97" t="s">
        <v>90</v>
      </c>
      <c r="F167" s="98">
        <f t="shared" si="7"/>
        <v>0.94390000000000007</v>
      </c>
      <c r="G167" s="74">
        <f>ROUND(('NEW Reference'!B$6*List!$F167)+'NEW Reference'!B$7,0)</f>
        <v>1288</v>
      </c>
      <c r="H167" s="21">
        <f>ROUND(('NEW Reference'!C$6*List!$F167)+'NEW Reference'!C$7,0)</f>
        <v>1920</v>
      </c>
      <c r="I167" s="21">
        <f>ROUND(('NEW Reference'!D$6*List!$F167)+'NEW Reference'!D$7,0)</f>
        <v>2301</v>
      </c>
      <c r="J167" s="21">
        <f>ROUND(('NEW Reference'!E$6*List!$F167)+'NEW Reference'!E$7,0)</f>
        <v>2845</v>
      </c>
      <c r="K167" s="21">
        <f>ROUND(('NEW Reference'!F$6*List!$F167)+'NEW Reference'!F$7,0)</f>
        <v>2964</v>
      </c>
      <c r="L167" s="21">
        <f>ROUND(('NEW Reference'!G$6*List!$F167)+'NEW Reference'!G$7,0)</f>
        <v>3355</v>
      </c>
      <c r="M167" s="21">
        <f>ROUND(('NEW Reference'!H$6*List!$F167)+'NEW Reference'!H$7,0)</f>
        <v>3483</v>
      </c>
      <c r="N167" s="21">
        <f>ROUND(('NEW Reference'!I$6*List!$F167)+'NEW Reference'!I$7,0)</f>
        <v>3620</v>
      </c>
      <c r="O167" s="21">
        <f>ROUND(('NEW Reference'!J$6*List!$F167)+'NEW Reference'!J$7,0)</f>
        <v>4192</v>
      </c>
      <c r="P167" s="21">
        <f>ROUND(('NEW Reference'!K$6*List!$F167)+'NEW Reference'!K$7,0)</f>
        <v>4324</v>
      </c>
      <c r="Q167" s="21">
        <f>ROUND(('NEW Reference'!L$6*List!$F167)+'NEW Reference'!L$7,0)</f>
        <v>4666</v>
      </c>
      <c r="R167" s="21">
        <f>ROUND(('NEW Reference'!M$6*List!$F167)+'NEW Reference'!M$7,0)</f>
        <v>5572</v>
      </c>
      <c r="S167" s="21">
        <f>ROUND(('NEW Reference'!N$6*List!$F167)+'NEW Reference'!N$7,0)</f>
        <v>22484</v>
      </c>
      <c r="T167" s="22">
        <f>ROUND(('NEW Reference'!O$6*List!$F167)+'NEW Reference'!O$7,0)</f>
        <v>836</v>
      </c>
      <c r="U167" s="22">
        <f>ROUND(('NEW Reference'!P$6*List!$F167)+'NEW Reference'!P$7,0)</f>
        <v>1178</v>
      </c>
      <c r="V167" s="22">
        <f>ROUND(('NEW Reference'!Q$6*List!$F167)+'NEW Reference'!Q$7,0)</f>
        <v>589</v>
      </c>
      <c r="X167" s="3" t="str">
        <f t="shared" si="6"/>
        <v>MANATEE, Florida</v>
      </c>
      <c r="Y167" s="67" t="s">
        <v>386</v>
      </c>
      <c r="Z167" s="24" t="s">
        <v>91</v>
      </c>
      <c r="AA167" s="28" t="s">
        <v>349</v>
      </c>
      <c r="AB167" s="26"/>
      <c r="AC167" s="19">
        <f t="shared" si="8"/>
        <v>0.94390000000000007</v>
      </c>
      <c r="AD167" s="104">
        <v>19740</v>
      </c>
      <c r="AE167" t="s">
        <v>304</v>
      </c>
      <c r="AF167" s="19">
        <v>1.0079</v>
      </c>
    </row>
    <row r="168" spans="1:32">
      <c r="A168" s="95">
        <v>36100</v>
      </c>
      <c r="B168" s="93" t="s">
        <v>387</v>
      </c>
      <c r="C168" s="67" t="s">
        <v>388</v>
      </c>
      <c r="D168" s="28" t="s">
        <v>349</v>
      </c>
      <c r="E168" s="97" t="s">
        <v>90</v>
      </c>
      <c r="F168" s="98">
        <f t="shared" si="7"/>
        <v>0.87150000000000005</v>
      </c>
      <c r="G168" s="74">
        <f>ROUND(('NEW Reference'!B$6*List!$F168)+'NEW Reference'!B$7,0)</f>
        <v>1215</v>
      </c>
      <c r="H168" s="21">
        <f>ROUND(('NEW Reference'!C$6*List!$F168)+'NEW Reference'!C$7,0)</f>
        <v>1811</v>
      </c>
      <c r="I168" s="21">
        <f>ROUND(('NEW Reference'!D$6*List!$F168)+'NEW Reference'!D$7,0)</f>
        <v>2171</v>
      </c>
      <c r="J168" s="21">
        <f>ROUND(('NEW Reference'!E$6*List!$F168)+'NEW Reference'!E$7,0)</f>
        <v>2684</v>
      </c>
      <c r="K168" s="21">
        <f>ROUND(('NEW Reference'!F$6*List!$F168)+'NEW Reference'!F$7,0)</f>
        <v>2796</v>
      </c>
      <c r="L168" s="21">
        <f>ROUND(('NEW Reference'!G$6*List!$F168)+'NEW Reference'!G$7,0)</f>
        <v>3165</v>
      </c>
      <c r="M168" s="21">
        <f>ROUND(('NEW Reference'!H$6*List!$F168)+'NEW Reference'!H$7,0)</f>
        <v>3286</v>
      </c>
      <c r="N168" s="21">
        <f>ROUND(('NEW Reference'!I$6*List!$F168)+'NEW Reference'!I$7,0)</f>
        <v>3415</v>
      </c>
      <c r="O168" s="21">
        <f>ROUND(('NEW Reference'!J$6*List!$F168)+'NEW Reference'!J$7,0)</f>
        <v>3954</v>
      </c>
      <c r="P168" s="21">
        <f>ROUND(('NEW Reference'!K$6*List!$F168)+'NEW Reference'!K$7,0)</f>
        <v>4079</v>
      </c>
      <c r="Q168" s="21">
        <f>ROUND(('NEW Reference'!L$6*List!$F168)+'NEW Reference'!L$7,0)</f>
        <v>4402</v>
      </c>
      <c r="R168" s="21">
        <f>ROUND(('NEW Reference'!M$6*List!$F168)+'NEW Reference'!M$7,0)</f>
        <v>5257</v>
      </c>
      <c r="S168" s="21">
        <f>ROUND(('NEW Reference'!N$6*List!$F168)+'NEW Reference'!N$7,0)</f>
        <v>21211</v>
      </c>
      <c r="T168" s="22">
        <f>ROUND(('NEW Reference'!O$6*List!$F168)+'NEW Reference'!O$7,0)</f>
        <v>789</v>
      </c>
      <c r="U168" s="22">
        <f>ROUND(('NEW Reference'!P$6*List!$F168)+'NEW Reference'!P$7,0)</f>
        <v>1111</v>
      </c>
      <c r="V168" s="22">
        <f>ROUND(('NEW Reference'!Q$6*List!$F168)+'NEW Reference'!Q$7,0)</f>
        <v>556</v>
      </c>
      <c r="X168" s="3" t="str">
        <f t="shared" si="6"/>
        <v>MARION, Florida</v>
      </c>
      <c r="Y168" s="67" t="s">
        <v>388</v>
      </c>
      <c r="Z168" s="24" t="s">
        <v>91</v>
      </c>
      <c r="AA168" s="28" t="s">
        <v>349</v>
      </c>
      <c r="AB168" s="26"/>
      <c r="AC168" s="19">
        <f t="shared" si="8"/>
        <v>0.87150000000000005</v>
      </c>
      <c r="AD168" s="104">
        <v>19740</v>
      </c>
      <c r="AE168" t="s">
        <v>304</v>
      </c>
      <c r="AF168" s="19">
        <v>1.0079</v>
      </c>
    </row>
    <row r="169" spans="1:32">
      <c r="A169" s="95">
        <v>38940</v>
      </c>
      <c r="B169" s="93" t="s">
        <v>389</v>
      </c>
      <c r="C169" s="67" t="s">
        <v>390</v>
      </c>
      <c r="D169" s="28" t="s">
        <v>349</v>
      </c>
      <c r="E169" s="97" t="s">
        <v>90</v>
      </c>
      <c r="F169" s="98">
        <f t="shared" si="7"/>
        <v>0.91450000000000009</v>
      </c>
      <c r="G169" s="74">
        <f>ROUND(('NEW Reference'!B$6*List!$F169)+'NEW Reference'!B$7,0)</f>
        <v>1258</v>
      </c>
      <c r="H169" s="21">
        <f>ROUND(('NEW Reference'!C$6*List!$F169)+'NEW Reference'!C$7,0)</f>
        <v>1876</v>
      </c>
      <c r="I169" s="21">
        <f>ROUND(('NEW Reference'!D$6*List!$F169)+'NEW Reference'!D$7,0)</f>
        <v>2248</v>
      </c>
      <c r="J169" s="21">
        <f>ROUND(('NEW Reference'!E$6*List!$F169)+'NEW Reference'!E$7,0)</f>
        <v>2779</v>
      </c>
      <c r="K169" s="21">
        <f>ROUND(('NEW Reference'!F$6*List!$F169)+'NEW Reference'!F$7,0)</f>
        <v>2895</v>
      </c>
      <c r="L169" s="21">
        <f>ROUND(('NEW Reference'!G$6*List!$F169)+'NEW Reference'!G$7,0)</f>
        <v>3278</v>
      </c>
      <c r="M169" s="21">
        <f>ROUND(('NEW Reference'!H$6*List!$F169)+'NEW Reference'!H$7,0)</f>
        <v>3403</v>
      </c>
      <c r="N169" s="21">
        <f>ROUND(('NEW Reference'!I$6*List!$F169)+'NEW Reference'!I$7,0)</f>
        <v>3537</v>
      </c>
      <c r="O169" s="21">
        <f>ROUND(('NEW Reference'!J$6*List!$F169)+'NEW Reference'!J$7,0)</f>
        <v>4095</v>
      </c>
      <c r="P169" s="21">
        <f>ROUND(('NEW Reference'!K$6*List!$F169)+'NEW Reference'!K$7,0)</f>
        <v>4224</v>
      </c>
      <c r="Q169" s="21">
        <f>ROUND(('NEW Reference'!L$6*List!$F169)+'NEW Reference'!L$7,0)</f>
        <v>4558</v>
      </c>
      <c r="R169" s="21">
        <f>ROUND(('NEW Reference'!M$6*List!$F169)+'NEW Reference'!M$7,0)</f>
        <v>5444</v>
      </c>
      <c r="S169" s="21">
        <f>ROUND(('NEW Reference'!N$6*List!$F169)+'NEW Reference'!N$7,0)</f>
        <v>21967</v>
      </c>
      <c r="T169" s="22">
        <f>ROUND(('NEW Reference'!O$6*List!$F169)+'NEW Reference'!O$7,0)</f>
        <v>817</v>
      </c>
      <c r="U169" s="22">
        <f>ROUND(('NEW Reference'!P$6*List!$F169)+'NEW Reference'!P$7,0)</f>
        <v>1151</v>
      </c>
      <c r="V169" s="22">
        <f>ROUND(('NEW Reference'!Q$6*List!$F169)+'NEW Reference'!Q$7,0)</f>
        <v>575</v>
      </c>
      <c r="X169" s="3" t="str">
        <f t="shared" si="6"/>
        <v>MARTIN, Florida</v>
      </c>
      <c r="Y169" s="67" t="s">
        <v>390</v>
      </c>
      <c r="Z169" s="24" t="s">
        <v>91</v>
      </c>
      <c r="AA169" s="28" t="s">
        <v>349</v>
      </c>
      <c r="AB169" s="26"/>
      <c r="AC169" s="19">
        <f t="shared" si="8"/>
        <v>0.91450000000000009</v>
      </c>
      <c r="AD169" s="104">
        <v>19740</v>
      </c>
      <c r="AE169" t="s">
        <v>304</v>
      </c>
      <c r="AF169" s="19">
        <v>1.0079</v>
      </c>
    </row>
    <row r="170" spans="1:32">
      <c r="A170" s="95">
        <v>33124</v>
      </c>
      <c r="B170" s="93" t="s">
        <v>391</v>
      </c>
      <c r="C170" s="67" t="s">
        <v>392</v>
      </c>
      <c r="D170" s="28" t="s">
        <v>349</v>
      </c>
      <c r="E170" s="97" t="s">
        <v>90</v>
      </c>
      <c r="F170" s="98">
        <f t="shared" si="7"/>
        <v>0.96690000000000009</v>
      </c>
      <c r="G170" s="74">
        <f>ROUND(('NEW Reference'!B$6*List!$F170)+'NEW Reference'!B$7,0)</f>
        <v>1311</v>
      </c>
      <c r="H170" s="21">
        <f>ROUND(('NEW Reference'!C$6*List!$F170)+'NEW Reference'!C$7,0)</f>
        <v>1955</v>
      </c>
      <c r="I170" s="21">
        <f>ROUND(('NEW Reference'!D$6*List!$F170)+'NEW Reference'!D$7,0)</f>
        <v>2342</v>
      </c>
      <c r="J170" s="21">
        <f>ROUND(('NEW Reference'!E$6*List!$F170)+'NEW Reference'!E$7,0)</f>
        <v>2896</v>
      </c>
      <c r="K170" s="21">
        <f>ROUND(('NEW Reference'!F$6*List!$F170)+'NEW Reference'!F$7,0)</f>
        <v>3017</v>
      </c>
      <c r="L170" s="21">
        <f>ROUND(('NEW Reference'!G$6*List!$F170)+'NEW Reference'!G$7,0)</f>
        <v>3415</v>
      </c>
      <c r="M170" s="21">
        <f>ROUND(('NEW Reference'!H$6*List!$F170)+'NEW Reference'!H$7,0)</f>
        <v>3546</v>
      </c>
      <c r="N170" s="21">
        <f>ROUND(('NEW Reference'!I$6*List!$F170)+'NEW Reference'!I$7,0)</f>
        <v>3685</v>
      </c>
      <c r="O170" s="21">
        <f>ROUND(('NEW Reference'!J$6*List!$F170)+'NEW Reference'!J$7,0)</f>
        <v>4267</v>
      </c>
      <c r="P170" s="21">
        <f>ROUND(('NEW Reference'!K$6*List!$F170)+'NEW Reference'!K$7,0)</f>
        <v>4402</v>
      </c>
      <c r="Q170" s="21">
        <f>ROUND(('NEW Reference'!L$6*List!$F170)+'NEW Reference'!L$7,0)</f>
        <v>4750</v>
      </c>
      <c r="R170" s="21">
        <f>ROUND(('NEW Reference'!M$6*List!$F170)+'NEW Reference'!M$7,0)</f>
        <v>5673</v>
      </c>
      <c r="S170" s="21">
        <f>ROUND(('NEW Reference'!N$6*List!$F170)+'NEW Reference'!N$7,0)</f>
        <v>22889</v>
      </c>
      <c r="T170" s="22">
        <f>ROUND(('NEW Reference'!O$6*List!$F170)+'NEW Reference'!O$7,0)</f>
        <v>851</v>
      </c>
      <c r="U170" s="22">
        <f>ROUND(('NEW Reference'!P$6*List!$F170)+'NEW Reference'!P$7,0)</f>
        <v>1199</v>
      </c>
      <c r="V170" s="22">
        <f>ROUND(('NEW Reference'!Q$6*List!$F170)+'NEW Reference'!Q$7,0)</f>
        <v>600</v>
      </c>
      <c r="X170" s="3" t="str">
        <f t="shared" si="6"/>
        <v>MIAMI-DADE, Florida</v>
      </c>
      <c r="Y170" s="67" t="s">
        <v>392</v>
      </c>
      <c r="Z170" s="24" t="s">
        <v>91</v>
      </c>
      <c r="AA170" s="28" t="s">
        <v>349</v>
      </c>
      <c r="AB170" s="26"/>
      <c r="AC170" s="19">
        <f t="shared" si="8"/>
        <v>0.96690000000000009</v>
      </c>
      <c r="AD170" s="104">
        <v>22660</v>
      </c>
      <c r="AE170" t="s">
        <v>317</v>
      </c>
      <c r="AF170" s="19">
        <v>0.95230000000000004</v>
      </c>
    </row>
    <row r="171" spans="1:32">
      <c r="A171" s="95">
        <v>27260</v>
      </c>
      <c r="B171" s="93" t="s">
        <v>350</v>
      </c>
      <c r="C171" s="67" t="s">
        <v>393</v>
      </c>
      <c r="D171" s="28" t="s">
        <v>349</v>
      </c>
      <c r="E171" s="97" t="s">
        <v>90</v>
      </c>
      <c r="F171" s="98">
        <f t="shared" si="7"/>
        <v>0.87530000000000008</v>
      </c>
      <c r="G171" s="74">
        <f>ROUND(('NEW Reference'!B$6*List!$F171)+'NEW Reference'!B$7,0)</f>
        <v>1219</v>
      </c>
      <c r="H171" s="21">
        <f>ROUND(('NEW Reference'!C$6*List!$F171)+'NEW Reference'!C$7,0)</f>
        <v>1817</v>
      </c>
      <c r="I171" s="21">
        <f>ROUND(('NEW Reference'!D$6*List!$F171)+'NEW Reference'!D$7,0)</f>
        <v>2177</v>
      </c>
      <c r="J171" s="21">
        <f>ROUND(('NEW Reference'!E$6*List!$F171)+'NEW Reference'!E$7,0)</f>
        <v>2692</v>
      </c>
      <c r="K171" s="21">
        <f>ROUND(('NEW Reference'!F$6*List!$F171)+'NEW Reference'!F$7,0)</f>
        <v>2805</v>
      </c>
      <c r="L171" s="21">
        <f>ROUND(('NEW Reference'!G$6*List!$F171)+'NEW Reference'!G$7,0)</f>
        <v>3175</v>
      </c>
      <c r="M171" s="21">
        <f>ROUND(('NEW Reference'!H$6*List!$F171)+'NEW Reference'!H$7,0)</f>
        <v>3296</v>
      </c>
      <c r="N171" s="21">
        <f>ROUND(('NEW Reference'!I$6*List!$F171)+'NEW Reference'!I$7,0)</f>
        <v>3426</v>
      </c>
      <c r="O171" s="21">
        <f>ROUND(('NEW Reference'!J$6*List!$F171)+'NEW Reference'!J$7,0)</f>
        <v>3967</v>
      </c>
      <c r="P171" s="21">
        <f>ROUND(('NEW Reference'!K$6*List!$F171)+'NEW Reference'!K$7,0)</f>
        <v>4092</v>
      </c>
      <c r="Q171" s="21">
        <f>ROUND(('NEW Reference'!L$6*List!$F171)+'NEW Reference'!L$7,0)</f>
        <v>4415</v>
      </c>
      <c r="R171" s="21">
        <f>ROUND(('NEW Reference'!M$6*List!$F171)+'NEW Reference'!M$7,0)</f>
        <v>5274</v>
      </c>
      <c r="S171" s="21">
        <f>ROUND(('NEW Reference'!N$6*List!$F171)+'NEW Reference'!N$7,0)</f>
        <v>21278</v>
      </c>
      <c r="T171" s="22">
        <f>ROUND(('NEW Reference'!O$6*List!$F171)+'NEW Reference'!O$7,0)</f>
        <v>791</v>
      </c>
      <c r="U171" s="22">
        <f>ROUND(('NEW Reference'!P$6*List!$F171)+'NEW Reference'!P$7,0)</f>
        <v>1115</v>
      </c>
      <c r="V171" s="22">
        <f>ROUND(('NEW Reference'!Q$6*List!$F171)+'NEW Reference'!Q$7,0)</f>
        <v>557</v>
      </c>
      <c r="X171" s="3" t="str">
        <f t="shared" si="6"/>
        <v>NASSAU, Florida</v>
      </c>
      <c r="Y171" s="67" t="s">
        <v>393</v>
      </c>
      <c r="Z171" s="24" t="s">
        <v>91</v>
      </c>
      <c r="AA171" s="28" t="s">
        <v>349</v>
      </c>
      <c r="AB171" s="25"/>
      <c r="AC171" s="19">
        <f t="shared" si="8"/>
        <v>0.87530000000000008</v>
      </c>
      <c r="AD171" s="104">
        <v>24300</v>
      </c>
      <c r="AE171" t="s">
        <v>319</v>
      </c>
      <c r="AF171" s="19">
        <v>1.0629999999999999</v>
      </c>
    </row>
    <row r="172" spans="1:32">
      <c r="A172" s="95">
        <v>18880</v>
      </c>
      <c r="B172" s="93" t="s">
        <v>394</v>
      </c>
      <c r="C172" s="67" t="s">
        <v>395</v>
      </c>
      <c r="D172" s="28" t="s">
        <v>349</v>
      </c>
      <c r="E172" s="97" t="s">
        <v>90</v>
      </c>
      <c r="F172" s="98">
        <f t="shared" si="7"/>
        <v>0.87229000000000001</v>
      </c>
      <c r="G172" s="74">
        <f>ROUND(('NEW Reference'!B$6*List!$F172)+'NEW Reference'!B$7,0)</f>
        <v>1216</v>
      </c>
      <c r="H172" s="21">
        <f>ROUND(('NEW Reference'!C$6*List!$F172)+'NEW Reference'!C$7,0)</f>
        <v>1813</v>
      </c>
      <c r="I172" s="21">
        <f>ROUND(('NEW Reference'!D$6*List!$F172)+'NEW Reference'!D$7,0)</f>
        <v>2172</v>
      </c>
      <c r="J172" s="21">
        <f>ROUND(('NEW Reference'!E$6*List!$F172)+'NEW Reference'!E$7,0)</f>
        <v>2685</v>
      </c>
      <c r="K172" s="21">
        <f>ROUND(('NEW Reference'!F$6*List!$F172)+'NEW Reference'!F$7,0)</f>
        <v>2798</v>
      </c>
      <c r="L172" s="21">
        <f>ROUND(('NEW Reference'!G$6*List!$F172)+'NEW Reference'!G$7,0)</f>
        <v>3167</v>
      </c>
      <c r="M172" s="21">
        <f>ROUND(('NEW Reference'!H$6*List!$F172)+'NEW Reference'!H$7,0)</f>
        <v>3288</v>
      </c>
      <c r="N172" s="21">
        <f>ROUND(('NEW Reference'!I$6*List!$F172)+'NEW Reference'!I$7,0)</f>
        <v>3417</v>
      </c>
      <c r="O172" s="21">
        <f>ROUND(('NEW Reference'!J$6*List!$F172)+'NEW Reference'!J$7,0)</f>
        <v>3957</v>
      </c>
      <c r="P172" s="21">
        <f>ROUND(('NEW Reference'!K$6*List!$F172)+'NEW Reference'!K$7,0)</f>
        <v>4082</v>
      </c>
      <c r="Q172" s="21">
        <f>ROUND(('NEW Reference'!L$6*List!$F172)+'NEW Reference'!L$7,0)</f>
        <v>4405</v>
      </c>
      <c r="R172" s="21">
        <f>ROUND(('NEW Reference'!M$6*List!$F172)+'NEW Reference'!M$7,0)</f>
        <v>5260</v>
      </c>
      <c r="S172" s="21">
        <f>ROUND(('NEW Reference'!N$6*List!$F172)+'NEW Reference'!N$7,0)</f>
        <v>21225</v>
      </c>
      <c r="T172" s="22">
        <f>ROUND(('NEW Reference'!O$6*List!$F172)+'NEW Reference'!O$7,0)</f>
        <v>789</v>
      </c>
      <c r="U172" s="22">
        <f>ROUND(('NEW Reference'!P$6*List!$F172)+'NEW Reference'!P$7,0)</f>
        <v>1112</v>
      </c>
      <c r="V172" s="22">
        <f>ROUND(('NEW Reference'!Q$6*List!$F172)+'NEW Reference'!Q$7,0)</f>
        <v>556</v>
      </c>
      <c r="X172" s="3" t="str">
        <f t="shared" si="6"/>
        <v>OKALOOSA, Florida</v>
      </c>
      <c r="Y172" s="67" t="s">
        <v>395</v>
      </c>
      <c r="Z172" s="24" t="s">
        <v>91</v>
      </c>
      <c r="AA172" s="28" t="s">
        <v>349</v>
      </c>
      <c r="AB172" s="26"/>
      <c r="AC172" s="19">
        <f t="shared" si="8"/>
        <v>0.87229000000000001</v>
      </c>
      <c r="AD172" s="104">
        <v>19740</v>
      </c>
      <c r="AE172" t="s">
        <v>304</v>
      </c>
      <c r="AF172" s="19">
        <v>1.0079</v>
      </c>
    </row>
    <row r="173" spans="1:32">
      <c r="A173" s="95">
        <v>36740</v>
      </c>
      <c r="B173" s="93" t="s">
        <v>380</v>
      </c>
      <c r="C173" s="67" t="s">
        <v>266</v>
      </c>
      <c r="D173" s="28" t="s">
        <v>349</v>
      </c>
      <c r="E173" s="97" t="s">
        <v>90</v>
      </c>
      <c r="F173" s="98">
        <f t="shared" si="7"/>
        <v>0.96740000000000004</v>
      </c>
      <c r="G173" s="74">
        <f>ROUND(('NEW Reference'!B$6*List!$F173)+'NEW Reference'!B$7,0)</f>
        <v>1311</v>
      </c>
      <c r="H173" s="21">
        <f>ROUND(('NEW Reference'!C$6*List!$F173)+'NEW Reference'!C$7,0)</f>
        <v>1955</v>
      </c>
      <c r="I173" s="21">
        <f>ROUND(('NEW Reference'!D$6*List!$F173)+'NEW Reference'!D$7,0)</f>
        <v>2343</v>
      </c>
      <c r="J173" s="21">
        <f>ROUND(('NEW Reference'!E$6*List!$F173)+'NEW Reference'!E$7,0)</f>
        <v>2897</v>
      </c>
      <c r="K173" s="21">
        <f>ROUND(('NEW Reference'!F$6*List!$F173)+'NEW Reference'!F$7,0)</f>
        <v>3018</v>
      </c>
      <c r="L173" s="21">
        <f>ROUND(('NEW Reference'!G$6*List!$F173)+'NEW Reference'!G$7,0)</f>
        <v>3416</v>
      </c>
      <c r="M173" s="21">
        <f>ROUND(('NEW Reference'!H$6*List!$F173)+'NEW Reference'!H$7,0)</f>
        <v>3547</v>
      </c>
      <c r="N173" s="21">
        <f>ROUND(('NEW Reference'!I$6*List!$F173)+'NEW Reference'!I$7,0)</f>
        <v>3686</v>
      </c>
      <c r="O173" s="21">
        <f>ROUND(('NEW Reference'!J$6*List!$F173)+'NEW Reference'!J$7,0)</f>
        <v>4269</v>
      </c>
      <c r="P173" s="21">
        <f>ROUND(('NEW Reference'!K$6*List!$F173)+'NEW Reference'!K$7,0)</f>
        <v>4403</v>
      </c>
      <c r="Q173" s="21">
        <f>ROUND(('NEW Reference'!L$6*List!$F173)+'NEW Reference'!L$7,0)</f>
        <v>4751</v>
      </c>
      <c r="R173" s="21">
        <f>ROUND(('NEW Reference'!M$6*List!$F173)+'NEW Reference'!M$7,0)</f>
        <v>5675</v>
      </c>
      <c r="S173" s="21">
        <f>ROUND(('NEW Reference'!N$6*List!$F173)+'NEW Reference'!N$7,0)</f>
        <v>22897</v>
      </c>
      <c r="T173" s="22">
        <f>ROUND(('NEW Reference'!O$6*List!$F173)+'NEW Reference'!O$7,0)</f>
        <v>851</v>
      </c>
      <c r="U173" s="22">
        <f>ROUND(('NEW Reference'!P$6*List!$F173)+'NEW Reference'!P$7,0)</f>
        <v>1199</v>
      </c>
      <c r="V173" s="22">
        <f>ROUND(('NEW Reference'!Q$6*List!$F173)+'NEW Reference'!Q$7,0)</f>
        <v>600</v>
      </c>
      <c r="X173" s="3" t="str">
        <f t="shared" si="6"/>
        <v>ORANGE, Florida</v>
      </c>
      <c r="Y173" s="67" t="s">
        <v>266</v>
      </c>
      <c r="Z173" s="24" t="s">
        <v>91</v>
      </c>
      <c r="AA173" s="28" t="s">
        <v>349</v>
      </c>
      <c r="AB173" s="26"/>
      <c r="AC173" s="19">
        <f t="shared" si="8"/>
        <v>0.96740000000000004</v>
      </c>
      <c r="AD173" s="104">
        <v>39380</v>
      </c>
      <c r="AE173" t="s">
        <v>322</v>
      </c>
      <c r="AF173" s="19">
        <v>0.95797999999999994</v>
      </c>
    </row>
    <row r="174" spans="1:32">
      <c r="A174" s="95">
        <v>36740</v>
      </c>
      <c r="B174" s="93" t="s">
        <v>380</v>
      </c>
      <c r="C174" s="67" t="s">
        <v>396</v>
      </c>
      <c r="D174" s="28" t="s">
        <v>349</v>
      </c>
      <c r="E174" s="97" t="s">
        <v>90</v>
      </c>
      <c r="F174" s="98">
        <f t="shared" si="7"/>
        <v>0.96740000000000004</v>
      </c>
      <c r="G174" s="74">
        <f>ROUND(('NEW Reference'!B$6*List!$F174)+'NEW Reference'!B$7,0)</f>
        <v>1311</v>
      </c>
      <c r="H174" s="21">
        <f>ROUND(('NEW Reference'!C$6*List!$F174)+'NEW Reference'!C$7,0)</f>
        <v>1955</v>
      </c>
      <c r="I174" s="21">
        <f>ROUND(('NEW Reference'!D$6*List!$F174)+'NEW Reference'!D$7,0)</f>
        <v>2343</v>
      </c>
      <c r="J174" s="21">
        <f>ROUND(('NEW Reference'!E$6*List!$F174)+'NEW Reference'!E$7,0)</f>
        <v>2897</v>
      </c>
      <c r="K174" s="21">
        <f>ROUND(('NEW Reference'!F$6*List!$F174)+'NEW Reference'!F$7,0)</f>
        <v>3018</v>
      </c>
      <c r="L174" s="21">
        <f>ROUND(('NEW Reference'!G$6*List!$F174)+'NEW Reference'!G$7,0)</f>
        <v>3416</v>
      </c>
      <c r="M174" s="21">
        <f>ROUND(('NEW Reference'!H$6*List!$F174)+'NEW Reference'!H$7,0)</f>
        <v>3547</v>
      </c>
      <c r="N174" s="21">
        <f>ROUND(('NEW Reference'!I$6*List!$F174)+'NEW Reference'!I$7,0)</f>
        <v>3686</v>
      </c>
      <c r="O174" s="21">
        <f>ROUND(('NEW Reference'!J$6*List!$F174)+'NEW Reference'!J$7,0)</f>
        <v>4269</v>
      </c>
      <c r="P174" s="21">
        <f>ROUND(('NEW Reference'!K$6*List!$F174)+'NEW Reference'!K$7,0)</f>
        <v>4403</v>
      </c>
      <c r="Q174" s="21">
        <f>ROUND(('NEW Reference'!L$6*List!$F174)+'NEW Reference'!L$7,0)</f>
        <v>4751</v>
      </c>
      <c r="R174" s="21">
        <f>ROUND(('NEW Reference'!M$6*List!$F174)+'NEW Reference'!M$7,0)</f>
        <v>5675</v>
      </c>
      <c r="S174" s="21">
        <f>ROUND(('NEW Reference'!N$6*List!$F174)+'NEW Reference'!N$7,0)</f>
        <v>22897</v>
      </c>
      <c r="T174" s="22">
        <f>ROUND(('NEW Reference'!O$6*List!$F174)+'NEW Reference'!O$7,0)</f>
        <v>851</v>
      </c>
      <c r="U174" s="22">
        <f>ROUND(('NEW Reference'!P$6*List!$F174)+'NEW Reference'!P$7,0)</f>
        <v>1199</v>
      </c>
      <c r="V174" s="22">
        <f>ROUND(('NEW Reference'!Q$6*List!$F174)+'NEW Reference'!Q$7,0)</f>
        <v>600</v>
      </c>
      <c r="X174" s="3" t="str">
        <f t="shared" si="6"/>
        <v>OSCEOLA, Florida</v>
      </c>
      <c r="Y174" s="67" t="s">
        <v>396</v>
      </c>
      <c r="Z174" s="24" t="s">
        <v>91</v>
      </c>
      <c r="AA174" s="28" t="s">
        <v>349</v>
      </c>
      <c r="AB174" s="25"/>
      <c r="AC174" s="19">
        <f t="shared" si="8"/>
        <v>0.96740000000000004</v>
      </c>
      <c r="AD174" s="104">
        <v>17820</v>
      </c>
      <c r="AE174" t="s">
        <v>313</v>
      </c>
      <c r="AF174" s="19">
        <v>0.95680000000000009</v>
      </c>
    </row>
    <row r="175" spans="1:32">
      <c r="A175" s="95">
        <v>48424</v>
      </c>
      <c r="B175" s="93" t="s">
        <v>397</v>
      </c>
      <c r="C175" s="67" t="s">
        <v>398</v>
      </c>
      <c r="D175" s="28" t="s">
        <v>349</v>
      </c>
      <c r="E175" s="97" t="s">
        <v>90</v>
      </c>
      <c r="F175" s="98">
        <f t="shared" si="7"/>
        <v>0.91890000000000005</v>
      </c>
      <c r="G175" s="74">
        <f>ROUND(('NEW Reference'!B$6*List!$F175)+'NEW Reference'!B$7,0)</f>
        <v>1263</v>
      </c>
      <c r="H175" s="21">
        <f>ROUND(('NEW Reference'!C$6*List!$F175)+'NEW Reference'!C$7,0)</f>
        <v>1883</v>
      </c>
      <c r="I175" s="21">
        <f>ROUND(('NEW Reference'!D$6*List!$F175)+'NEW Reference'!D$7,0)</f>
        <v>2256</v>
      </c>
      <c r="J175" s="21">
        <f>ROUND(('NEW Reference'!E$6*List!$F175)+'NEW Reference'!E$7,0)</f>
        <v>2789</v>
      </c>
      <c r="K175" s="21">
        <f>ROUND(('NEW Reference'!F$6*List!$F175)+'NEW Reference'!F$7,0)</f>
        <v>2906</v>
      </c>
      <c r="L175" s="21">
        <f>ROUND(('NEW Reference'!G$6*List!$F175)+'NEW Reference'!G$7,0)</f>
        <v>3289</v>
      </c>
      <c r="M175" s="21">
        <f>ROUND(('NEW Reference'!H$6*List!$F175)+'NEW Reference'!H$7,0)</f>
        <v>3415</v>
      </c>
      <c r="N175" s="21">
        <f>ROUND(('NEW Reference'!I$6*List!$F175)+'NEW Reference'!I$7,0)</f>
        <v>3549</v>
      </c>
      <c r="O175" s="21">
        <f>ROUND(('NEW Reference'!J$6*List!$F175)+'NEW Reference'!J$7,0)</f>
        <v>4110</v>
      </c>
      <c r="P175" s="21">
        <f>ROUND(('NEW Reference'!K$6*List!$F175)+'NEW Reference'!K$7,0)</f>
        <v>4239</v>
      </c>
      <c r="Q175" s="21">
        <f>ROUND(('NEW Reference'!L$6*List!$F175)+'NEW Reference'!L$7,0)</f>
        <v>4575</v>
      </c>
      <c r="R175" s="21">
        <f>ROUND(('NEW Reference'!M$6*List!$F175)+'NEW Reference'!M$7,0)</f>
        <v>5463</v>
      </c>
      <c r="S175" s="21">
        <f>ROUND(('NEW Reference'!N$6*List!$F175)+'NEW Reference'!N$7,0)</f>
        <v>22045</v>
      </c>
      <c r="T175" s="22">
        <f>ROUND(('NEW Reference'!O$6*List!$F175)+'NEW Reference'!O$7,0)</f>
        <v>820</v>
      </c>
      <c r="U175" s="22">
        <f>ROUND(('NEW Reference'!P$6*List!$F175)+'NEW Reference'!P$7,0)</f>
        <v>1155</v>
      </c>
      <c r="V175" s="22">
        <f>ROUND(('NEW Reference'!Q$6*List!$F175)+'NEW Reference'!Q$7,0)</f>
        <v>577</v>
      </c>
      <c r="X175" s="3" t="str">
        <f t="shared" si="6"/>
        <v>PALM BEACH, Florida</v>
      </c>
      <c r="Y175" s="67" t="s">
        <v>398</v>
      </c>
      <c r="Z175" s="24" t="s">
        <v>91</v>
      </c>
      <c r="AA175" s="28" t="s">
        <v>349</v>
      </c>
      <c r="AB175" s="26"/>
      <c r="AC175" s="19">
        <f t="shared" si="8"/>
        <v>0.91890000000000005</v>
      </c>
      <c r="AD175" s="104">
        <v>24540</v>
      </c>
      <c r="AE175" t="s">
        <v>325</v>
      </c>
      <c r="AF175" s="19">
        <v>1.0422</v>
      </c>
    </row>
    <row r="176" spans="1:32">
      <c r="A176" s="95">
        <v>45294</v>
      </c>
      <c r="B176" s="93" t="s">
        <v>373</v>
      </c>
      <c r="C176" s="67" t="s">
        <v>399</v>
      </c>
      <c r="D176" s="28" t="s">
        <v>349</v>
      </c>
      <c r="E176" s="97" t="s">
        <v>90</v>
      </c>
      <c r="F176" s="98">
        <f t="shared" si="7"/>
        <v>0.89810000000000001</v>
      </c>
      <c r="G176" s="74">
        <f>ROUND(('NEW Reference'!B$6*List!$F176)+'NEW Reference'!B$7,0)</f>
        <v>1242</v>
      </c>
      <c r="H176" s="21">
        <f>ROUND(('NEW Reference'!C$6*List!$F176)+'NEW Reference'!C$7,0)</f>
        <v>1851</v>
      </c>
      <c r="I176" s="21">
        <f>ROUND(('NEW Reference'!D$6*List!$F176)+'NEW Reference'!D$7,0)</f>
        <v>2218</v>
      </c>
      <c r="J176" s="21">
        <f>ROUND(('NEW Reference'!E$6*List!$F176)+'NEW Reference'!E$7,0)</f>
        <v>2743</v>
      </c>
      <c r="K176" s="21">
        <f>ROUND(('NEW Reference'!F$6*List!$F176)+'NEW Reference'!F$7,0)</f>
        <v>2857</v>
      </c>
      <c r="L176" s="21">
        <f>ROUND(('NEW Reference'!G$6*List!$F176)+'NEW Reference'!G$7,0)</f>
        <v>3235</v>
      </c>
      <c r="M176" s="21">
        <f>ROUND(('NEW Reference'!H$6*List!$F176)+'NEW Reference'!H$7,0)</f>
        <v>3358</v>
      </c>
      <c r="N176" s="21">
        <f>ROUND(('NEW Reference'!I$6*List!$F176)+'NEW Reference'!I$7,0)</f>
        <v>3490</v>
      </c>
      <c r="O176" s="21">
        <f>ROUND(('NEW Reference'!J$6*List!$F176)+'NEW Reference'!J$7,0)</f>
        <v>4042</v>
      </c>
      <c r="P176" s="21">
        <f>ROUND(('NEW Reference'!K$6*List!$F176)+'NEW Reference'!K$7,0)</f>
        <v>4169</v>
      </c>
      <c r="Q176" s="21">
        <f>ROUND(('NEW Reference'!L$6*List!$F176)+'NEW Reference'!L$7,0)</f>
        <v>4499</v>
      </c>
      <c r="R176" s="21">
        <f>ROUND(('NEW Reference'!M$6*List!$F176)+'NEW Reference'!M$7,0)</f>
        <v>5373</v>
      </c>
      <c r="S176" s="21">
        <f>ROUND(('NEW Reference'!N$6*List!$F176)+'NEW Reference'!N$7,0)</f>
        <v>21679</v>
      </c>
      <c r="T176" s="22">
        <f>ROUND(('NEW Reference'!O$6*List!$F176)+'NEW Reference'!O$7,0)</f>
        <v>806</v>
      </c>
      <c r="U176" s="22">
        <f>ROUND(('NEW Reference'!P$6*List!$F176)+'NEW Reference'!P$7,0)</f>
        <v>1136</v>
      </c>
      <c r="V176" s="22">
        <f>ROUND(('NEW Reference'!Q$6*List!$F176)+'NEW Reference'!Q$7,0)</f>
        <v>568</v>
      </c>
      <c r="X176" s="3" t="str">
        <f t="shared" si="6"/>
        <v>PASCO, Florida</v>
      </c>
      <c r="Y176" s="67" t="s">
        <v>399</v>
      </c>
      <c r="Z176" s="24" t="s">
        <v>91</v>
      </c>
      <c r="AA176" s="28" t="s">
        <v>349</v>
      </c>
      <c r="AB176" s="26"/>
      <c r="AC176" s="19">
        <f t="shared" si="8"/>
        <v>0.89810000000000001</v>
      </c>
      <c r="AD176" s="104">
        <v>25540</v>
      </c>
      <c r="AE176" t="s">
        <v>330</v>
      </c>
      <c r="AF176" s="19">
        <v>1.0547</v>
      </c>
    </row>
    <row r="177" spans="1:32">
      <c r="A177" s="95">
        <v>41304</v>
      </c>
      <c r="B177" s="93" t="s">
        <v>400</v>
      </c>
      <c r="C177" s="67" t="s">
        <v>401</v>
      </c>
      <c r="D177" s="28" t="s">
        <v>349</v>
      </c>
      <c r="E177" s="97" t="s">
        <v>90</v>
      </c>
      <c r="F177" s="98">
        <f t="shared" si="7"/>
        <v>0.88050000000000006</v>
      </c>
      <c r="G177" s="74">
        <f>ROUND(('NEW Reference'!B$6*List!$F177)+'NEW Reference'!B$7,0)</f>
        <v>1224</v>
      </c>
      <c r="H177" s="21">
        <f>ROUND(('NEW Reference'!C$6*List!$F177)+'NEW Reference'!C$7,0)</f>
        <v>1825</v>
      </c>
      <c r="I177" s="21">
        <f>ROUND(('NEW Reference'!D$6*List!$F177)+'NEW Reference'!D$7,0)</f>
        <v>2187</v>
      </c>
      <c r="J177" s="21">
        <f>ROUND(('NEW Reference'!E$6*List!$F177)+'NEW Reference'!E$7,0)</f>
        <v>2704</v>
      </c>
      <c r="K177" s="21">
        <f>ROUND(('NEW Reference'!F$6*List!$F177)+'NEW Reference'!F$7,0)</f>
        <v>2817</v>
      </c>
      <c r="L177" s="21">
        <f>ROUND(('NEW Reference'!G$6*List!$F177)+'NEW Reference'!G$7,0)</f>
        <v>3188</v>
      </c>
      <c r="M177" s="21">
        <f>ROUND(('NEW Reference'!H$6*List!$F177)+'NEW Reference'!H$7,0)</f>
        <v>3310</v>
      </c>
      <c r="N177" s="21">
        <f>ROUND(('NEW Reference'!I$6*List!$F177)+'NEW Reference'!I$7,0)</f>
        <v>3440</v>
      </c>
      <c r="O177" s="21">
        <f>ROUND(('NEW Reference'!J$6*List!$F177)+'NEW Reference'!J$7,0)</f>
        <v>3984</v>
      </c>
      <c r="P177" s="21">
        <f>ROUND(('NEW Reference'!K$6*List!$F177)+'NEW Reference'!K$7,0)</f>
        <v>4110</v>
      </c>
      <c r="Q177" s="21">
        <f>ROUND(('NEW Reference'!L$6*List!$F177)+'NEW Reference'!L$7,0)</f>
        <v>4434</v>
      </c>
      <c r="R177" s="21">
        <f>ROUND(('NEW Reference'!M$6*List!$F177)+'NEW Reference'!M$7,0)</f>
        <v>5296</v>
      </c>
      <c r="S177" s="21">
        <f>ROUND(('NEW Reference'!N$6*List!$F177)+'NEW Reference'!N$7,0)</f>
        <v>21370</v>
      </c>
      <c r="T177" s="22">
        <f>ROUND(('NEW Reference'!O$6*List!$F177)+'NEW Reference'!O$7,0)</f>
        <v>794</v>
      </c>
      <c r="U177" s="22">
        <f>ROUND(('NEW Reference'!P$6*List!$F177)+'NEW Reference'!P$7,0)</f>
        <v>1119</v>
      </c>
      <c r="V177" s="22">
        <f>ROUND(('NEW Reference'!Q$6*List!$F177)+'NEW Reference'!Q$7,0)</f>
        <v>560</v>
      </c>
      <c r="X177" s="3" t="str">
        <f t="shared" si="6"/>
        <v>PINELLAS, Florida</v>
      </c>
      <c r="Y177" s="67" t="s">
        <v>401</v>
      </c>
      <c r="Z177" s="24" t="s">
        <v>91</v>
      </c>
      <c r="AA177" s="28" t="s">
        <v>349</v>
      </c>
      <c r="AB177" s="26"/>
      <c r="AC177" s="19">
        <f t="shared" si="8"/>
        <v>0.88050000000000006</v>
      </c>
      <c r="AD177" s="104">
        <v>14860</v>
      </c>
      <c r="AE177" t="s">
        <v>327</v>
      </c>
      <c r="AF177" s="19">
        <v>1.1504000000000001</v>
      </c>
    </row>
    <row r="178" spans="1:32">
      <c r="A178" s="95">
        <v>29460</v>
      </c>
      <c r="B178" s="93" t="s">
        <v>402</v>
      </c>
      <c r="C178" s="67" t="s">
        <v>403</v>
      </c>
      <c r="D178" s="28" t="s">
        <v>349</v>
      </c>
      <c r="E178" s="97" t="s">
        <v>90</v>
      </c>
      <c r="F178" s="98">
        <f t="shared" si="7"/>
        <v>0.87150000000000005</v>
      </c>
      <c r="G178" s="74">
        <f>ROUND(('NEW Reference'!B$6*List!$F178)+'NEW Reference'!B$7,0)</f>
        <v>1215</v>
      </c>
      <c r="H178" s="21">
        <f>ROUND(('NEW Reference'!C$6*List!$F178)+'NEW Reference'!C$7,0)</f>
        <v>1811</v>
      </c>
      <c r="I178" s="21">
        <f>ROUND(('NEW Reference'!D$6*List!$F178)+'NEW Reference'!D$7,0)</f>
        <v>2171</v>
      </c>
      <c r="J178" s="21">
        <f>ROUND(('NEW Reference'!E$6*List!$F178)+'NEW Reference'!E$7,0)</f>
        <v>2684</v>
      </c>
      <c r="K178" s="21">
        <f>ROUND(('NEW Reference'!F$6*List!$F178)+'NEW Reference'!F$7,0)</f>
        <v>2796</v>
      </c>
      <c r="L178" s="21">
        <f>ROUND(('NEW Reference'!G$6*List!$F178)+'NEW Reference'!G$7,0)</f>
        <v>3165</v>
      </c>
      <c r="M178" s="21">
        <f>ROUND(('NEW Reference'!H$6*List!$F178)+'NEW Reference'!H$7,0)</f>
        <v>3286</v>
      </c>
      <c r="N178" s="21">
        <f>ROUND(('NEW Reference'!I$6*List!$F178)+'NEW Reference'!I$7,0)</f>
        <v>3415</v>
      </c>
      <c r="O178" s="21">
        <f>ROUND(('NEW Reference'!J$6*List!$F178)+'NEW Reference'!J$7,0)</f>
        <v>3954</v>
      </c>
      <c r="P178" s="21">
        <f>ROUND(('NEW Reference'!K$6*List!$F178)+'NEW Reference'!K$7,0)</f>
        <v>4079</v>
      </c>
      <c r="Q178" s="21">
        <f>ROUND(('NEW Reference'!L$6*List!$F178)+'NEW Reference'!L$7,0)</f>
        <v>4402</v>
      </c>
      <c r="R178" s="21">
        <f>ROUND(('NEW Reference'!M$6*List!$F178)+'NEW Reference'!M$7,0)</f>
        <v>5257</v>
      </c>
      <c r="S178" s="21">
        <f>ROUND(('NEW Reference'!N$6*List!$F178)+'NEW Reference'!N$7,0)</f>
        <v>21211</v>
      </c>
      <c r="T178" s="22">
        <f>ROUND(('NEW Reference'!O$6*List!$F178)+'NEW Reference'!O$7,0)</f>
        <v>789</v>
      </c>
      <c r="U178" s="22">
        <f>ROUND(('NEW Reference'!P$6*List!$F178)+'NEW Reference'!P$7,0)</f>
        <v>1111</v>
      </c>
      <c r="V178" s="22">
        <f>ROUND(('NEW Reference'!Q$6*List!$F178)+'NEW Reference'!Q$7,0)</f>
        <v>556</v>
      </c>
      <c r="X178" s="3" t="str">
        <f t="shared" si="6"/>
        <v>POLK, Florida</v>
      </c>
      <c r="Y178" s="67" t="s">
        <v>403</v>
      </c>
      <c r="Z178" s="24" t="s">
        <v>91</v>
      </c>
      <c r="AA178" s="28" t="s">
        <v>349</v>
      </c>
      <c r="AB178" s="25"/>
      <c r="AC178" s="19">
        <f t="shared" si="8"/>
        <v>0.87150000000000005</v>
      </c>
      <c r="AD178" s="104">
        <v>25540</v>
      </c>
      <c r="AE178" t="s">
        <v>330</v>
      </c>
      <c r="AF178" s="19">
        <v>1.0547</v>
      </c>
    </row>
    <row r="179" spans="1:32">
      <c r="A179" s="95">
        <v>10</v>
      </c>
      <c r="B179" s="93" t="s">
        <v>118</v>
      </c>
      <c r="C179" s="67" t="s">
        <v>4</v>
      </c>
      <c r="D179" s="28" t="s">
        <v>349</v>
      </c>
      <c r="E179" s="97" t="s">
        <v>101</v>
      </c>
      <c r="F179" s="98">
        <f t="shared" si="7"/>
        <v>0.83630000000000004</v>
      </c>
      <c r="G179" s="74">
        <f>ROUND(('NEW Reference'!B$6*List!$F179)+'NEW Reference'!B$7,0)</f>
        <v>1179</v>
      </c>
      <c r="H179" s="21">
        <f>ROUND(('NEW Reference'!C$6*List!$F179)+'NEW Reference'!C$7,0)</f>
        <v>1759</v>
      </c>
      <c r="I179" s="21">
        <f>ROUND(('NEW Reference'!D$6*List!$F179)+'NEW Reference'!D$7,0)</f>
        <v>2107</v>
      </c>
      <c r="J179" s="21">
        <f>ROUND(('NEW Reference'!E$6*List!$F179)+'NEW Reference'!E$7,0)</f>
        <v>2605</v>
      </c>
      <c r="K179" s="21">
        <f>ROUND(('NEW Reference'!F$6*List!$F179)+'NEW Reference'!F$7,0)</f>
        <v>2714</v>
      </c>
      <c r="L179" s="21">
        <f>ROUND(('NEW Reference'!G$6*List!$F179)+'NEW Reference'!G$7,0)</f>
        <v>3073</v>
      </c>
      <c r="M179" s="21">
        <f>ROUND(('NEW Reference'!H$6*List!$F179)+'NEW Reference'!H$7,0)</f>
        <v>3190</v>
      </c>
      <c r="N179" s="21">
        <f>ROUND(('NEW Reference'!I$6*List!$F179)+'NEW Reference'!I$7,0)</f>
        <v>3315</v>
      </c>
      <c r="O179" s="21">
        <f>ROUND(('NEW Reference'!J$6*List!$F179)+'NEW Reference'!J$7,0)</f>
        <v>3839</v>
      </c>
      <c r="P179" s="21">
        <f>ROUND(('NEW Reference'!K$6*List!$F179)+'NEW Reference'!K$7,0)</f>
        <v>3960</v>
      </c>
      <c r="Q179" s="21">
        <f>ROUND(('NEW Reference'!L$6*List!$F179)+'NEW Reference'!L$7,0)</f>
        <v>4273</v>
      </c>
      <c r="R179" s="21">
        <f>ROUND(('NEW Reference'!M$6*List!$F179)+'NEW Reference'!M$7,0)</f>
        <v>5104</v>
      </c>
      <c r="S179" s="21">
        <f>ROUND(('NEW Reference'!N$6*List!$F179)+'NEW Reference'!N$7,0)</f>
        <v>20593</v>
      </c>
      <c r="T179" s="22">
        <f>ROUND(('NEW Reference'!O$6*List!$F179)+'NEW Reference'!O$7,0)</f>
        <v>766</v>
      </c>
      <c r="U179" s="22">
        <f>ROUND(('NEW Reference'!P$6*List!$F179)+'NEW Reference'!P$7,0)</f>
        <v>1079</v>
      </c>
      <c r="V179" s="22">
        <f>ROUND(('NEW Reference'!Q$6*List!$F179)+'NEW Reference'!Q$7,0)</f>
        <v>539</v>
      </c>
      <c r="X179" s="3" t="str">
        <f t="shared" si="6"/>
        <v>Rural (Not listed as urban county), Florida</v>
      </c>
      <c r="Y179" s="67" t="s">
        <v>4</v>
      </c>
      <c r="Z179" s="24" t="s">
        <v>91</v>
      </c>
      <c r="AA179" s="28" t="s">
        <v>349</v>
      </c>
      <c r="AB179" s="26"/>
      <c r="AC179" s="19">
        <f t="shared" si="8"/>
        <v>0.83630000000000004</v>
      </c>
      <c r="AD179" s="104">
        <v>47930</v>
      </c>
      <c r="AE179" t="s">
        <v>404</v>
      </c>
      <c r="AF179" s="19">
        <v>1.0234350000000001</v>
      </c>
    </row>
    <row r="180" spans="1:32">
      <c r="A180" s="95">
        <v>37860</v>
      </c>
      <c r="B180" s="93" t="s">
        <v>366</v>
      </c>
      <c r="C180" s="67" t="s">
        <v>405</v>
      </c>
      <c r="D180" s="28" t="s">
        <v>349</v>
      </c>
      <c r="E180" s="97" t="s">
        <v>90</v>
      </c>
      <c r="F180" s="98">
        <f t="shared" si="7"/>
        <v>0.80649999999999999</v>
      </c>
      <c r="G180" s="74">
        <f>ROUND(('NEW Reference'!B$6*List!$F180)+'NEW Reference'!B$7,0)</f>
        <v>1149</v>
      </c>
      <c r="H180" s="21">
        <f>ROUND(('NEW Reference'!C$6*List!$F180)+'NEW Reference'!C$7,0)</f>
        <v>1714</v>
      </c>
      <c r="I180" s="21">
        <f>ROUND(('NEW Reference'!D$6*List!$F180)+'NEW Reference'!D$7,0)</f>
        <v>2054</v>
      </c>
      <c r="J180" s="21">
        <f>ROUND(('NEW Reference'!E$6*List!$F180)+'NEW Reference'!E$7,0)</f>
        <v>2539</v>
      </c>
      <c r="K180" s="21">
        <f>ROUND(('NEW Reference'!F$6*List!$F180)+'NEW Reference'!F$7,0)</f>
        <v>2645</v>
      </c>
      <c r="L180" s="21">
        <f>ROUND(('NEW Reference'!G$6*List!$F180)+'NEW Reference'!G$7,0)</f>
        <v>2994</v>
      </c>
      <c r="M180" s="21">
        <f>ROUND(('NEW Reference'!H$6*List!$F180)+'NEW Reference'!H$7,0)</f>
        <v>3109</v>
      </c>
      <c r="N180" s="21">
        <f>ROUND(('NEW Reference'!I$6*List!$F180)+'NEW Reference'!I$7,0)</f>
        <v>3231</v>
      </c>
      <c r="O180" s="21">
        <f>ROUND(('NEW Reference'!J$6*List!$F180)+'NEW Reference'!J$7,0)</f>
        <v>3741</v>
      </c>
      <c r="P180" s="21">
        <f>ROUND(('NEW Reference'!K$6*List!$F180)+'NEW Reference'!K$7,0)</f>
        <v>3859</v>
      </c>
      <c r="Q180" s="21">
        <f>ROUND(('NEW Reference'!L$6*List!$F180)+'NEW Reference'!L$7,0)</f>
        <v>4165</v>
      </c>
      <c r="R180" s="21">
        <f>ROUND(('NEW Reference'!M$6*List!$F180)+'NEW Reference'!M$7,0)</f>
        <v>4974</v>
      </c>
      <c r="S180" s="21">
        <f>ROUND(('NEW Reference'!N$6*List!$F180)+'NEW Reference'!N$7,0)</f>
        <v>20069</v>
      </c>
      <c r="T180" s="22">
        <f>ROUND(('NEW Reference'!O$6*List!$F180)+'NEW Reference'!O$7,0)</f>
        <v>746</v>
      </c>
      <c r="U180" s="22">
        <f>ROUND(('NEW Reference'!P$6*List!$F180)+'NEW Reference'!P$7,0)</f>
        <v>1051</v>
      </c>
      <c r="V180" s="22">
        <f>ROUND(('NEW Reference'!Q$6*List!$F180)+'NEW Reference'!Q$7,0)</f>
        <v>526</v>
      </c>
      <c r="X180" s="3" t="str">
        <f t="shared" si="6"/>
        <v>SANTA ROSA, Florida</v>
      </c>
      <c r="Y180" s="67" t="s">
        <v>405</v>
      </c>
      <c r="Z180" s="24" t="s">
        <v>91</v>
      </c>
      <c r="AA180" s="28" t="s">
        <v>349</v>
      </c>
      <c r="AB180" s="25"/>
      <c r="AC180" s="19">
        <f t="shared" si="8"/>
        <v>0.80649999999999999</v>
      </c>
      <c r="AD180" s="104">
        <v>35300</v>
      </c>
      <c r="AE180" t="s">
        <v>334</v>
      </c>
      <c r="AF180" s="19">
        <v>1.1148</v>
      </c>
    </row>
    <row r="181" spans="1:32">
      <c r="A181" s="95">
        <v>35840</v>
      </c>
      <c r="B181" s="93" t="s">
        <v>385</v>
      </c>
      <c r="C181" s="67" t="s">
        <v>406</v>
      </c>
      <c r="D181" s="28" t="s">
        <v>349</v>
      </c>
      <c r="E181" s="97" t="s">
        <v>90</v>
      </c>
      <c r="F181" s="98">
        <f t="shared" si="7"/>
        <v>0.94390000000000007</v>
      </c>
      <c r="G181" s="74">
        <f>ROUND(('NEW Reference'!B$6*List!$F181)+'NEW Reference'!B$7,0)</f>
        <v>1288</v>
      </c>
      <c r="H181" s="21">
        <f>ROUND(('NEW Reference'!C$6*List!$F181)+'NEW Reference'!C$7,0)</f>
        <v>1920</v>
      </c>
      <c r="I181" s="21">
        <f>ROUND(('NEW Reference'!D$6*List!$F181)+'NEW Reference'!D$7,0)</f>
        <v>2301</v>
      </c>
      <c r="J181" s="21">
        <f>ROUND(('NEW Reference'!E$6*List!$F181)+'NEW Reference'!E$7,0)</f>
        <v>2845</v>
      </c>
      <c r="K181" s="21">
        <f>ROUND(('NEW Reference'!F$6*List!$F181)+'NEW Reference'!F$7,0)</f>
        <v>2964</v>
      </c>
      <c r="L181" s="21">
        <f>ROUND(('NEW Reference'!G$6*List!$F181)+'NEW Reference'!G$7,0)</f>
        <v>3355</v>
      </c>
      <c r="M181" s="21">
        <f>ROUND(('NEW Reference'!H$6*List!$F181)+'NEW Reference'!H$7,0)</f>
        <v>3483</v>
      </c>
      <c r="N181" s="21">
        <f>ROUND(('NEW Reference'!I$6*List!$F181)+'NEW Reference'!I$7,0)</f>
        <v>3620</v>
      </c>
      <c r="O181" s="21">
        <f>ROUND(('NEW Reference'!J$6*List!$F181)+'NEW Reference'!J$7,0)</f>
        <v>4192</v>
      </c>
      <c r="P181" s="21">
        <f>ROUND(('NEW Reference'!K$6*List!$F181)+'NEW Reference'!K$7,0)</f>
        <v>4324</v>
      </c>
      <c r="Q181" s="21">
        <f>ROUND(('NEW Reference'!L$6*List!$F181)+'NEW Reference'!L$7,0)</f>
        <v>4666</v>
      </c>
      <c r="R181" s="21">
        <f>ROUND(('NEW Reference'!M$6*List!$F181)+'NEW Reference'!M$7,0)</f>
        <v>5572</v>
      </c>
      <c r="S181" s="21">
        <f>ROUND(('NEW Reference'!N$6*List!$F181)+'NEW Reference'!N$7,0)</f>
        <v>22484</v>
      </c>
      <c r="T181" s="22">
        <f>ROUND(('NEW Reference'!O$6*List!$F181)+'NEW Reference'!O$7,0)</f>
        <v>836</v>
      </c>
      <c r="U181" s="22">
        <f>ROUND(('NEW Reference'!P$6*List!$F181)+'NEW Reference'!P$7,0)</f>
        <v>1178</v>
      </c>
      <c r="V181" s="22">
        <f>ROUND(('NEW Reference'!Q$6*List!$F181)+'NEW Reference'!Q$7,0)</f>
        <v>589</v>
      </c>
      <c r="X181" s="3" t="str">
        <f t="shared" si="6"/>
        <v>SARASOTA, Florida</v>
      </c>
      <c r="Y181" s="67" t="s">
        <v>406</v>
      </c>
      <c r="Z181" s="24" t="s">
        <v>91</v>
      </c>
      <c r="AA181" s="28" t="s">
        <v>349</v>
      </c>
      <c r="AB181" s="26"/>
      <c r="AC181" s="19">
        <f t="shared" si="8"/>
        <v>0.94390000000000007</v>
      </c>
      <c r="AD181" s="104">
        <v>35980</v>
      </c>
      <c r="AE181" t="s">
        <v>336</v>
      </c>
      <c r="AF181" s="19">
        <v>1.0563</v>
      </c>
    </row>
    <row r="182" spans="1:32">
      <c r="A182" s="95">
        <v>36740</v>
      </c>
      <c r="B182" s="93" t="s">
        <v>380</v>
      </c>
      <c r="C182" s="67" t="s">
        <v>407</v>
      </c>
      <c r="D182" s="28" t="s">
        <v>349</v>
      </c>
      <c r="E182" s="97" t="s">
        <v>90</v>
      </c>
      <c r="F182" s="98">
        <f t="shared" si="7"/>
        <v>0.96740000000000004</v>
      </c>
      <c r="G182" s="74">
        <f>ROUND(('NEW Reference'!B$6*List!$F182)+'NEW Reference'!B$7,0)</f>
        <v>1311</v>
      </c>
      <c r="H182" s="21">
        <f>ROUND(('NEW Reference'!C$6*List!$F182)+'NEW Reference'!C$7,0)</f>
        <v>1955</v>
      </c>
      <c r="I182" s="21">
        <f>ROUND(('NEW Reference'!D$6*List!$F182)+'NEW Reference'!D$7,0)</f>
        <v>2343</v>
      </c>
      <c r="J182" s="21">
        <f>ROUND(('NEW Reference'!E$6*List!$F182)+'NEW Reference'!E$7,0)</f>
        <v>2897</v>
      </c>
      <c r="K182" s="21">
        <f>ROUND(('NEW Reference'!F$6*List!$F182)+'NEW Reference'!F$7,0)</f>
        <v>3018</v>
      </c>
      <c r="L182" s="21">
        <f>ROUND(('NEW Reference'!G$6*List!$F182)+'NEW Reference'!G$7,0)</f>
        <v>3416</v>
      </c>
      <c r="M182" s="21">
        <f>ROUND(('NEW Reference'!H$6*List!$F182)+'NEW Reference'!H$7,0)</f>
        <v>3547</v>
      </c>
      <c r="N182" s="21">
        <f>ROUND(('NEW Reference'!I$6*List!$F182)+'NEW Reference'!I$7,0)</f>
        <v>3686</v>
      </c>
      <c r="O182" s="21">
        <f>ROUND(('NEW Reference'!J$6*List!$F182)+'NEW Reference'!J$7,0)</f>
        <v>4269</v>
      </c>
      <c r="P182" s="21">
        <f>ROUND(('NEW Reference'!K$6*List!$F182)+'NEW Reference'!K$7,0)</f>
        <v>4403</v>
      </c>
      <c r="Q182" s="21">
        <f>ROUND(('NEW Reference'!L$6*List!$F182)+'NEW Reference'!L$7,0)</f>
        <v>4751</v>
      </c>
      <c r="R182" s="21">
        <f>ROUND(('NEW Reference'!M$6*List!$F182)+'NEW Reference'!M$7,0)</f>
        <v>5675</v>
      </c>
      <c r="S182" s="21">
        <f>ROUND(('NEW Reference'!N$6*List!$F182)+'NEW Reference'!N$7,0)</f>
        <v>22897</v>
      </c>
      <c r="T182" s="22">
        <f>ROUND(('NEW Reference'!O$6*List!$F182)+'NEW Reference'!O$7,0)</f>
        <v>851</v>
      </c>
      <c r="U182" s="22">
        <f>ROUND(('NEW Reference'!P$6*List!$F182)+'NEW Reference'!P$7,0)</f>
        <v>1199</v>
      </c>
      <c r="V182" s="22">
        <f>ROUND(('NEW Reference'!Q$6*List!$F182)+'NEW Reference'!Q$7,0)</f>
        <v>600</v>
      </c>
      <c r="X182" s="3" t="str">
        <f t="shared" si="6"/>
        <v>SEMINOLE, Florida</v>
      </c>
      <c r="Y182" s="67" t="s">
        <v>407</v>
      </c>
      <c r="Z182" s="24" t="s">
        <v>91</v>
      </c>
      <c r="AA182" s="28" t="s">
        <v>349</v>
      </c>
      <c r="AB182" s="26"/>
      <c r="AC182" s="19">
        <f t="shared" si="8"/>
        <v>0.96740000000000004</v>
      </c>
      <c r="AD182" s="104">
        <v>14860</v>
      </c>
      <c r="AE182" t="s">
        <v>327</v>
      </c>
      <c r="AF182" s="19">
        <v>1.1504000000000001</v>
      </c>
    </row>
    <row r="183" spans="1:32">
      <c r="A183" s="95">
        <v>27260</v>
      </c>
      <c r="B183" s="93" t="s">
        <v>350</v>
      </c>
      <c r="C183" s="67" t="s">
        <v>408</v>
      </c>
      <c r="D183" s="28" t="s">
        <v>349</v>
      </c>
      <c r="E183" s="97" t="s">
        <v>90</v>
      </c>
      <c r="F183" s="98">
        <f t="shared" si="7"/>
        <v>0.87530000000000008</v>
      </c>
      <c r="G183" s="74">
        <f>ROUND(('NEW Reference'!B$6*List!$F183)+'NEW Reference'!B$7,0)</f>
        <v>1219</v>
      </c>
      <c r="H183" s="21">
        <f>ROUND(('NEW Reference'!C$6*List!$F183)+'NEW Reference'!C$7,0)</f>
        <v>1817</v>
      </c>
      <c r="I183" s="21">
        <f>ROUND(('NEW Reference'!D$6*List!$F183)+'NEW Reference'!D$7,0)</f>
        <v>2177</v>
      </c>
      <c r="J183" s="21">
        <f>ROUND(('NEW Reference'!E$6*List!$F183)+'NEW Reference'!E$7,0)</f>
        <v>2692</v>
      </c>
      <c r="K183" s="21">
        <f>ROUND(('NEW Reference'!F$6*List!$F183)+'NEW Reference'!F$7,0)</f>
        <v>2805</v>
      </c>
      <c r="L183" s="21">
        <f>ROUND(('NEW Reference'!G$6*List!$F183)+'NEW Reference'!G$7,0)</f>
        <v>3175</v>
      </c>
      <c r="M183" s="21">
        <f>ROUND(('NEW Reference'!H$6*List!$F183)+'NEW Reference'!H$7,0)</f>
        <v>3296</v>
      </c>
      <c r="N183" s="21">
        <f>ROUND(('NEW Reference'!I$6*List!$F183)+'NEW Reference'!I$7,0)</f>
        <v>3426</v>
      </c>
      <c r="O183" s="21">
        <f>ROUND(('NEW Reference'!J$6*List!$F183)+'NEW Reference'!J$7,0)</f>
        <v>3967</v>
      </c>
      <c r="P183" s="21">
        <f>ROUND(('NEW Reference'!K$6*List!$F183)+'NEW Reference'!K$7,0)</f>
        <v>4092</v>
      </c>
      <c r="Q183" s="21">
        <f>ROUND(('NEW Reference'!L$6*List!$F183)+'NEW Reference'!L$7,0)</f>
        <v>4415</v>
      </c>
      <c r="R183" s="21">
        <f>ROUND(('NEW Reference'!M$6*List!$F183)+'NEW Reference'!M$7,0)</f>
        <v>5274</v>
      </c>
      <c r="S183" s="21">
        <f>ROUND(('NEW Reference'!N$6*List!$F183)+'NEW Reference'!N$7,0)</f>
        <v>21278</v>
      </c>
      <c r="T183" s="22">
        <f>ROUND(('NEW Reference'!O$6*List!$F183)+'NEW Reference'!O$7,0)</f>
        <v>791</v>
      </c>
      <c r="U183" s="22">
        <f>ROUND(('NEW Reference'!P$6*List!$F183)+'NEW Reference'!P$7,0)</f>
        <v>1115</v>
      </c>
      <c r="V183" s="22">
        <f>ROUND(('NEW Reference'!Q$6*List!$F183)+'NEW Reference'!Q$7,0)</f>
        <v>557</v>
      </c>
      <c r="X183" s="3" t="str">
        <f t="shared" si="6"/>
        <v>ST. JOHNS, Florida</v>
      </c>
      <c r="Y183" s="67" t="s">
        <v>408</v>
      </c>
      <c r="Z183" s="24" t="s">
        <v>91</v>
      </c>
      <c r="AA183" s="28" t="s">
        <v>349</v>
      </c>
      <c r="AB183" s="25"/>
      <c r="AC183" s="19">
        <f t="shared" si="8"/>
        <v>0.87530000000000008</v>
      </c>
      <c r="AD183" s="104">
        <v>47764</v>
      </c>
      <c r="AE183" t="s">
        <v>340</v>
      </c>
      <c r="AF183" s="19">
        <v>1.0737000000000001</v>
      </c>
    </row>
    <row r="184" spans="1:32">
      <c r="A184" s="95">
        <v>38940</v>
      </c>
      <c r="B184" s="93" t="s">
        <v>389</v>
      </c>
      <c r="C184" s="67" t="s">
        <v>409</v>
      </c>
      <c r="D184" s="28" t="s">
        <v>349</v>
      </c>
      <c r="E184" s="97" t="s">
        <v>90</v>
      </c>
      <c r="F184" s="98">
        <f t="shared" si="7"/>
        <v>0.91450000000000009</v>
      </c>
      <c r="G184" s="74">
        <f>ROUND(('NEW Reference'!B$6*List!$F184)+'NEW Reference'!B$7,0)</f>
        <v>1258</v>
      </c>
      <c r="H184" s="21">
        <f>ROUND(('NEW Reference'!C$6*List!$F184)+'NEW Reference'!C$7,0)</f>
        <v>1876</v>
      </c>
      <c r="I184" s="21">
        <f>ROUND(('NEW Reference'!D$6*List!$F184)+'NEW Reference'!D$7,0)</f>
        <v>2248</v>
      </c>
      <c r="J184" s="21">
        <f>ROUND(('NEW Reference'!E$6*List!$F184)+'NEW Reference'!E$7,0)</f>
        <v>2779</v>
      </c>
      <c r="K184" s="21">
        <f>ROUND(('NEW Reference'!F$6*List!$F184)+'NEW Reference'!F$7,0)</f>
        <v>2895</v>
      </c>
      <c r="L184" s="21">
        <f>ROUND(('NEW Reference'!G$6*List!$F184)+'NEW Reference'!G$7,0)</f>
        <v>3278</v>
      </c>
      <c r="M184" s="21">
        <f>ROUND(('NEW Reference'!H$6*List!$F184)+'NEW Reference'!H$7,0)</f>
        <v>3403</v>
      </c>
      <c r="N184" s="21">
        <f>ROUND(('NEW Reference'!I$6*List!$F184)+'NEW Reference'!I$7,0)</f>
        <v>3537</v>
      </c>
      <c r="O184" s="21">
        <f>ROUND(('NEW Reference'!J$6*List!$F184)+'NEW Reference'!J$7,0)</f>
        <v>4095</v>
      </c>
      <c r="P184" s="21">
        <f>ROUND(('NEW Reference'!K$6*List!$F184)+'NEW Reference'!K$7,0)</f>
        <v>4224</v>
      </c>
      <c r="Q184" s="21">
        <f>ROUND(('NEW Reference'!L$6*List!$F184)+'NEW Reference'!L$7,0)</f>
        <v>4558</v>
      </c>
      <c r="R184" s="21">
        <f>ROUND(('NEW Reference'!M$6*List!$F184)+'NEW Reference'!M$7,0)</f>
        <v>5444</v>
      </c>
      <c r="S184" s="21">
        <f>ROUND(('NEW Reference'!N$6*List!$F184)+'NEW Reference'!N$7,0)</f>
        <v>21967</v>
      </c>
      <c r="T184" s="22">
        <f>ROUND(('NEW Reference'!O$6*List!$F184)+'NEW Reference'!O$7,0)</f>
        <v>817</v>
      </c>
      <c r="U184" s="22">
        <f>ROUND(('NEW Reference'!P$6*List!$F184)+'NEW Reference'!P$7,0)</f>
        <v>1151</v>
      </c>
      <c r="V184" s="22">
        <f>ROUND(('NEW Reference'!Q$6*List!$F184)+'NEW Reference'!Q$7,0)</f>
        <v>575</v>
      </c>
      <c r="X184" s="3" t="str">
        <f t="shared" si="6"/>
        <v>ST. LUCIE, Florida</v>
      </c>
      <c r="Y184" s="67" t="s">
        <v>409</v>
      </c>
      <c r="Z184" s="24" t="s">
        <v>91</v>
      </c>
      <c r="AA184" s="28" t="s">
        <v>349</v>
      </c>
      <c r="AB184" s="26"/>
      <c r="AC184" s="19">
        <f t="shared" si="8"/>
        <v>0.91450000000000009</v>
      </c>
      <c r="AD184" s="104">
        <v>20100</v>
      </c>
      <c r="AE184" t="s">
        <v>343</v>
      </c>
      <c r="AF184" s="19">
        <v>1.1673</v>
      </c>
    </row>
    <row r="185" spans="1:32">
      <c r="A185" s="95">
        <v>48680</v>
      </c>
      <c r="B185" s="93" t="s">
        <v>410</v>
      </c>
      <c r="C185" s="67" t="s">
        <v>411</v>
      </c>
      <c r="D185" s="28" t="s">
        <v>349</v>
      </c>
      <c r="E185" s="97" t="s">
        <v>90</v>
      </c>
      <c r="F185" s="98">
        <f t="shared" si="7"/>
        <v>0.96010000000000006</v>
      </c>
      <c r="G185" s="74">
        <f>ROUND(('NEW Reference'!B$6*List!$F185)+'NEW Reference'!B$7,0)</f>
        <v>1304</v>
      </c>
      <c r="H185" s="21">
        <f>ROUND(('NEW Reference'!C$6*List!$F185)+'NEW Reference'!C$7,0)</f>
        <v>1945</v>
      </c>
      <c r="I185" s="21">
        <f>ROUND(('NEW Reference'!D$6*List!$F185)+'NEW Reference'!D$7,0)</f>
        <v>2330</v>
      </c>
      <c r="J185" s="21">
        <f>ROUND(('NEW Reference'!E$6*List!$F185)+'NEW Reference'!E$7,0)</f>
        <v>2881</v>
      </c>
      <c r="K185" s="21">
        <f>ROUND(('NEW Reference'!F$6*List!$F185)+'NEW Reference'!F$7,0)</f>
        <v>3001</v>
      </c>
      <c r="L185" s="21">
        <f>ROUND(('NEW Reference'!G$6*List!$F185)+'NEW Reference'!G$7,0)</f>
        <v>3397</v>
      </c>
      <c r="M185" s="21">
        <f>ROUND(('NEW Reference'!H$6*List!$F185)+'NEW Reference'!H$7,0)</f>
        <v>3527</v>
      </c>
      <c r="N185" s="21">
        <f>ROUND(('NEW Reference'!I$6*List!$F185)+'NEW Reference'!I$7,0)</f>
        <v>3666</v>
      </c>
      <c r="O185" s="21">
        <f>ROUND(('NEW Reference'!J$6*List!$F185)+'NEW Reference'!J$7,0)</f>
        <v>4245</v>
      </c>
      <c r="P185" s="21">
        <f>ROUND(('NEW Reference'!K$6*List!$F185)+'NEW Reference'!K$7,0)</f>
        <v>4379</v>
      </c>
      <c r="Q185" s="21">
        <f>ROUND(('NEW Reference'!L$6*List!$F185)+'NEW Reference'!L$7,0)</f>
        <v>4725</v>
      </c>
      <c r="R185" s="21">
        <f>ROUND(('NEW Reference'!M$6*List!$F185)+'NEW Reference'!M$7,0)</f>
        <v>5643</v>
      </c>
      <c r="S185" s="21">
        <f>ROUND(('NEW Reference'!N$6*List!$F185)+'NEW Reference'!N$7,0)</f>
        <v>22769</v>
      </c>
      <c r="T185" s="22">
        <f>ROUND(('NEW Reference'!O$6*List!$F185)+'NEW Reference'!O$7,0)</f>
        <v>846</v>
      </c>
      <c r="U185" s="22">
        <f>ROUND(('NEW Reference'!P$6*List!$F185)+'NEW Reference'!P$7,0)</f>
        <v>1193</v>
      </c>
      <c r="V185" s="22">
        <f>ROUND(('NEW Reference'!Q$6*List!$F185)+'NEW Reference'!Q$7,0)</f>
        <v>596</v>
      </c>
      <c r="X185" s="3" t="str">
        <f t="shared" si="6"/>
        <v>SUMTER, Florida</v>
      </c>
      <c r="Y185" s="67" t="s">
        <v>411</v>
      </c>
      <c r="Z185" s="24" t="s">
        <v>91</v>
      </c>
      <c r="AA185" s="28" t="s">
        <v>349</v>
      </c>
      <c r="AB185" s="26"/>
      <c r="AC185" s="19">
        <f t="shared" si="8"/>
        <v>0.96010000000000006</v>
      </c>
      <c r="AD185" s="104">
        <v>48864</v>
      </c>
      <c r="AE185" t="s">
        <v>345</v>
      </c>
      <c r="AF185" s="19">
        <v>1.0868</v>
      </c>
    </row>
    <row r="186" spans="1:32">
      <c r="A186" s="95">
        <v>19660</v>
      </c>
      <c r="B186" s="93" t="s">
        <v>368</v>
      </c>
      <c r="C186" s="67" t="s">
        <v>412</v>
      </c>
      <c r="D186" s="28" t="s">
        <v>349</v>
      </c>
      <c r="E186" s="97" t="s">
        <v>90</v>
      </c>
      <c r="F186" s="98">
        <f t="shared" si="7"/>
        <v>0.87720000000000009</v>
      </c>
      <c r="G186" s="74">
        <f>ROUND(('NEW Reference'!B$6*List!$F186)+'NEW Reference'!B$7,0)</f>
        <v>1221</v>
      </c>
      <c r="H186" s="21">
        <f>ROUND(('NEW Reference'!C$6*List!$F186)+'NEW Reference'!C$7,0)</f>
        <v>1820</v>
      </c>
      <c r="I186" s="21">
        <f>ROUND(('NEW Reference'!D$6*List!$F186)+'NEW Reference'!D$7,0)</f>
        <v>2181</v>
      </c>
      <c r="J186" s="21">
        <f>ROUND(('NEW Reference'!E$6*List!$F186)+'NEW Reference'!E$7,0)</f>
        <v>2696</v>
      </c>
      <c r="K186" s="21">
        <f>ROUND(('NEW Reference'!F$6*List!$F186)+'NEW Reference'!F$7,0)</f>
        <v>2809</v>
      </c>
      <c r="L186" s="21">
        <f>ROUND(('NEW Reference'!G$6*List!$F186)+'NEW Reference'!G$7,0)</f>
        <v>3180</v>
      </c>
      <c r="M186" s="21">
        <f>ROUND(('NEW Reference'!H$6*List!$F186)+'NEW Reference'!H$7,0)</f>
        <v>3301</v>
      </c>
      <c r="N186" s="21">
        <f>ROUND(('NEW Reference'!I$6*List!$F186)+'NEW Reference'!I$7,0)</f>
        <v>3431</v>
      </c>
      <c r="O186" s="21">
        <f>ROUND(('NEW Reference'!J$6*List!$F186)+'NEW Reference'!J$7,0)</f>
        <v>3973</v>
      </c>
      <c r="P186" s="21">
        <f>ROUND(('NEW Reference'!K$6*List!$F186)+'NEW Reference'!K$7,0)</f>
        <v>4098</v>
      </c>
      <c r="Q186" s="21">
        <f>ROUND(('NEW Reference'!L$6*List!$F186)+'NEW Reference'!L$7,0)</f>
        <v>4422</v>
      </c>
      <c r="R186" s="21">
        <f>ROUND(('NEW Reference'!M$6*List!$F186)+'NEW Reference'!M$7,0)</f>
        <v>5282</v>
      </c>
      <c r="S186" s="21">
        <f>ROUND(('NEW Reference'!N$6*List!$F186)+'NEW Reference'!N$7,0)</f>
        <v>21312</v>
      </c>
      <c r="T186" s="22">
        <f>ROUND(('NEW Reference'!O$6*List!$F186)+'NEW Reference'!O$7,0)</f>
        <v>792</v>
      </c>
      <c r="U186" s="22">
        <f>ROUND(('NEW Reference'!P$6*List!$F186)+'NEW Reference'!P$7,0)</f>
        <v>1116</v>
      </c>
      <c r="V186" s="22">
        <f>ROUND(('NEW Reference'!Q$6*List!$F186)+'NEW Reference'!Q$7,0)</f>
        <v>558</v>
      </c>
      <c r="X186" s="3" t="str">
        <f t="shared" si="6"/>
        <v>VOLUSIA, Florida</v>
      </c>
      <c r="Y186" s="67" t="s">
        <v>412</v>
      </c>
      <c r="Z186" s="24" t="s">
        <v>91</v>
      </c>
      <c r="AA186" s="28" t="s">
        <v>349</v>
      </c>
      <c r="AB186" s="26"/>
      <c r="AC186" s="19">
        <f t="shared" si="8"/>
        <v>0.87720000000000009</v>
      </c>
      <c r="AD186" s="104">
        <v>23540</v>
      </c>
      <c r="AE186" t="s">
        <v>347</v>
      </c>
      <c r="AF186" s="19">
        <v>0.89907999999999999</v>
      </c>
    </row>
    <row r="187" spans="1:32">
      <c r="A187" s="95">
        <v>45220</v>
      </c>
      <c r="B187" s="93" t="s">
        <v>370</v>
      </c>
      <c r="C187" s="67" t="s">
        <v>413</v>
      </c>
      <c r="D187" s="28" t="s">
        <v>349</v>
      </c>
      <c r="E187" s="97" t="s">
        <v>90</v>
      </c>
      <c r="F187" s="98">
        <f t="shared" si="7"/>
        <v>0.73980000000000001</v>
      </c>
      <c r="G187" s="74">
        <f>ROUND(('NEW Reference'!B$6*List!$F187)+'NEW Reference'!B$7,0)</f>
        <v>1082</v>
      </c>
      <c r="H187" s="21">
        <f>ROUND(('NEW Reference'!C$6*List!$F187)+'NEW Reference'!C$7,0)</f>
        <v>1614</v>
      </c>
      <c r="I187" s="21">
        <f>ROUND(('NEW Reference'!D$6*List!$F187)+'NEW Reference'!D$7,0)</f>
        <v>1934</v>
      </c>
      <c r="J187" s="21">
        <f>ROUND(('NEW Reference'!E$6*List!$F187)+'NEW Reference'!E$7,0)</f>
        <v>2391</v>
      </c>
      <c r="K187" s="21">
        <f>ROUND(('NEW Reference'!F$6*List!$F187)+'NEW Reference'!F$7,0)</f>
        <v>2491</v>
      </c>
      <c r="L187" s="21">
        <f>ROUND(('NEW Reference'!G$6*List!$F187)+'NEW Reference'!G$7,0)</f>
        <v>2819</v>
      </c>
      <c r="M187" s="21">
        <f>ROUND(('NEW Reference'!H$6*List!$F187)+'NEW Reference'!H$7,0)</f>
        <v>2927</v>
      </c>
      <c r="N187" s="21">
        <f>ROUND(('NEW Reference'!I$6*List!$F187)+'NEW Reference'!I$7,0)</f>
        <v>3042</v>
      </c>
      <c r="O187" s="21">
        <f>ROUND(('NEW Reference'!J$6*List!$F187)+'NEW Reference'!J$7,0)</f>
        <v>3523</v>
      </c>
      <c r="P187" s="21">
        <f>ROUND(('NEW Reference'!K$6*List!$F187)+'NEW Reference'!K$7,0)</f>
        <v>3634</v>
      </c>
      <c r="Q187" s="21">
        <f>ROUND(('NEW Reference'!L$6*List!$F187)+'NEW Reference'!L$7,0)</f>
        <v>3921</v>
      </c>
      <c r="R187" s="21">
        <f>ROUND(('NEW Reference'!M$6*List!$F187)+'NEW Reference'!M$7,0)</f>
        <v>4683</v>
      </c>
      <c r="S187" s="21">
        <f>ROUND(('NEW Reference'!N$6*List!$F187)+'NEW Reference'!N$7,0)</f>
        <v>18896</v>
      </c>
      <c r="T187" s="22">
        <f>ROUND(('NEW Reference'!O$6*List!$F187)+'NEW Reference'!O$7,0)</f>
        <v>702</v>
      </c>
      <c r="U187" s="22">
        <f>ROUND(('NEW Reference'!P$6*List!$F187)+'NEW Reference'!P$7,0)</f>
        <v>990</v>
      </c>
      <c r="V187" s="22">
        <f>ROUND(('NEW Reference'!Q$6*List!$F187)+'NEW Reference'!Q$7,0)</f>
        <v>495</v>
      </c>
      <c r="X187" s="3" t="str">
        <f t="shared" si="6"/>
        <v>WAKULLA, Florida</v>
      </c>
      <c r="Y187" s="67" t="s">
        <v>413</v>
      </c>
      <c r="Z187" s="24" t="s">
        <v>91</v>
      </c>
      <c r="AA187" s="28" t="s">
        <v>349</v>
      </c>
      <c r="AB187" s="26"/>
      <c r="AC187" s="19">
        <f t="shared" si="8"/>
        <v>0.73980000000000001</v>
      </c>
      <c r="AD187" s="104">
        <v>27260</v>
      </c>
      <c r="AE187" t="s">
        <v>350</v>
      </c>
      <c r="AF187" s="19">
        <v>0.87530000000000008</v>
      </c>
    </row>
    <row r="188" spans="1:32">
      <c r="A188" s="95">
        <v>18880</v>
      </c>
      <c r="B188" s="93" t="s">
        <v>394</v>
      </c>
      <c r="C188" s="67" t="s">
        <v>414</v>
      </c>
      <c r="D188" s="28" t="s">
        <v>349</v>
      </c>
      <c r="E188" s="97" t="s">
        <v>90</v>
      </c>
      <c r="F188" s="98">
        <f t="shared" si="7"/>
        <v>0.87229000000000001</v>
      </c>
      <c r="G188" s="74">
        <f>ROUND(('NEW Reference'!B$6*List!$F188)+'NEW Reference'!B$7,0)</f>
        <v>1216</v>
      </c>
      <c r="H188" s="21">
        <f>ROUND(('NEW Reference'!C$6*List!$F188)+'NEW Reference'!C$7,0)</f>
        <v>1813</v>
      </c>
      <c r="I188" s="21">
        <f>ROUND(('NEW Reference'!D$6*List!$F188)+'NEW Reference'!D$7,0)</f>
        <v>2172</v>
      </c>
      <c r="J188" s="21">
        <f>ROUND(('NEW Reference'!E$6*List!$F188)+'NEW Reference'!E$7,0)</f>
        <v>2685</v>
      </c>
      <c r="K188" s="21">
        <f>ROUND(('NEW Reference'!F$6*List!$F188)+'NEW Reference'!F$7,0)</f>
        <v>2798</v>
      </c>
      <c r="L188" s="21">
        <f>ROUND(('NEW Reference'!G$6*List!$F188)+'NEW Reference'!G$7,0)</f>
        <v>3167</v>
      </c>
      <c r="M188" s="21">
        <f>ROUND(('NEW Reference'!H$6*List!$F188)+'NEW Reference'!H$7,0)</f>
        <v>3288</v>
      </c>
      <c r="N188" s="21">
        <f>ROUND(('NEW Reference'!I$6*List!$F188)+'NEW Reference'!I$7,0)</f>
        <v>3417</v>
      </c>
      <c r="O188" s="21">
        <f>ROUND(('NEW Reference'!J$6*List!$F188)+'NEW Reference'!J$7,0)</f>
        <v>3957</v>
      </c>
      <c r="P188" s="21">
        <f>ROUND(('NEW Reference'!K$6*List!$F188)+'NEW Reference'!K$7,0)</f>
        <v>4082</v>
      </c>
      <c r="Q188" s="21">
        <f>ROUND(('NEW Reference'!L$6*List!$F188)+'NEW Reference'!L$7,0)</f>
        <v>4405</v>
      </c>
      <c r="R188" s="21">
        <f>ROUND(('NEW Reference'!M$6*List!$F188)+'NEW Reference'!M$7,0)</f>
        <v>5260</v>
      </c>
      <c r="S188" s="21">
        <f>ROUND(('NEW Reference'!N$6*List!$F188)+'NEW Reference'!N$7,0)</f>
        <v>21225</v>
      </c>
      <c r="T188" s="22">
        <f>ROUND(('NEW Reference'!O$6*List!$F188)+'NEW Reference'!O$7,0)</f>
        <v>789</v>
      </c>
      <c r="U188" s="22">
        <f>ROUND(('NEW Reference'!P$6*List!$F188)+'NEW Reference'!P$7,0)</f>
        <v>1112</v>
      </c>
      <c r="V188" s="22">
        <f>ROUND(('NEW Reference'!Q$6*List!$F188)+'NEW Reference'!Q$7,0)</f>
        <v>556</v>
      </c>
      <c r="X188" s="3" t="str">
        <f t="shared" si="6"/>
        <v>WALTON, Florida</v>
      </c>
      <c r="Y188" s="67" t="s">
        <v>414</v>
      </c>
      <c r="Z188" s="24" t="s">
        <v>91</v>
      </c>
      <c r="AA188" s="28" t="s">
        <v>349</v>
      </c>
      <c r="AB188" s="26"/>
      <c r="AC188" s="19">
        <f t="shared" si="8"/>
        <v>0.87229000000000001</v>
      </c>
      <c r="AD188" s="104">
        <v>37460</v>
      </c>
      <c r="AE188" t="s">
        <v>352</v>
      </c>
      <c r="AF188" s="19">
        <v>0.85680500000000004</v>
      </c>
    </row>
    <row r="189" spans="1:32">
      <c r="A189" s="95">
        <v>37460</v>
      </c>
      <c r="B189" s="93" t="s">
        <v>352</v>
      </c>
      <c r="C189" s="67" t="s">
        <v>221</v>
      </c>
      <c r="D189" s="28" t="s">
        <v>349</v>
      </c>
      <c r="E189" s="97" t="s">
        <v>90</v>
      </c>
      <c r="F189" s="98">
        <f t="shared" si="7"/>
        <v>0.85680500000000004</v>
      </c>
      <c r="G189" s="74">
        <f>ROUND(('NEW Reference'!B$6*List!$F189)+'NEW Reference'!B$7,0)</f>
        <v>1200</v>
      </c>
      <c r="H189" s="21">
        <f>ROUND(('NEW Reference'!C$6*List!$F189)+'NEW Reference'!C$7,0)</f>
        <v>1789</v>
      </c>
      <c r="I189" s="21">
        <f>ROUND(('NEW Reference'!D$6*List!$F189)+'NEW Reference'!D$7,0)</f>
        <v>2144</v>
      </c>
      <c r="J189" s="21">
        <f>ROUND(('NEW Reference'!E$6*List!$F189)+'NEW Reference'!E$7,0)</f>
        <v>2651</v>
      </c>
      <c r="K189" s="21">
        <f>ROUND(('NEW Reference'!F$6*List!$F189)+'NEW Reference'!F$7,0)</f>
        <v>2762</v>
      </c>
      <c r="L189" s="21">
        <f>ROUND(('NEW Reference'!G$6*List!$F189)+'NEW Reference'!G$7,0)</f>
        <v>3126</v>
      </c>
      <c r="M189" s="21">
        <f>ROUND(('NEW Reference'!H$6*List!$F189)+'NEW Reference'!H$7,0)</f>
        <v>3246</v>
      </c>
      <c r="N189" s="21">
        <f>ROUND(('NEW Reference'!I$6*List!$F189)+'NEW Reference'!I$7,0)</f>
        <v>3373</v>
      </c>
      <c r="O189" s="21">
        <f>ROUND(('NEW Reference'!J$6*List!$F189)+'NEW Reference'!J$7,0)</f>
        <v>3906</v>
      </c>
      <c r="P189" s="21">
        <f>ROUND(('NEW Reference'!K$6*List!$F189)+'NEW Reference'!K$7,0)</f>
        <v>4029</v>
      </c>
      <c r="Q189" s="21">
        <f>ROUND(('NEW Reference'!L$6*List!$F189)+'NEW Reference'!L$7,0)</f>
        <v>4348</v>
      </c>
      <c r="R189" s="21">
        <f>ROUND(('NEW Reference'!M$6*List!$F189)+'NEW Reference'!M$7,0)</f>
        <v>5193</v>
      </c>
      <c r="S189" s="21">
        <f>ROUND(('NEW Reference'!N$6*List!$F189)+'NEW Reference'!N$7,0)</f>
        <v>20953</v>
      </c>
      <c r="T189" s="22">
        <f>ROUND(('NEW Reference'!O$6*List!$F189)+'NEW Reference'!O$7,0)</f>
        <v>779</v>
      </c>
      <c r="U189" s="22">
        <f>ROUND(('NEW Reference'!P$6*List!$F189)+'NEW Reference'!P$7,0)</f>
        <v>1098</v>
      </c>
      <c r="V189" s="22">
        <f>ROUND(('NEW Reference'!Q$6*List!$F189)+'NEW Reference'!Q$7,0)</f>
        <v>549</v>
      </c>
      <c r="X189" s="3" t="str">
        <f t="shared" si="6"/>
        <v>WASHINGTON, Florida</v>
      </c>
      <c r="Y189" s="67" t="s">
        <v>221</v>
      </c>
      <c r="Z189" s="24" t="s">
        <v>91</v>
      </c>
      <c r="AA189" s="28" t="s">
        <v>349</v>
      </c>
      <c r="AB189" s="26"/>
      <c r="AC189" s="19">
        <f t="shared" si="8"/>
        <v>0.85680500000000004</v>
      </c>
      <c r="AD189" s="104">
        <v>37340</v>
      </c>
      <c r="AE189" t="s">
        <v>354</v>
      </c>
      <c r="AF189" s="19">
        <v>0.94840000000000002</v>
      </c>
    </row>
    <row r="190" spans="1:32">
      <c r="A190" s="95">
        <v>12054</v>
      </c>
      <c r="B190" s="93" t="s">
        <v>415</v>
      </c>
      <c r="C190" s="67" t="s">
        <v>416</v>
      </c>
      <c r="D190" s="28" t="s">
        <v>417</v>
      </c>
      <c r="E190" s="97" t="s">
        <v>90</v>
      </c>
      <c r="F190" s="98">
        <f t="shared" si="7"/>
        <v>0.99860000000000004</v>
      </c>
      <c r="G190" s="74">
        <f>ROUND(('NEW Reference'!B$6*List!$F190)+'NEW Reference'!B$7,0)</f>
        <v>1343</v>
      </c>
      <c r="H190" s="21">
        <f>ROUND(('NEW Reference'!C$6*List!$F190)+'NEW Reference'!C$7,0)</f>
        <v>2002</v>
      </c>
      <c r="I190" s="21">
        <f>ROUND(('NEW Reference'!D$6*List!$F190)+'NEW Reference'!D$7,0)</f>
        <v>2399</v>
      </c>
      <c r="J190" s="21">
        <f>ROUND(('NEW Reference'!E$6*List!$F190)+'NEW Reference'!E$7,0)</f>
        <v>2966</v>
      </c>
      <c r="K190" s="21">
        <f>ROUND(('NEW Reference'!F$6*List!$F190)+'NEW Reference'!F$7,0)</f>
        <v>3090</v>
      </c>
      <c r="L190" s="21">
        <f>ROUND(('NEW Reference'!G$6*List!$F190)+'NEW Reference'!G$7,0)</f>
        <v>3498</v>
      </c>
      <c r="M190" s="21">
        <f>ROUND(('NEW Reference'!H$6*List!$F190)+'NEW Reference'!H$7,0)</f>
        <v>3632</v>
      </c>
      <c r="N190" s="21">
        <f>ROUND(('NEW Reference'!I$6*List!$F190)+'NEW Reference'!I$7,0)</f>
        <v>3775</v>
      </c>
      <c r="O190" s="21">
        <f>ROUND(('NEW Reference'!J$6*List!$F190)+'NEW Reference'!J$7,0)</f>
        <v>4371</v>
      </c>
      <c r="P190" s="21">
        <f>ROUND(('NEW Reference'!K$6*List!$F190)+'NEW Reference'!K$7,0)</f>
        <v>4509</v>
      </c>
      <c r="Q190" s="21">
        <f>ROUND(('NEW Reference'!L$6*List!$F190)+'NEW Reference'!L$7,0)</f>
        <v>4865</v>
      </c>
      <c r="R190" s="21">
        <f>ROUND(('NEW Reference'!M$6*List!$F190)+'NEW Reference'!M$7,0)</f>
        <v>5811</v>
      </c>
      <c r="S190" s="21">
        <f>ROUND(('NEW Reference'!N$6*List!$F190)+'NEW Reference'!N$7,0)</f>
        <v>23446</v>
      </c>
      <c r="T190" s="22">
        <f>ROUND(('NEW Reference'!O$6*List!$F190)+'NEW Reference'!O$7,0)</f>
        <v>872</v>
      </c>
      <c r="U190" s="22">
        <f>ROUND(('NEW Reference'!P$6*List!$F190)+'NEW Reference'!P$7,0)</f>
        <v>1228</v>
      </c>
      <c r="V190" s="22">
        <f>ROUND(('NEW Reference'!Q$6*List!$F190)+'NEW Reference'!Q$7,0)</f>
        <v>614</v>
      </c>
      <c r="X190" s="3" t="str">
        <f t="shared" si="6"/>
        <v>BARROW, Georgia</v>
      </c>
      <c r="Y190" s="67" t="s">
        <v>416</v>
      </c>
      <c r="Z190" s="24" t="s">
        <v>91</v>
      </c>
      <c r="AA190" s="28" t="s">
        <v>417</v>
      </c>
      <c r="AB190" s="25"/>
      <c r="AC190" s="19">
        <f t="shared" si="8"/>
        <v>0.99860000000000004</v>
      </c>
      <c r="AD190" s="104">
        <v>22744</v>
      </c>
      <c r="AE190" t="s">
        <v>356</v>
      </c>
      <c r="AF190" s="19">
        <v>0.96930000000000005</v>
      </c>
    </row>
    <row r="191" spans="1:32">
      <c r="A191" s="95">
        <v>31924</v>
      </c>
      <c r="B191" s="93" t="s">
        <v>418</v>
      </c>
      <c r="C191" s="67" t="s">
        <v>419</v>
      </c>
      <c r="D191" s="28" t="s">
        <v>417</v>
      </c>
      <c r="E191" s="97" t="s">
        <v>90</v>
      </c>
      <c r="F191" s="98">
        <f t="shared" si="7"/>
        <v>1.0154000000000001</v>
      </c>
      <c r="G191" s="74">
        <f>ROUND(('NEW Reference'!B$6*List!$F191)+'NEW Reference'!B$7,0)</f>
        <v>1360</v>
      </c>
      <c r="H191" s="21">
        <f>ROUND(('NEW Reference'!C$6*List!$F191)+'NEW Reference'!C$7,0)</f>
        <v>2028</v>
      </c>
      <c r="I191" s="21">
        <f>ROUND(('NEW Reference'!D$6*List!$F191)+'NEW Reference'!D$7,0)</f>
        <v>2429</v>
      </c>
      <c r="J191" s="21">
        <f>ROUND(('NEW Reference'!E$6*List!$F191)+'NEW Reference'!E$7,0)</f>
        <v>3004</v>
      </c>
      <c r="K191" s="21">
        <f>ROUND(('NEW Reference'!F$6*List!$F191)+'NEW Reference'!F$7,0)</f>
        <v>3129</v>
      </c>
      <c r="L191" s="21">
        <f>ROUND(('NEW Reference'!G$6*List!$F191)+'NEW Reference'!G$7,0)</f>
        <v>3542</v>
      </c>
      <c r="M191" s="21">
        <f>ROUND(('NEW Reference'!H$6*List!$F191)+'NEW Reference'!H$7,0)</f>
        <v>3678</v>
      </c>
      <c r="N191" s="21">
        <f>ROUND(('NEW Reference'!I$6*List!$F191)+'NEW Reference'!I$7,0)</f>
        <v>3822</v>
      </c>
      <c r="O191" s="21">
        <f>ROUND(('NEW Reference'!J$6*List!$F191)+'NEW Reference'!J$7,0)</f>
        <v>4426</v>
      </c>
      <c r="P191" s="21">
        <f>ROUND(('NEW Reference'!K$6*List!$F191)+'NEW Reference'!K$7,0)</f>
        <v>4566</v>
      </c>
      <c r="Q191" s="21">
        <f>ROUND(('NEW Reference'!L$6*List!$F191)+'NEW Reference'!L$7,0)</f>
        <v>4927</v>
      </c>
      <c r="R191" s="21">
        <f>ROUND(('NEW Reference'!M$6*List!$F191)+'NEW Reference'!M$7,0)</f>
        <v>5884</v>
      </c>
      <c r="S191" s="21">
        <f>ROUND(('NEW Reference'!N$6*List!$F191)+'NEW Reference'!N$7,0)</f>
        <v>23741</v>
      </c>
      <c r="T191" s="22">
        <f>ROUND(('NEW Reference'!O$6*List!$F191)+'NEW Reference'!O$7,0)</f>
        <v>883</v>
      </c>
      <c r="U191" s="22">
        <f>ROUND(('NEW Reference'!P$6*List!$F191)+'NEW Reference'!P$7,0)</f>
        <v>1244</v>
      </c>
      <c r="V191" s="22">
        <f>ROUND(('NEW Reference'!Q$6*List!$F191)+'NEW Reference'!Q$7,0)</f>
        <v>622</v>
      </c>
      <c r="X191" s="3" t="str">
        <f t="shared" si="6"/>
        <v>BARTOW, Georgia</v>
      </c>
      <c r="Y191" s="67" t="s">
        <v>419</v>
      </c>
      <c r="Z191" s="24" t="s">
        <v>91</v>
      </c>
      <c r="AA191" s="28" t="s">
        <v>417</v>
      </c>
      <c r="AB191" s="26"/>
      <c r="AC191" s="19">
        <f t="shared" si="8"/>
        <v>1.0154000000000001</v>
      </c>
      <c r="AD191" s="104">
        <v>39460</v>
      </c>
      <c r="AE191" t="s">
        <v>358</v>
      </c>
      <c r="AF191" s="19">
        <v>0.87930000000000008</v>
      </c>
    </row>
    <row r="192" spans="1:32">
      <c r="A192" s="95">
        <v>31420</v>
      </c>
      <c r="B192" s="93" t="s">
        <v>420</v>
      </c>
      <c r="C192" s="67" t="s">
        <v>114</v>
      </c>
      <c r="D192" s="28" t="s">
        <v>417</v>
      </c>
      <c r="E192" s="97" t="s">
        <v>90</v>
      </c>
      <c r="F192" s="98">
        <f t="shared" si="7"/>
        <v>0.8256</v>
      </c>
      <c r="G192" s="74">
        <f>ROUND(('NEW Reference'!B$6*List!$F192)+'NEW Reference'!B$7,0)</f>
        <v>1169</v>
      </c>
      <c r="H192" s="21">
        <f>ROUND(('NEW Reference'!C$6*List!$F192)+'NEW Reference'!C$7,0)</f>
        <v>1743</v>
      </c>
      <c r="I192" s="21">
        <f>ROUND(('NEW Reference'!D$6*List!$F192)+'NEW Reference'!D$7,0)</f>
        <v>2088</v>
      </c>
      <c r="J192" s="21">
        <f>ROUND(('NEW Reference'!E$6*List!$F192)+'NEW Reference'!E$7,0)</f>
        <v>2581</v>
      </c>
      <c r="K192" s="21">
        <f>ROUND(('NEW Reference'!F$6*List!$F192)+'NEW Reference'!F$7,0)</f>
        <v>2689</v>
      </c>
      <c r="L192" s="21">
        <f>ROUND(('NEW Reference'!G$6*List!$F192)+'NEW Reference'!G$7,0)</f>
        <v>3044</v>
      </c>
      <c r="M192" s="21">
        <f>ROUND(('NEW Reference'!H$6*List!$F192)+'NEW Reference'!H$7,0)</f>
        <v>3161</v>
      </c>
      <c r="N192" s="21">
        <f>ROUND(('NEW Reference'!I$6*List!$F192)+'NEW Reference'!I$7,0)</f>
        <v>3285</v>
      </c>
      <c r="O192" s="21">
        <f>ROUND(('NEW Reference'!J$6*List!$F192)+'NEW Reference'!J$7,0)</f>
        <v>3804</v>
      </c>
      <c r="P192" s="21">
        <f>ROUND(('NEW Reference'!K$6*List!$F192)+'NEW Reference'!K$7,0)</f>
        <v>3924</v>
      </c>
      <c r="Q192" s="21">
        <f>ROUND(('NEW Reference'!L$6*List!$F192)+'NEW Reference'!L$7,0)</f>
        <v>4234</v>
      </c>
      <c r="R192" s="21">
        <f>ROUND(('NEW Reference'!M$6*List!$F192)+'NEW Reference'!M$7,0)</f>
        <v>5057</v>
      </c>
      <c r="S192" s="21">
        <f>ROUND(('NEW Reference'!N$6*List!$F192)+'NEW Reference'!N$7,0)</f>
        <v>20405</v>
      </c>
      <c r="T192" s="22">
        <f>ROUND(('NEW Reference'!O$6*List!$F192)+'NEW Reference'!O$7,0)</f>
        <v>759</v>
      </c>
      <c r="U192" s="22">
        <f>ROUND(('NEW Reference'!P$6*List!$F192)+'NEW Reference'!P$7,0)</f>
        <v>1069</v>
      </c>
      <c r="V192" s="22">
        <f>ROUND(('NEW Reference'!Q$6*List!$F192)+'NEW Reference'!Q$7,0)</f>
        <v>534</v>
      </c>
      <c r="X192" s="3" t="str">
        <f t="shared" si="6"/>
        <v>BIBB, Georgia</v>
      </c>
      <c r="Y192" s="67" t="s">
        <v>114</v>
      </c>
      <c r="Z192" s="24" t="s">
        <v>91</v>
      </c>
      <c r="AA192" s="28" t="s">
        <v>417</v>
      </c>
      <c r="AB192" s="26"/>
      <c r="AC192" s="19">
        <f t="shared" si="8"/>
        <v>0.8256</v>
      </c>
      <c r="AD192" s="104">
        <v>26140</v>
      </c>
      <c r="AE192" t="s">
        <v>360</v>
      </c>
      <c r="AF192" s="19">
        <v>0.8569</v>
      </c>
    </row>
    <row r="193" spans="1:32">
      <c r="A193" s="95">
        <v>15260</v>
      </c>
      <c r="B193" s="93" t="s">
        <v>421</v>
      </c>
      <c r="C193" s="67" t="s">
        <v>422</v>
      </c>
      <c r="D193" s="28" t="s">
        <v>417</v>
      </c>
      <c r="E193" s="97" t="s">
        <v>90</v>
      </c>
      <c r="F193" s="98">
        <f t="shared" si="7"/>
        <v>0.95342000000000005</v>
      </c>
      <c r="G193" s="74">
        <f>ROUND(('NEW Reference'!B$6*List!$F193)+'NEW Reference'!B$7,0)</f>
        <v>1297</v>
      </c>
      <c r="H193" s="21">
        <f>ROUND(('NEW Reference'!C$6*List!$F193)+'NEW Reference'!C$7,0)</f>
        <v>1934</v>
      </c>
      <c r="I193" s="21">
        <f>ROUND(('NEW Reference'!D$6*List!$F193)+'NEW Reference'!D$7,0)</f>
        <v>2318</v>
      </c>
      <c r="J193" s="21">
        <f>ROUND(('NEW Reference'!E$6*List!$F193)+'NEW Reference'!E$7,0)</f>
        <v>2866</v>
      </c>
      <c r="K193" s="21">
        <f>ROUND(('NEW Reference'!F$6*List!$F193)+'NEW Reference'!F$7,0)</f>
        <v>2986</v>
      </c>
      <c r="L193" s="21">
        <f>ROUND(('NEW Reference'!G$6*List!$F193)+'NEW Reference'!G$7,0)</f>
        <v>3380</v>
      </c>
      <c r="M193" s="21">
        <f>ROUND(('NEW Reference'!H$6*List!$F193)+'NEW Reference'!H$7,0)</f>
        <v>3509</v>
      </c>
      <c r="N193" s="21">
        <f>ROUND(('NEW Reference'!I$6*List!$F193)+'NEW Reference'!I$7,0)</f>
        <v>3647</v>
      </c>
      <c r="O193" s="21">
        <f>ROUND(('NEW Reference'!J$6*List!$F193)+'NEW Reference'!J$7,0)</f>
        <v>4223</v>
      </c>
      <c r="P193" s="21">
        <f>ROUND(('NEW Reference'!K$6*List!$F193)+'NEW Reference'!K$7,0)</f>
        <v>4356</v>
      </c>
      <c r="Q193" s="21">
        <f>ROUND(('NEW Reference'!L$6*List!$F193)+'NEW Reference'!L$7,0)</f>
        <v>4700</v>
      </c>
      <c r="R193" s="21">
        <f>ROUND(('NEW Reference'!M$6*List!$F193)+'NEW Reference'!M$7,0)</f>
        <v>5614</v>
      </c>
      <c r="S193" s="21">
        <f>ROUND(('NEW Reference'!N$6*List!$F193)+'NEW Reference'!N$7,0)</f>
        <v>22652</v>
      </c>
      <c r="T193" s="22">
        <f>ROUND(('NEW Reference'!O$6*List!$F193)+'NEW Reference'!O$7,0)</f>
        <v>842</v>
      </c>
      <c r="U193" s="22">
        <f>ROUND(('NEW Reference'!P$6*List!$F193)+'NEW Reference'!P$7,0)</f>
        <v>1187</v>
      </c>
      <c r="V193" s="22">
        <f>ROUND(('NEW Reference'!Q$6*List!$F193)+'NEW Reference'!Q$7,0)</f>
        <v>593</v>
      </c>
      <c r="X193" s="3" t="str">
        <f t="shared" si="6"/>
        <v>BRANTLEY, Georgia</v>
      </c>
      <c r="Y193" s="67" t="s">
        <v>422</v>
      </c>
      <c r="Z193" s="24" t="s">
        <v>91</v>
      </c>
      <c r="AA193" s="28" t="s">
        <v>417</v>
      </c>
      <c r="AB193" s="26"/>
      <c r="AC193" s="19">
        <f t="shared" si="8"/>
        <v>0.95342000000000005</v>
      </c>
      <c r="AD193" s="104">
        <v>27260</v>
      </c>
      <c r="AE193" t="s">
        <v>350</v>
      </c>
      <c r="AF193" s="19">
        <v>0.87530000000000008</v>
      </c>
    </row>
    <row r="194" spans="1:32">
      <c r="A194" s="95">
        <v>46660</v>
      </c>
      <c r="B194" s="93" t="s">
        <v>423</v>
      </c>
      <c r="C194" s="67" t="s">
        <v>424</v>
      </c>
      <c r="D194" s="28" t="s">
        <v>417</v>
      </c>
      <c r="E194" s="97" t="s">
        <v>90</v>
      </c>
      <c r="F194" s="98">
        <f t="shared" si="7"/>
        <v>0.70309499999999991</v>
      </c>
      <c r="G194" s="74">
        <f>ROUND(('NEW Reference'!B$6*List!$F194)+'NEW Reference'!B$7,0)</f>
        <v>1045</v>
      </c>
      <c r="H194" s="21">
        <f>ROUND(('NEW Reference'!C$6*List!$F194)+'NEW Reference'!C$7,0)</f>
        <v>1559</v>
      </c>
      <c r="I194" s="21">
        <f>ROUND(('NEW Reference'!D$6*List!$F194)+'NEW Reference'!D$7,0)</f>
        <v>1868</v>
      </c>
      <c r="J194" s="21">
        <f>ROUND(('NEW Reference'!E$6*List!$F194)+'NEW Reference'!E$7,0)</f>
        <v>2309</v>
      </c>
      <c r="K194" s="21">
        <f>ROUND(('NEW Reference'!F$6*List!$F194)+'NEW Reference'!F$7,0)</f>
        <v>2406</v>
      </c>
      <c r="L194" s="21">
        <f>ROUND(('NEW Reference'!G$6*List!$F194)+'NEW Reference'!G$7,0)</f>
        <v>2723</v>
      </c>
      <c r="M194" s="21">
        <f>ROUND(('NEW Reference'!H$6*List!$F194)+'NEW Reference'!H$7,0)</f>
        <v>2827</v>
      </c>
      <c r="N194" s="21">
        <f>ROUND(('NEW Reference'!I$6*List!$F194)+'NEW Reference'!I$7,0)</f>
        <v>2938</v>
      </c>
      <c r="O194" s="21">
        <f>ROUND(('NEW Reference'!J$6*List!$F194)+'NEW Reference'!J$7,0)</f>
        <v>3403</v>
      </c>
      <c r="P194" s="21">
        <f>ROUND(('NEW Reference'!K$6*List!$F194)+'NEW Reference'!K$7,0)</f>
        <v>3510</v>
      </c>
      <c r="Q194" s="21">
        <f>ROUND(('NEW Reference'!L$6*List!$F194)+'NEW Reference'!L$7,0)</f>
        <v>3787</v>
      </c>
      <c r="R194" s="21">
        <f>ROUND(('NEW Reference'!M$6*List!$F194)+'NEW Reference'!M$7,0)</f>
        <v>4523</v>
      </c>
      <c r="S194" s="21">
        <f>ROUND(('NEW Reference'!N$6*List!$F194)+'NEW Reference'!N$7,0)</f>
        <v>18251</v>
      </c>
      <c r="T194" s="22">
        <f>ROUND(('NEW Reference'!O$6*List!$F194)+'NEW Reference'!O$7,0)</f>
        <v>679</v>
      </c>
      <c r="U194" s="22">
        <f>ROUND(('NEW Reference'!P$6*List!$F194)+'NEW Reference'!P$7,0)</f>
        <v>956</v>
      </c>
      <c r="V194" s="22">
        <f>ROUND(('NEW Reference'!Q$6*List!$F194)+'NEW Reference'!Q$7,0)</f>
        <v>478</v>
      </c>
      <c r="X194" s="3" t="str">
        <f t="shared" si="6"/>
        <v>BROOKS, Georgia</v>
      </c>
      <c r="Y194" s="67" t="s">
        <v>424</v>
      </c>
      <c r="Z194" s="24" t="s">
        <v>91</v>
      </c>
      <c r="AA194" s="28" t="s">
        <v>417</v>
      </c>
      <c r="AB194" s="25"/>
      <c r="AC194" s="19">
        <f t="shared" si="8"/>
        <v>0.70309499999999991</v>
      </c>
      <c r="AD194" s="104">
        <v>34940</v>
      </c>
      <c r="AE194" t="s">
        <v>363</v>
      </c>
      <c r="AF194" s="19">
        <v>0.92230000000000001</v>
      </c>
    </row>
    <row r="195" spans="1:32">
      <c r="A195" s="95">
        <v>42340</v>
      </c>
      <c r="B195" s="93" t="s">
        <v>425</v>
      </c>
      <c r="C195" s="67" t="s">
        <v>426</v>
      </c>
      <c r="D195" s="28" t="s">
        <v>417</v>
      </c>
      <c r="E195" s="97" t="s">
        <v>90</v>
      </c>
      <c r="F195" s="98">
        <f t="shared" si="7"/>
        <v>0.82200000000000006</v>
      </c>
      <c r="G195" s="74">
        <f>ROUND(('NEW Reference'!B$6*List!$F195)+'NEW Reference'!B$7,0)</f>
        <v>1165</v>
      </c>
      <c r="H195" s="21">
        <f>ROUND(('NEW Reference'!C$6*List!$F195)+'NEW Reference'!C$7,0)</f>
        <v>1737</v>
      </c>
      <c r="I195" s="21">
        <f>ROUND(('NEW Reference'!D$6*List!$F195)+'NEW Reference'!D$7,0)</f>
        <v>2082</v>
      </c>
      <c r="J195" s="21">
        <f>ROUND(('NEW Reference'!E$6*List!$F195)+'NEW Reference'!E$7,0)</f>
        <v>2573</v>
      </c>
      <c r="K195" s="21">
        <f>ROUND(('NEW Reference'!F$6*List!$F195)+'NEW Reference'!F$7,0)</f>
        <v>2681</v>
      </c>
      <c r="L195" s="21">
        <f>ROUND(('NEW Reference'!G$6*List!$F195)+'NEW Reference'!G$7,0)</f>
        <v>3035</v>
      </c>
      <c r="M195" s="21">
        <f>ROUND(('NEW Reference'!H$6*List!$F195)+'NEW Reference'!H$7,0)</f>
        <v>3151</v>
      </c>
      <c r="N195" s="21">
        <f>ROUND(('NEW Reference'!I$6*List!$F195)+'NEW Reference'!I$7,0)</f>
        <v>3275</v>
      </c>
      <c r="O195" s="21">
        <f>ROUND(('NEW Reference'!J$6*List!$F195)+'NEW Reference'!J$7,0)</f>
        <v>3792</v>
      </c>
      <c r="P195" s="21">
        <f>ROUND(('NEW Reference'!K$6*List!$F195)+'NEW Reference'!K$7,0)</f>
        <v>3912</v>
      </c>
      <c r="Q195" s="21">
        <f>ROUND(('NEW Reference'!L$6*List!$F195)+'NEW Reference'!L$7,0)</f>
        <v>4221</v>
      </c>
      <c r="R195" s="21">
        <f>ROUND(('NEW Reference'!M$6*List!$F195)+'NEW Reference'!M$7,0)</f>
        <v>5041</v>
      </c>
      <c r="S195" s="21">
        <f>ROUND(('NEW Reference'!N$6*List!$F195)+'NEW Reference'!N$7,0)</f>
        <v>20341</v>
      </c>
      <c r="T195" s="22">
        <f>ROUND(('NEW Reference'!O$6*List!$F195)+'NEW Reference'!O$7,0)</f>
        <v>756</v>
      </c>
      <c r="U195" s="22">
        <f>ROUND(('NEW Reference'!P$6*List!$F195)+'NEW Reference'!P$7,0)</f>
        <v>1066</v>
      </c>
      <c r="V195" s="22">
        <f>ROUND(('NEW Reference'!Q$6*List!$F195)+'NEW Reference'!Q$7,0)</f>
        <v>533</v>
      </c>
      <c r="X195" s="3" t="str">
        <f t="shared" si="6"/>
        <v>BRYAN, Georgia</v>
      </c>
      <c r="Y195" s="67" t="s">
        <v>426</v>
      </c>
      <c r="Z195" s="24" t="s">
        <v>91</v>
      </c>
      <c r="AA195" s="28" t="s">
        <v>417</v>
      </c>
      <c r="AB195" s="26"/>
      <c r="AC195" s="19">
        <f t="shared" si="8"/>
        <v>0.82200000000000006</v>
      </c>
      <c r="AD195" s="104">
        <v>27260</v>
      </c>
      <c r="AE195" t="s">
        <v>350</v>
      </c>
      <c r="AF195" s="19">
        <v>0.87530000000000008</v>
      </c>
    </row>
    <row r="196" spans="1:32">
      <c r="A196" s="95">
        <v>12260</v>
      </c>
      <c r="B196" s="93" t="s">
        <v>427</v>
      </c>
      <c r="C196" s="67" t="s">
        <v>428</v>
      </c>
      <c r="D196" s="28" t="s">
        <v>417</v>
      </c>
      <c r="E196" s="97" t="s">
        <v>90</v>
      </c>
      <c r="F196" s="98">
        <f t="shared" si="7"/>
        <v>0.79160000000000008</v>
      </c>
      <c r="G196" s="74">
        <f>ROUND(('NEW Reference'!B$6*List!$F196)+'NEW Reference'!B$7,0)</f>
        <v>1134</v>
      </c>
      <c r="H196" s="21">
        <f>ROUND(('NEW Reference'!C$6*List!$F196)+'NEW Reference'!C$7,0)</f>
        <v>1692</v>
      </c>
      <c r="I196" s="21">
        <f>ROUND(('NEW Reference'!D$6*List!$F196)+'NEW Reference'!D$7,0)</f>
        <v>2027</v>
      </c>
      <c r="J196" s="21">
        <f>ROUND(('NEW Reference'!E$6*List!$F196)+'NEW Reference'!E$7,0)</f>
        <v>2506</v>
      </c>
      <c r="K196" s="21">
        <f>ROUND(('NEW Reference'!F$6*List!$F196)+'NEW Reference'!F$7,0)</f>
        <v>2611</v>
      </c>
      <c r="L196" s="21">
        <f>ROUND(('NEW Reference'!G$6*List!$F196)+'NEW Reference'!G$7,0)</f>
        <v>2955</v>
      </c>
      <c r="M196" s="21">
        <f>ROUND(('NEW Reference'!H$6*List!$F196)+'NEW Reference'!H$7,0)</f>
        <v>3068</v>
      </c>
      <c r="N196" s="21">
        <f>ROUND(('NEW Reference'!I$6*List!$F196)+'NEW Reference'!I$7,0)</f>
        <v>3189</v>
      </c>
      <c r="O196" s="21">
        <f>ROUND(('NEW Reference'!J$6*List!$F196)+'NEW Reference'!J$7,0)</f>
        <v>3693</v>
      </c>
      <c r="P196" s="21">
        <f>ROUND(('NEW Reference'!K$6*List!$F196)+'NEW Reference'!K$7,0)</f>
        <v>3809</v>
      </c>
      <c r="Q196" s="21">
        <f>ROUND(('NEW Reference'!L$6*List!$F196)+'NEW Reference'!L$7,0)</f>
        <v>4110</v>
      </c>
      <c r="R196" s="21">
        <f>ROUND(('NEW Reference'!M$6*List!$F196)+'NEW Reference'!M$7,0)</f>
        <v>4909</v>
      </c>
      <c r="S196" s="21">
        <f>ROUND(('NEW Reference'!N$6*List!$F196)+'NEW Reference'!N$7,0)</f>
        <v>19807</v>
      </c>
      <c r="T196" s="22">
        <f>ROUND(('NEW Reference'!O$6*List!$F196)+'NEW Reference'!O$7,0)</f>
        <v>736</v>
      </c>
      <c r="U196" s="22">
        <f>ROUND(('NEW Reference'!P$6*List!$F196)+'NEW Reference'!P$7,0)</f>
        <v>1038</v>
      </c>
      <c r="V196" s="22">
        <f>ROUND(('NEW Reference'!Q$6*List!$F196)+'NEW Reference'!Q$7,0)</f>
        <v>519</v>
      </c>
      <c r="X196" s="3" t="str">
        <f t="shared" si="6"/>
        <v>BURKE, Georgia</v>
      </c>
      <c r="Y196" s="67" t="s">
        <v>428</v>
      </c>
      <c r="Z196" s="24" t="s">
        <v>91</v>
      </c>
      <c r="AA196" s="28" t="s">
        <v>417</v>
      </c>
      <c r="AB196" s="26"/>
      <c r="AC196" s="19">
        <f t="shared" si="8"/>
        <v>0.79160000000000008</v>
      </c>
      <c r="AD196" s="104">
        <v>37860</v>
      </c>
      <c r="AE196" t="s">
        <v>366</v>
      </c>
      <c r="AF196" s="19">
        <v>0.80649999999999999</v>
      </c>
    </row>
    <row r="197" spans="1:32">
      <c r="A197" s="95">
        <v>12054</v>
      </c>
      <c r="B197" s="93" t="s">
        <v>415</v>
      </c>
      <c r="C197" s="67" t="s">
        <v>429</v>
      </c>
      <c r="D197" s="28" t="s">
        <v>417</v>
      </c>
      <c r="E197" s="97" t="s">
        <v>90</v>
      </c>
      <c r="F197" s="98">
        <f t="shared" si="7"/>
        <v>0.99860000000000004</v>
      </c>
      <c r="G197" s="74">
        <f>ROUND(('NEW Reference'!B$6*List!$F197)+'NEW Reference'!B$7,0)</f>
        <v>1343</v>
      </c>
      <c r="H197" s="21">
        <f>ROUND(('NEW Reference'!C$6*List!$F197)+'NEW Reference'!C$7,0)</f>
        <v>2002</v>
      </c>
      <c r="I197" s="21">
        <f>ROUND(('NEW Reference'!D$6*List!$F197)+'NEW Reference'!D$7,0)</f>
        <v>2399</v>
      </c>
      <c r="J197" s="21">
        <f>ROUND(('NEW Reference'!E$6*List!$F197)+'NEW Reference'!E$7,0)</f>
        <v>2966</v>
      </c>
      <c r="K197" s="21">
        <f>ROUND(('NEW Reference'!F$6*List!$F197)+'NEW Reference'!F$7,0)</f>
        <v>3090</v>
      </c>
      <c r="L197" s="21">
        <f>ROUND(('NEW Reference'!G$6*List!$F197)+'NEW Reference'!G$7,0)</f>
        <v>3498</v>
      </c>
      <c r="M197" s="21">
        <f>ROUND(('NEW Reference'!H$6*List!$F197)+'NEW Reference'!H$7,0)</f>
        <v>3632</v>
      </c>
      <c r="N197" s="21">
        <f>ROUND(('NEW Reference'!I$6*List!$F197)+'NEW Reference'!I$7,0)</f>
        <v>3775</v>
      </c>
      <c r="O197" s="21">
        <f>ROUND(('NEW Reference'!J$6*List!$F197)+'NEW Reference'!J$7,0)</f>
        <v>4371</v>
      </c>
      <c r="P197" s="21">
        <f>ROUND(('NEW Reference'!K$6*List!$F197)+'NEW Reference'!K$7,0)</f>
        <v>4509</v>
      </c>
      <c r="Q197" s="21">
        <f>ROUND(('NEW Reference'!L$6*List!$F197)+'NEW Reference'!L$7,0)</f>
        <v>4865</v>
      </c>
      <c r="R197" s="21">
        <f>ROUND(('NEW Reference'!M$6*List!$F197)+'NEW Reference'!M$7,0)</f>
        <v>5811</v>
      </c>
      <c r="S197" s="21">
        <f>ROUND(('NEW Reference'!N$6*List!$F197)+'NEW Reference'!N$7,0)</f>
        <v>23446</v>
      </c>
      <c r="T197" s="22">
        <f>ROUND(('NEW Reference'!O$6*List!$F197)+'NEW Reference'!O$7,0)</f>
        <v>872</v>
      </c>
      <c r="U197" s="22">
        <f>ROUND(('NEW Reference'!P$6*List!$F197)+'NEW Reference'!P$7,0)</f>
        <v>1228</v>
      </c>
      <c r="V197" s="22">
        <f>ROUND(('NEW Reference'!Q$6*List!$F197)+'NEW Reference'!Q$7,0)</f>
        <v>614</v>
      </c>
      <c r="X197" s="3" t="str">
        <f t="shared" si="6"/>
        <v>BUTTS, Georgia</v>
      </c>
      <c r="Y197" s="67" t="s">
        <v>429</v>
      </c>
      <c r="Z197" s="24" t="s">
        <v>91</v>
      </c>
      <c r="AA197" s="28" t="s">
        <v>417</v>
      </c>
      <c r="AB197" s="25"/>
      <c r="AC197" s="19">
        <f t="shared" si="8"/>
        <v>0.99860000000000004</v>
      </c>
      <c r="AD197" s="104">
        <v>19660</v>
      </c>
      <c r="AE197" t="s">
        <v>368</v>
      </c>
      <c r="AF197" s="19">
        <v>0.87720000000000009</v>
      </c>
    </row>
    <row r="198" spans="1:32">
      <c r="A198" s="95">
        <v>12054</v>
      </c>
      <c r="B198" s="93" t="s">
        <v>415</v>
      </c>
      <c r="C198" s="67" t="s">
        <v>430</v>
      </c>
      <c r="D198" s="28" t="s">
        <v>417</v>
      </c>
      <c r="E198" s="97" t="s">
        <v>90</v>
      </c>
      <c r="F198" s="98">
        <f t="shared" si="7"/>
        <v>0.99860000000000004</v>
      </c>
      <c r="G198" s="74">
        <f>ROUND(('NEW Reference'!B$6*List!$F198)+'NEW Reference'!B$7,0)</f>
        <v>1343</v>
      </c>
      <c r="H198" s="21">
        <f>ROUND(('NEW Reference'!C$6*List!$F198)+'NEW Reference'!C$7,0)</f>
        <v>2002</v>
      </c>
      <c r="I198" s="21">
        <f>ROUND(('NEW Reference'!D$6*List!$F198)+'NEW Reference'!D$7,0)</f>
        <v>2399</v>
      </c>
      <c r="J198" s="21">
        <f>ROUND(('NEW Reference'!E$6*List!$F198)+'NEW Reference'!E$7,0)</f>
        <v>2966</v>
      </c>
      <c r="K198" s="21">
        <f>ROUND(('NEW Reference'!F$6*List!$F198)+'NEW Reference'!F$7,0)</f>
        <v>3090</v>
      </c>
      <c r="L198" s="21">
        <f>ROUND(('NEW Reference'!G$6*List!$F198)+'NEW Reference'!G$7,0)</f>
        <v>3498</v>
      </c>
      <c r="M198" s="21">
        <f>ROUND(('NEW Reference'!H$6*List!$F198)+'NEW Reference'!H$7,0)</f>
        <v>3632</v>
      </c>
      <c r="N198" s="21">
        <f>ROUND(('NEW Reference'!I$6*List!$F198)+'NEW Reference'!I$7,0)</f>
        <v>3775</v>
      </c>
      <c r="O198" s="21">
        <f>ROUND(('NEW Reference'!J$6*List!$F198)+'NEW Reference'!J$7,0)</f>
        <v>4371</v>
      </c>
      <c r="P198" s="21">
        <f>ROUND(('NEW Reference'!K$6*List!$F198)+'NEW Reference'!K$7,0)</f>
        <v>4509</v>
      </c>
      <c r="Q198" s="21">
        <f>ROUND(('NEW Reference'!L$6*List!$F198)+'NEW Reference'!L$7,0)</f>
        <v>4865</v>
      </c>
      <c r="R198" s="21">
        <f>ROUND(('NEW Reference'!M$6*List!$F198)+'NEW Reference'!M$7,0)</f>
        <v>5811</v>
      </c>
      <c r="S198" s="21">
        <f>ROUND(('NEW Reference'!N$6*List!$F198)+'NEW Reference'!N$7,0)</f>
        <v>23446</v>
      </c>
      <c r="T198" s="22">
        <f>ROUND(('NEW Reference'!O$6*List!$F198)+'NEW Reference'!O$7,0)</f>
        <v>872</v>
      </c>
      <c r="U198" s="22">
        <f>ROUND(('NEW Reference'!P$6*List!$F198)+'NEW Reference'!P$7,0)</f>
        <v>1228</v>
      </c>
      <c r="V198" s="22">
        <f>ROUND(('NEW Reference'!Q$6*List!$F198)+'NEW Reference'!Q$7,0)</f>
        <v>614</v>
      </c>
      <c r="X198" s="3" t="str">
        <f t="shared" si="6"/>
        <v>CARROLL, Georgia</v>
      </c>
      <c r="Y198" s="67" t="s">
        <v>430</v>
      </c>
      <c r="Z198" s="24" t="s">
        <v>91</v>
      </c>
      <c r="AA198" s="28" t="s">
        <v>417</v>
      </c>
      <c r="AB198" s="26"/>
      <c r="AC198" s="19">
        <f t="shared" si="8"/>
        <v>0.99860000000000004</v>
      </c>
      <c r="AD198" s="104">
        <v>45220</v>
      </c>
      <c r="AE198" t="s">
        <v>370</v>
      </c>
      <c r="AF198" s="19">
        <v>0.73980000000000001</v>
      </c>
    </row>
    <row r="199" spans="1:32">
      <c r="A199" s="95">
        <v>16860</v>
      </c>
      <c r="B199" s="93" t="s">
        <v>431</v>
      </c>
      <c r="C199" s="67" t="s">
        <v>432</v>
      </c>
      <c r="D199" s="28" t="s">
        <v>417</v>
      </c>
      <c r="E199" s="97" t="s">
        <v>90</v>
      </c>
      <c r="F199" s="98">
        <f t="shared" si="7"/>
        <v>0.85310000000000008</v>
      </c>
      <c r="G199" s="74">
        <f>ROUND(('NEW Reference'!B$6*List!$F199)+'NEW Reference'!B$7,0)</f>
        <v>1196</v>
      </c>
      <c r="H199" s="21">
        <f>ROUND(('NEW Reference'!C$6*List!$F199)+'NEW Reference'!C$7,0)</f>
        <v>1784</v>
      </c>
      <c r="I199" s="21">
        <f>ROUND(('NEW Reference'!D$6*List!$F199)+'NEW Reference'!D$7,0)</f>
        <v>2138</v>
      </c>
      <c r="J199" s="21">
        <f>ROUND(('NEW Reference'!E$6*List!$F199)+'NEW Reference'!E$7,0)</f>
        <v>2643</v>
      </c>
      <c r="K199" s="21">
        <f>ROUND(('NEW Reference'!F$6*List!$F199)+'NEW Reference'!F$7,0)</f>
        <v>2753</v>
      </c>
      <c r="L199" s="21">
        <f>ROUND(('NEW Reference'!G$6*List!$F199)+'NEW Reference'!G$7,0)</f>
        <v>3117</v>
      </c>
      <c r="M199" s="21">
        <f>ROUND(('NEW Reference'!H$6*List!$F199)+'NEW Reference'!H$7,0)</f>
        <v>3236</v>
      </c>
      <c r="N199" s="21">
        <f>ROUND(('NEW Reference'!I$6*List!$F199)+'NEW Reference'!I$7,0)</f>
        <v>3363</v>
      </c>
      <c r="O199" s="21">
        <f>ROUND(('NEW Reference'!J$6*List!$F199)+'NEW Reference'!J$7,0)</f>
        <v>3894</v>
      </c>
      <c r="P199" s="21">
        <f>ROUND(('NEW Reference'!K$6*List!$F199)+'NEW Reference'!K$7,0)</f>
        <v>4017</v>
      </c>
      <c r="Q199" s="21">
        <f>ROUND(('NEW Reference'!L$6*List!$F199)+'NEW Reference'!L$7,0)</f>
        <v>4335</v>
      </c>
      <c r="R199" s="21">
        <f>ROUND(('NEW Reference'!M$6*List!$F199)+'NEW Reference'!M$7,0)</f>
        <v>5177</v>
      </c>
      <c r="S199" s="21">
        <f>ROUND(('NEW Reference'!N$6*List!$F199)+'NEW Reference'!N$7,0)</f>
        <v>20888</v>
      </c>
      <c r="T199" s="22">
        <f>ROUND(('NEW Reference'!O$6*List!$F199)+'NEW Reference'!O$7,0)</f>
        <v>777</v>
      </c>
      <c r="U199" s="22">
        <f>ROUND(('NEW Reference'!P$6*List!$F199)+'NEW Reference'!P$7,0)</f>
        <v>1094</v>
      </c>
      <c r="V199" s="22">
        <f>ROUND(('NEW Reference'!Q$6*List!$F199)+'NEW Reference'!Q$7,0)</f>
        <v>547</v>
      </c>
      <c r="X199" s="3" t="str">
        <f t="shared" si="6"/>
        <v>CATOOSA, Georgia</v>
      </c>
      <c r="Y199" s="67" t="s">
        <v>432</v>
      </c>
      <c r="Z199" s="24" t="s">
        <v>91</v>
      </c>
      <c r="AA199" s="28" t="s">
        <v>417</v>
      </c>
      <c r="AB199" s="26"/>
      <c r="AC199" s="19">
        <f t="shared" si="8"/>
        <v>0.85310000000000008</v>
      </c>
      <c r="AD199" s="104">
        <v>23540</v>
      </c>
      <c r="AE199" t="s">
        <v>347</v>
      </c>
      <c r="AF199" s="19">
        <v>0.89907999999999999</v>
      </c>
    </row>
    <row r="200" spans="1:32">
      <c r="A200" s="95">
        <v>42340</v>
      </c>
      <c r="B200" s="93" t="s">
        <v>425</v>
      </c>
      <c r="C200" s="67" t="s">
        <v>433</v>
      </c>
      <c r="D200" s="28" t="s">
        <v>417</v>
      </c>
      <c r="E200" s="97" t="s">
        <v>90</v>
      </c>
      <c r="F200" s="98">
        <f t="shared" si="7"/>
        <v>0.82200000000000006</v>
      </c>
      <c r="G200" s="74">
        <f>ROUND(('NEW Reference'!B$6*List!$F200)+'NEW Reference'!B$7,0)</f>
        <v>1165</v>
      </c>
      <c r="H200" s="21">
        <f>ROUND(('NEW Reference'!C$6*List!$F200)+'NEW Reference'!C$7,0)</f>
        <v>1737</v>
      </c>
      <c r="I200" s="21">
        <f>ROUND(('NEW Reference'!D$6*List!$F200)+'NEW Reference'!D$7,0)</f>
        <v>2082</v>
      </c>
      <c r="J200" s="21">
        <f>ROUND(('NEW Reference'!E$6*List!$F200)+'NEW Reference'!E$7,0)</f>
        <v>2573</v>
      </c>
      <c r="K200" s="21">
        <f>ROUND(('NEW Reference'!F$6*List!$F200)+'NEW Reference'!F$7,0)</f>
        <v>2681</v>
      </c>
      <c r="L200" s="21">
        <f>ROUND(('NEW Reference'!G$6*List!$F200)+'NEW Reference'!G$7,0)</f>
        <v>3035</v>
      </c>
      <c r="M200" s="21">
        <f>ROUND(('NEW Reference'!H$6*List!$F200)+'NEW Reference'!H$7,0)</f>
        <v>3151</v>
      </c>
      <c r="N200" s="21">
        <f>ROUND(('NEW Reference'!I$6*List!$F200)+'NEW Reference'!I$7,0)</f>
        <v>3275</v>
      </c>
      <c r="O200" s="21">
        <f>ROUND(('NEW Reference'!J$6*List!$F200)+'NEW Reference'!J$7,0)</f>
        <v>3792</v>
      </c>
      <c r="P200" s="21">
        <f>ROUND(('NEW Reference'!K$6*List!$F200)+'NEW Reference'!K$7,0)</f>
        <v>3912</v>
      </c>
      <c r="Q200" s="21">
        <f>ROUND(('NEW Reference'!L$6*List!$F200)+'NEW Reference'!L$7,0)</f>
        <v>4221</v>
      </c>
      <c r="R200" s="21">
        <f>ROUND(('NEW Reference'!M$6*List!$F200)+'NEW Reference'!M$7,0)</f>
        <v>5041</v>
      </c>
      <c r="S200" s="21">
        <f>ROUND(('NEW Reference'!N$6*List!$F200)+'NEW Reference'!N$7,0)</f>
        <v>20341</v>
      </c>
      <c r="T200" s="22">
        <f>ROUND(('NEW Reference'!O$6*List!$F200)+'NEW Reference'!O$7,0)</f>
        <v>756</v>
      </c>
      <c r="U200" s="22">
        <f>ROUND(('NEW Reference'!P$6*List!$F200)+'NEW Reference'!P$7,0)</f>
        <v>1066</v>
      </c>
      <c r="V200" s="22">
        <f>ROUND(('NEW Reference'!Q$6*List!$F200)+'NEW Reference'!Q$7,0)</f>
        <v>533</v>
      </c>
      <c r="X200" s="3" t="str">
        <f t="shared" si="6"/>
        <v>CHATHAM, Georgia</v>
      </c>
      <c r="Y200" s="67" t="s">
        <v>433</v>
      </c>
      <c r="Z200" s="24" t="s">
        <v>91</v>
      </c>
      <c r="AA200" s="28" t="s">
        <v>417</v>
      </c>
      <c r="AB200" s="25"/>
      <c r="AC200" s="19">
        <f t="shared" si="8"/>
        <v>0.82200000000000006</v>
      </c>
      <c r="AD200" s="104">
        <v>45294</v>
      </c>
      <c r="AE200" t="s">
        <v>373</v>
      </c>
      <c r="AF200" s="19">
        <v>0.89810000000000001</v>
      </c>
    </row>
    <row r="201" spans="1:32">
      <c r="A201" s="95">
        <v>17980</v>
      </c>
      <c r="B201" s="93" t="s">
        <v>173</v>
      </c>
      <c r="C201" s="67" t="s">
        <v>434</v>
      </c>
      <c r="D201" s="28" t="s">
        <v>417</v>
      </c>
      <c r="E201" s="97" t="s">
        <v>90</v>
      </c>
      <c r="F201" s="98">
        <f t="shared" si="7"/>
        <v>0.77956999999999999</v>
      </c>
      <c r="G201" s="74">
        <f>ROUND(('NEW Reference'!B$6*List!$F201)+'NEW Reference'!B$7,0)</f>
        <v>1122</v>
      </c>
      <c r="H201" s="21">
        <f>ROUND(('NEW Reference'!C$6*List!$F201)+'NEW Reference'!C$7,0)</f>
        <v>1673</v>
      </c>
      <c r="I201" s="21">
        <f>ROUND(('NEW Reference'!D$6*List!$F201)+'NEW Reference'!D$7,0)</f>
        <v>2005</v>
      </c>
      <c r="J201" s="21">
        <f>ROUND(('NEW Reference'!E$6*List!$F201)+'NEW Reference'!E$7,0)</f>
        <v>2479</v>
      </c>
      <c r="K201" s="21">
        <f>ROUND(('NEW Reference'!F$6*List!$F201)+'NEW Reference'!F$7,0)</f>
        <v>2583</v>
      </c>
      <c r="L201" s="21">
        <f>ROUND(('NEW Reference'!G$6*List!$F201)+'NEW Reference'!G$7,0)</f>
        <v>2924</v>
      </c>
      <c r="M201" s="21">
        <f>ROUND(('NEW Reference'!H$6*List!$F201)+'NEW Reference'!H$7,0)</f>
        <v>3035</v>
      </c>
      <c r="N201" s="21">
        <f>ROUND(('NEW Reference'!I$6*List!$F201)+'NEW Reference'!I$7,0)</f>
        <v>3155</v>
      </c>
      <c r="O201" s="21">
        <f>ROUND(('NEW Reference'!J$6*List!$F201)+'NEW Reference'!J$7,0)</f>
        <v>3653</v>
      </c>
      <c r="P201" s="21">
        <f>ROUND(('NEW Reference'!K$6*List!$F201)+'NEW Reference'!K$7,0)</f>
        <v>3768</v>
      </c>
      <c r="Q201" s="21">
        <f>ROUND(('NEW Reference'!L$6*List!$F201)+'NEW Reference'!L$7,0)</f>
        <v>4066</v>
      </c>
      <c r="R201" s="21">
        <f>ROUND(('NEW Reference'!M$6*List!$F201)+'NEW Reference'!M$7,0)</f>
        <v>4856</v>
      </c>
      <c r="S201" s="21">
        <f>ROUND(('NEW Reference'!N$6*List!$F201)+'NEW Reference'!N$7,0)</f>
        <v>19595</v>
      </c>
      <c r="T201" s="22">
        <f>ROUND(('NEW Reference'!O$6*List!$F201)+'NEW Reference'!O$7,0)</f>
        <v>728</v>
      </c>
      <c r="U201" s="22">
        <f>ROUND(('NEW Reference'!P$6*List!$F201)+'NEW Reference'!P$7,0)</f>
        <v>1027</v>
      </c>
      <c r="V201" s="22">
        <f>ROUND(('NEW Reference'!Q$6*List!$F201)+'NEW Reference'!Q$7,0)</f>
        <v>513</v>
      </c>
      <c r="X201" s="3" t="str">
        <f t="shared" ref="X201:X264" si="9">CONCATENATE(Y201, Z201, AA201)</f>
        <v>CHATTAHOOCHEE, Georgia</v>
      </c>
      <c r="Y201" s="67" t="s">
        <v>434</v>
      </c>
      <c r="Z201" s="24" t="s">
        <v>91</v>
      </c>
      <c r="AA201" s="28" t="s">
        <v>417</v>
      </c>
      <c r="AB201" s="26"/>
      <c r="AC201" s="19">
        <f t="shared" si="8"/>
        <v>0.77956999999999999</v>
      </c>
      <c r="AD201" s="104">
        <v>42700</v>
      </c>
      <c r="AE201" t="s">
        <v>375</v>
      </c>
      <c r="AF201" s="19">
        <v>0.93820000000000003</v>
      </c>
    </row>
    <row r="202" spans="1:32">
      <c r="A202" s="95">
        <v>31924</v>
      </c>
      <c r="B202" s="93" t="s">
        <v>418</v>
      </c>
      <c r="C202" s="67" t="s">
        <v>435</v>
      </c>
      <c r="D202" s="28" t="s">
        <v>417</v>
      </c>
      <c r="E202" s="97" t="s">
        <v>90</v>
      </c>
      <c r="F202" s="98">
        <f t="shared" si="7"/>
        <v>1.0154000000000001</v>
      </c>
      <c r="G202" s="74">
        <f>ROUND(('NEW Reference'!B$6*List!$F202)+'NEW Reference'!B$7,0)</f>
        <v>1360</v>
      </c>
      <c r="H202" s="21">
        <f>ROUND(('NEW Reference'!C$6*List!$F202)+'NEW Reference'!C$7,0)</f>
        <v>2028</v>
      </c>
      <c r="I202" s="21">
        <f>ROUND(('NEW Reference'!D$6*List!$F202)+'NEW Reference'!D$7,0)</f>
        <v>2429</v>
      </c>
      <c r="J202" s="21">
        <f>ROUND(('NEW Reference'!E$6*List!$F202)+'NEW Reference'!E$7,0)</f>
        <v>3004</v>
      </c>
      <c r="K202" s="21">
        <f>ROUND(('NEW Reference'!F$6*List!$F202)+'NEW Reference'!F$7,0)</f>
        <v>3129</v>
      </c>
      <c r="L202" s="21">
        <f>ROUND(('NEW Reference'!G$6*List!$F202)+'NEW Reference'!G$7,0)</f>
        <v>3542</v>
      </c>
      <c r="M202" s="21">
        <f>ROUND(('NEW Reference'!H$6*List!$F202)+'NEW Reference'!H$7,0)</f>
        <v>3678</v>
      </c>
      <c r="N202" s="21">
        <f>ROUND(('NEW Reference'!I$6*List!$F202)+'NEW Reference'!I$7,0)</f>
        <v>3822</v>
      </c>
      <c r="O202" s="21">
        <f>ROUND(('NEW Reference'!J$6*List!$F202)+'NEW Reference'!J$7,0)</f>
        <v>4426</v>
      </c>
      <c r="P202" s="21">
        <f>ROUND(('NEW Reference'!K$6*List!$F202)+'NEW Reference'!K$7,0)</f>
        <v>4566</v>
      </c>
      <c r="Q202" s="21">
        <f>ROUND(('NEW Reference'!L$6*List!$F202)+'NEW Reference'!L$7,0)</f>
        <v>4927</v>
      </c>
      <c r="R202" s="21">
        <f>ROUND(('NEW Reference'!M$6*List!$F202)+'NEW Reference'!M$7,0)</f>
        <v>5884</v>
      </c>
      <c r="S202" s="21">
        <f>ROUND(('NEW Reference'!N$6*List!$F202)+'NEW Reference'!N$7,0)</f>
        <v>23741</v>
      </c>
      <c r="T202" s="22">
        <f>ROUND(('NEW Reference'!O$6*List!$F202)+'NEW Reference'!O$7,0)</f>
        <v>883</v>
      </c>
      <c r="U202" s="22">
        <f>ROUND(('NEW Reference'!P$6*List!$F202)+'NEW Reference'!P$7,0)</f>
        <v>1244</v>
      </c>
      <c r="V202" s="22">
        <f>ROUND(('NEW Reference'!Q$6*List!$F202)+'NEW Reference'!Q$7,0)</f>
        <v>622</v>
      </c>
      <c r="X202" s="3" t="str">
        <f t="shared" si="9"/>
        <v>CHEROKEE, Georgia</v>
      </c>
      <c r="Y202" s="67" t="s">
        <v>435</v>
      </c>
      <c r="Z202" s="24" t="s">
        <v>91</v>
      </c>
      <c r="AA202" s="28" t="s">
        <v>417</v>
      </c>
      <c r="AB202" s="25"/>
      <c r="AC202" s="19">
        <f t="shared" si="8"/>
        <v>1.0154000000000001</v>
      </c>
      <c r="AD202" s="104">
        <v>45294</v>
      </c>
      <c r="AE202" t="s">
        <v>373</v>
      </c>
      <c r="AF202" s="19">
        <v>0.89810000000000001</v>
      </c>
    </row>
    <row r="203" spans="1:32">
      <c r="A203" s="95">
        <v>12020</v>
      </c>
      <c r="B203" s="93" t="s">
        <v>436</v>
      </c>
      <c r="C203" s="67" t="s">
        <v>437</v>
      </c>
      <c r="D203" s="28" t="s">
        <v>417</v>
      </c>
      <c r="E203" s="97" t="s">
        <v>90</v>
      </c>
      <c r="F203" s="98">
        <f t="shared" si="7"/>
        <v>0.86520000000000008</v>
      </c>
      <c r="G203" s="74">
        <f>ROUND(('NEW Reference'!B$6*List!$F203)+'NEW Reference'!B$7,0)</f>
        <v>1208</v>
      </c>
      <c r="H203" s="21">
        <f>ROUND(('NEW Reference'!C$6*List!$F203)+'NEW Reference'!C$7,0)</f>
        <v>1802</v>
      </c>
      <c r="I203" s="21">
        <f>ROUND(('NEW Reference'!D$6*List!$F203)+'NEW Reference'!D$7,0)</f>
        <v>2159</v>
      </c>
      <c r="J203" s="21">
        <f>ROUND(('NEW Reference'!E$6*List!$F203)+'NEW Reference'!E$7,0)</f>
        <v>2670</v>
      </c>
      <c r="K203" s="21">
        <f>ROUND(('NEW Reference'!F$6*List!$F203)+'NEW Reference'!F$7,0)</f>
        <v>2781</v>
      </c>
      <c r="L203" s="21">
        <f>ROUND(('NEW Reference'!G$6*List!$F203)+'NEW Reference'!G$7,0)</f>
        <v>3148</v>
      </c>
      <c r="M203" s="21">
        <f>ROUND(('NEW Reference'!H$6*List!$F203)+'NEW Reference'!H$7,0)</f>
        <v>3269</v>
      </c>
      <c r="N203" s="21">
        <f>ROUND(('NEW Reference'!I$6*List!$F203)+'NEW Reference'!I$7,0)</f>
        <v>3397</v>
      </c>
      <c r="O203" s="21">
        <f>ROUND(('NEW Reference'!J$6*List!$F203)+'NEW Reference'!J$7,0)</f>
        <v>3934</v>
      </c>
      <c r="P203" s="21">
        <f>ROUND(('NEW Reference'!K$6*List!$F203)+'NEW Reference'!K$7,0)</f>
        <v>4058</v>
      </c>
      <c r="Q203" s="21">
        <f>ROUND(('NEW Reference'!L$6*List!$F203)+'NEW Reference'!L$7,0)</f>
        <v>4379</v>
      </c>
      <c r="R203" s="21">
        <f>ROUND(('NEW Reference'!M$6*List!$F203)+'NEW Reference'!M$7,0)</f>
        <v>5230</v>
      </c>
      <c r="S203" s="21">
        <f>ROUND(('NEW Reference'!N$6*List!$F203)+'NEW Reference'!N$7,0)</f>
        <v>21101</v>
      </c>
      <c r="T203" s="22">
        <f>ROUND(('NEW Reference'!O$6*List!$F203)+'NEW Reference'!O$7,0)</f>
        <v>784</v>
      </c>
      <c r="U203" s="22">
        <f>ROUND(('NEW Reference'!P$6*List!$F203)+'NEW Reference'!P$7,0)</f>
        <v>1105</v>
      </c>
      <c r="V203" s="22">
        <f>ROUND(('NEW Reference'!Q$6*List!$F203)+'NEW Reference'!Q$7,0)</f>
        <v>553</v>
      </c>
      <c r="X203" s="3" t="str">
        <f t="shared" si="9"/>
        <v>CLARKE, Georgia</v>
      </c>
      <c r="Y203" s="67" t="s">
        <v>437</v>
      </c>
      <c r="Z203" s="24" t="s">
        <v>91</v>
      </c>
      <c r="AA203" s="28" t="s">
        <v>417</v>
      </c>
      <c r="AB203" s="25"/>
      <c r="AC203" s="19">
        <f t="shared" si="8"/>
        <v>0.86520000000000008</v>
      </c>
      <c r="AD203" s="104">
        <v>42680</v>
      </c>
      <c r="AE203" t="s">
        <v>378</v>
      </c>
      <c r="AF203" s="19">
        <v>1.0152000000000001</v>
      </c>
    </row>
    <row r="204" spans="1:32">
      <c r="A204" s="95">
        <v>12054</v>
      </c>
      <c r="B204" s="93" t="s">
        <v>415</v>
      </c>
      <c r="C204" s="67" t="s">
        <v>438</v>
      </c>
      <c r="D204" s="28" t="s">
        <v>417</v>
      </c>
      <c r="E204" s="97" t="s">
        <v>90</v>
      </c>
      <c r="F204" s="98">
        <f t="shared" si="7"/>
        <v>0.99860000000000004</v>
      </c>
      <c r="G204" s="74">
        <f>ROUND(('NEW Reference'!B$6*List!$F204)+'NEW Reference'!B$7,0)</f>
        <v>1343</v>
      </c>
      <c r="H204" s="21">
        <f>ROUND(('NEW Reference'!C$6*List!$F204)+'NEW Reference'!C$7,0)</f>
        <v>2002</v>
      </c>
      <c r="I204" s="21">
        <f>ROUND(('NEW Reference'!D$6*List!$F204)+'NEW Reference'!D$7,0)</f>
        <v>2399</v>
      </c>
      <c r="J204" s="21">
        <f>ROUND(('NEW Reference'!E$6*List!$F204)+'NEW Reference'!E$7,0)</f>
        <v>2966</v>
      </c>
      <c r="K204" s="21">
        <f>ROUND(('NEW Reference'!F$6*List!$F204)+'NEW Reference'!F$7,0)</f>
        <v>3090</v>
      </c>
      <c r="L204" s="21">
        <f>ROUND(('NEW Reference'!G$6*List!$F204)+'NEW Reference'!G$7,0)</f>
        <v>3498</v>
      </c>
      <c r="M204" s="21">
        <f>ROUND(('NEW Reference'!H$6*List!$F204)+'NEW Reference'!H$7,0)</f>
        <v>3632</v>
      </c>
      <c r="N204" s="21">
        <f>ROUND(('NEW Reference'!I$6*List!$F204)+'NEW Reference'!I$7,0)</f>
        <v>3775</v>
      </c>
      <c r="O204" s="21">
        <f>ROUND(('NEW Reference'!J$6*List!$F204)+'NEW Reference'!J$7,0)</f>
        <v>4371</v>
      </c>
      <c r="P204" s="21">
        <f>ROUND(('NEW Reference'!K$6*List!$F204)+'NEW Reference'!K$7,0)</f>
        <v>4509</v>
      </c>
      <c r="Q204" s="21">
        <f>ROUND(('NEW Reference'!L$6*List!$F204)+'NEW Reference'!L$7,0)</f>
        <v>4865</v>
      </c>
      <c r="R204" s="21">
        <f>ROUND(('NEW Reference'!M$6*List!$F204)+'NEW Reference'!M$7,0)</f>
        <v>5811</v>
      </c>
      <c r="S204" s="21">
        <f>ROUND(('NEW Reference'!N$6*List!$F204)+'NEW Reference'!N$7,0)</f>
        <v>23446</v>
      </c>
      <c r="T204" s="22">
        <f>ROUND(('NEW Reference'!O$6*List!$F204)+'NEW Reference'!O$7,0)</f>
        <v>872</v>
      </c>
      <c r="U204" s="22">
        <f>ROUND(('NEW Reference'!P$6*List!$F204)+'NEW Reference'!P$7,0)</f>
        <v>1228</v>
      </c>
      <c r="V204" s="22">
        <f>ROUND(('NEW Reference'!Q$6*List!$F204)+'NEW Reference'!Q$7,0)</f>
        <v>614</v>
      </c>
      <c r="X204" s="3" t="str">
        <f t="shared" si="9"/>
        <v>CLAYTON, Georgia</v>
      </c>
      <c r="Y204" s="67" t="s">
        <v>438</v>
      </c>
      <c r="Z204" s="24" t="s">
        <v>91</v>
      </c>
      <c r="AA204" s="28" t="s">
        <v>417</v>
      </c>
      <c r="AB204" s="26"/>
      <c r="AC204" s="19">
        <f t="shared" si="8"/>
        <v>0.99860000000000004</v>
      </c>
      <c r="AD204" s="104">
        <v>45220</v>
      </c>
      <c r="AE204" t="s">
        <v>370</v>
      </c>
      <c r="AF204" s="19">
        <v>0.73980000000000001</v>
      </c>
    </row>
    <row r="205" spans="1:32">
      <c r="A205" s="95">
        <v>31924</v>
      </c>
      <c r="B205" s="93" t="s">
        <v>418</v>
      </c>
      <c r="C205" s="67" t="s">
        <v>439</v>
      </c>
      <c r="D205" s="28" t="s">
        <v>417</v>
      </c>
      <c r="E205" s="97" t="s">
        <v>90</v>
      </c>
      <c r="F205" s="98">
        <f t="shared" si="7"/>
        <v>1.0154000000000001</v>
      </c>
      <c r="G205" s="74">
        <f>ROUND(('NEW Reference'!B$6*List!$F205)+'NEW Reference'!B$7,0)</f>
        <v>1360</v>
      </c>
      <c r="H205" s="21">
        <f>ROUND(('NEW Reference'!C$6*List!$F205)+'NEW Reference'!C$7,0)</f>
        <v>2028</v>
      </c>
      <c r="I205" s="21">
        <f>ROUND(('NEW Reference'!D$6*List!$F205)+'NEW Reference'!D$7,0)</f>
        <v>2429</v>
      </c>
      <c r="J205" s="21">
        <f>ROUND(('NEW Reference'!E$6*List!$F205)+'NEW Reference'!E$7,0)</f>
        <v>3004</v>
      </c>
      <c r="K205" s="21">
        <f>ROUND(('NEW Reference'!F$6*List!$F205)+'NEW Reference'!F$7,0)</f>
        <v>3129</v>
      </c>
      <c r="L205" s="21">
        <f>ROUND(('NEW Reference'!G$6*List!$F205)+'NEW Reference'!G$7,0)</f>
        <v>3542</v>
      </c>
      <c r="M205" s="21">
        <f>ROUND(('NEW Reference'!H$6*List!$F205)+'NEW Reference'!H$7,0)</f>
        <v>3678</v>
      </c>
      <c r="N205" s="21">
        <f>ROUND(('NEW Reference'!I$6*List!$F205)+'NEW Reference'!I$7,0)</f>
        <v>3822</v>
      </c>
      <c r="O205" s="21">
        <f>ROUND(('NEW Reference'!J$6*List!$F205)+'NEW Reference'!J$7,0)</f>
        <v>4426</v>
      </c>
      <c r="P205" s="21">
        <f>ROUND(('NEW Reference'!K$6*List!$F205)+'NEW Reference'!K$7,0)</f>
        <v>4566</v>
      </c>
      <c r="Q205" s="21">
        <f>ROUND(('NEW Reference'!L$6*List!$F205)+'NEW Reference'!L$7,0)</f>
        <v>4927</v>
      </c>
      <c r="R205" s="21">
        <f>ROUND(('NEW Reference'!M$6*List!$F205)+'NEW Reference'!M$7,0)</f>
        <v>5884</v>
      </c>
      <c r="S205" s="21">
        <f>ROUND(('NEW Reference'!N$6*List!$F205)+'NEW Reference'!N$7,0)</f>
        <v>23741</v>
      </c>
      <c r="T205" s="22">
        <f>ROUND(('NEW Reference'!O$6*List!$F205)+'NEW Reference'!O$7,0)</f>
        <v>883</v>
      </c>
      <c r="U205" s="22">
        <f>ROUND(('NEW Reference'!P$6*List!$F205)+'NEW Reference'!P$7,0)</f>
        <v>1244</v>
      </c>
      <c r="V205" s="22">
        <f>ROUND(('NEW Reference'!Q$6*List!$F205)+'NEW Reference'!Q$7,0)</f>
        <v>622</v>
      </c>
      <c r="X205" s="3" t="str">
        <f t="shared" si="9"/>
        <v>COBB, Georgia</v>
      </c>
      <c r="Y205" s="67" t="s">
        <v>439</v>
      </c>
      <c r="Z205" s="24" t="s">
        <v>91</v>
      </c>
      <c r="AA205" s="28" t="s">
        <v>417</v>
      </c>
      <c r="AB205" s="26"/>
      <c r="AC205" s="19">
        <f t="shared" si="8"/>
        <v>1.0154000000000001</v>
      </c>
      <c r="AD205" s="104">
        <v>36740</v>
      </c>
      <c r="AE205" t="s">
        <v>380</v>
      </c>
      <c r="AF205" s="19">
        <v>0.96740000000000004</v>
      </c>
    </row>
    <row r="206" spans="1:32">
      <c r="A206" s="95">
        <v>12260</v>
      </c>
      <c r="B206" s="93" t="s">
        <v>427</v>
      </c>
      <c r="C206" s="67" t="s">
        <v>440</v>
      </c>
      <c r="D206" s="28" t="s">
        <v>417</v>
      </c>
      <c r="E206" s="97" t="s">
        <v>90</v>
      </c>
      <c r="F206" s="98">
        <f t="shared" ref="F206:F269" si="10">IFERROR(INDEX($AF:$AF,MATCH($A206,$AD:$AD,0)),"")</f>
        <v>0.79160000000000008</v>
      </c>
      <c r="G206" s="74">
        <f>ROUND(('NEW Reference'!B$6*List!$F206)+'NEW Reference'!B$7,0)</f>
        <v>1134</v>
      </c>
      <c r="H206" s="21">
        <f>ROUND(('NEW Reference'!C$6*List!$F206)+'NEW Reference'!C$7,0)</f>
        <v>1692</v>
      </c>
      <c r="I206" s="21">
        <f>ROUND(('NEW Reference'!D$6*List!$F206)+'NEW Reference'!D$7,0)</f>
        <v>2027</v>
      </c>
      <c r="J206" s="21">
        <f>ROUND(('NEW Reference'!E$6*List!$F206)+'NEW Reference'!E$7,0)</f>
        <v>2506</v>
      </c>
      <c r="K206" s="21">
        <f>ROUND(('NEW Reference'!F$6*List!$F206)+'NEW Reference'!F$7,0)</f>
        <v>2611</v>
      </c>
      <c r="L206" s="21">
        <f>ROUND(('NEW Reference'!G$6*List!$F206)+'NEW Reference'!G$7,0)</f>
        <v>2955</v>
      </c>
      <c r="M206" s="21">
        <f>ROUND(('NEW Reference'!H$6*List!$F206)+'NEW Reference'!H$7,0)</f>
        <v>3068</v>
      </c>
      <c r="N206" s="21">
        <f>ROUND(('NEW Reference'!I$6*List!$F206)+'NEW Reference'!I$7,0)</f>
        <v>3189</v>
      </c>
      <c r="O206" s="21">
        <f>ROUND(('NEW Reference'!J$6*List!$F206)+'NEW Reference'!J$7,0)</f>
        <v>3693</v>
      </c>
      <c r="P206" s="21">
        <f>ROUND(('NEW Reference'!K$6*List!$F206)+'NEW Reference'!K$7,0)</f>
        <v>3809</v>
      </c>
      <c r="Q206" s="21">
        <f>ROUND(('NEW Reference'!L$6*List!$F206)+'NEW Reference'!L$7,0)</f>
        <v>4110</v>
      </c>
      <c r="R206" s="21">
        <f>ROUND(('NEW Reference'!M$6*List!$F206)+'NEW Reference'!M$7,0)</f>
        <v>4909</v>
      </c>
      <c r="S206" s="21">
        <f>ROUND(('NEW Reference'!N$6*List!$F206)+'NEW Reference'!N$7,0)</f>
        <v>19807</v>
      </c>
      <c r="T206" s="22">
        <f>ROUND(('NEW Reference'!O$6*List!$F206)+'NEW Reference'!O$7,0)</f>
        <v>736</v>
      </c>
      <c r="U206" s="22">
        <f>ROUND(('NEW Reference'!P$6*List!$F206)+'NEW Reference'!P$7,0)</f>
        <v>1038</v>
      </c>
      <c r="V206" s="22">
        <f>ROUND(('NEW Reference'!Q$6*List!$F206)+'NEW Reference'!Q$7,0)</f>
        <v>519</v>
      </c>
      <c r="X206" s="3" t="str">
        <f t="shared" si="9"/>
        <v>COLUMBIA, Georgia</v>
      </c>
      <c r="Y206" s="67" t="s">
        <v>440</v>
      </c>
      <c r="Z206" s="24" t="s">
        <v>91</v>
      </c>
      <c r="AA206" s="28" t="s">
        <v>417</v>
      </c>
      <c r="AB206" s="25"/>
      <c r="AC206" s="19">
        <f t="shared" ref="AC206:AC269" si="11">IFERROR(INDEX($AF:$AF,MATCH($A206,$AD:$AD,0)),"")</f>
        <v>0.79160000000000008</v>
      </c>
      <c r="AD206" s="104">
        <v>15980</v>
      </c>
      <c r="AE206" t="s">
        <v>382</v>
      </c>
      <c r="AF206" s="19">
        <v>0.91890000000000005</v>
      </c>
    </row>
    <row r="207" spans="1:32">
      <c r="A207" s="95">
        <v>12054</v>
      </c>
      <c r="B207" s="93" t="s">
        <v>415</v>
      </c>
      <c r="C207" s="67" t="s">
        <v>441</v>
      </c>
      <c r="D207" s="28" t="s">
        <v>417</v>
      </c>
      <c r="E207" s="97" t="s">
        <v>90</v>
      </c>
      <c r="F207" s="98">
        <f t="shared" si="10"/>
        <v>0.99860000000000004</v>
      </c>
      <c r="G207" s="74">
        <f>ROUND(('NEW Reference'!B$6*List!$F207)+'NEW Reference'!B$7,0)</f>
        <v>1343</v>
      </c>
      <c r="H207" s="21">
        <f>ROUND(('NEW Reference'!C$6*List!$F207)+'NEW Reference'!C$7,0)</f>
        <v>2002</v>
      </c>
      <c r="I207" s="21">
        <f>ROUND(('NEW Reference'!D$6*List!$F207)+'NEW Reference'!D$7,0)</f>
        <v>2399</v>
      </c>
      <c r="J207" s="21">
        <f>ROUND(('NEW Reference'!E$6*List!$F207)+'NEW Reference'!E$7,0)</f>
        <v>2966</v>
      </c>
      <c r="K207" s="21">
        <f>ROUND(('NEW Reference'!F$6*List!$F207)+'NEW Reference'!F$7,0)</f>
        <v>3090</v>
      </c>
      <c r="L207" s="21">
        <f>ROUND(('NEW Reference'!G$6*List!$F207)+'NEW Reference'!G$7,0)</f>
        <v>3498</v>
      </c>
      <c r="M207" s="21">
        <f>ROUND(('NEW Reference'!H$6*List!$F207)+'NEW Reference'!H$7,0)</f>
        <v>3632</v>
      </c>
      <c r="N207" s="21">
        <f>ROUND(('NEW Reference'!I$6*List!$F207)+'NEW Reference'!I$7,0)</f>
        <v>3775</v>
      </c>
      <c r="O207" s="21">
        <f>ROUND(('NEW Reference'!J$6*List!$F207)+'NEW Reference'!J$7,0)</f>
        <v>4371</v>
      </c>
      <c r="P207" s="21">
        <f>ROUND(('NEW Reference'!K$6*List!$F207)+'NEW Reference'!K$7,0)</f>
        <v>4509</v>
      </c>
      <c r="Q207" s="21">
        <f>ROUND(('NEW Reference'!L$6*List!$F207)+'NEW Reference'!L$7,0)</f>
        <v>4865</v>
      </c>
      <c r="R207" s="21">
        <f>ROUND(('NEW Reference'!M$6*List!$F207)+'NEW Reference'!M$7,0)</f>
        <v>5811</v>
      </c>
      <c r="S207" s="21">
        <f>ROUND(('NEW Reference'!N$6*List!$F207)+'NEW Reference'!N$7,0)</f>
        <v>23446</v>
      </c>
      <c r="T207" s="22">
        <f>ROUND(('NEW Reference'!O$6*List!$F207)+'NEW Reference'!O$7,0)</f>
        <v>872</v>
      </c>
      <c r="U207" s="22">
        <f>ROUND(('NEW Reference'!P$6*List!$F207)+'NEW Reference'!P$7,0)</f>
        <v>1228</v>
      </c>
      <c r="V207" s="22">
        <f>ROUND(('NEW Reference'!Q$6*List!$F207)+'NEW Reference'!Q$7,0)</f>
        <v>614</v>
      </c>
      <c r="X207" s="3" t="str">
        <f t="shared" si="9"/>
        <v>COWETA, Georgia</v>
      </c>
      <c r="Y207" s="67" t="s">
        <v>441</v>
      </c>
      <c r="Z207" s="24" t="s">
        <v>91</v>
      </c>
      <c r="AA207" s="28" t="s">
        <v>417</v>
      </c>
      <c r="AB207" s="26"/>
      <c r="AC207" s="19">
        <f t="shared" si="11"/>
        <v>0.99860000000000004</v>
      </c>
      <c r="AD207" s="104">
        <v>45220</v>
      </c>
      <c r="AE207" t="s">
        <v>370</v>
      </c>
      <c r="AF207" s="19">
        <v>0.73980000000000001</v>
      </c>
    </row>
    <row r="208" spans="1:32">
      <c r="A208" s="95">
        <v>31420</v>
      </c>
      <c r="B208" s="93" t="s">
        <v>420</v>
      </c>
      <c r="C208" s="67" t="s">
        <v>192</v>
      </c>
      <c r="D208" s="28" t="s">
        <v>417</v>
      </c>
      <c r="E208" s="97" t="s">
        <v>90</v>
      </c>
      <c r="F208" s="98">
        <f t="shared" si="10"/>
        <v>0.8256</v>
      </c>
      <c r="G208" s="74">
        <f>ROUND(('NEW Reference'!B$6*List!$F208)+'NEW Reference'!B$7,0)</f>
        <v>1169</v>
      </c>
      <c r="H208" s="21">
        <f>ROUND(('NEW Reference'!C$6*List!$F208)+'NEW Reference'!C$7,0)</f>
        <v>1743</v>
      </c>
      <c r="I208" s="21">
        <f>ROUND(('NEW Reference'!D$6*List!$F208)+'NEW Reference'!D$7,0)</f>
        <v>2088</v>
      </c>
      <c r="J208" s="21">
        <f>ROUND(('NEW Reference'!E$6*List!$F208)+'NEW Reference'!E$7,0)</f>
        <v>2581</v>
      </c>
      <c r="K208" s="21">
        <f>ROUND(('NEW Reference'!F$6*List!$F208)+'NEW Reference'!F$7,0)</f>
        <v>2689</v>
      </c>
      <c r="L208" s="21">
        <f>ROUND(('NEW Reference'!G$6*List!$F208)+'NEW Reference'!G$7,0)</f>
        <v>3044</v>
      </c>
      <c r="M208" s="21">
        <f>ROUND(('NEW Reference'!H$6*List!$F208)+'NEW Reference'!H$7,0)</f>
        <v>3161</v>
      </c>
      <c r="N208" s="21">
        <f>ROUND(('NEW Reference'!I$6*List!$F208)+'NEW Reference'!I$7,0)</f>
        <v>3285</v>
      </c>
      <c r="O208" s="21">
        <f>ROUND(('NEW Reference'!J$6*List!$F208)+'NEW Reference'!J$7,0)</f>
        <v>3804</v>
      </c>
      <c r="P208" s="21">
        <f>ROUND(('NEW Reference'!K$6*List!$F208)+'NEW Reference'!K$7,0)</f>
        <v>3924</v>
      </c>
      <c r="Q208" s="21">
        <f>ROUND(('NEW Reference'!L$6*List!$F208)+'NEW Reference'!L$7,0)</f>
        <v>4234</v>
      </c>
      <c r="R208" s="21">
        <f>ROUND(('NEW Reference'!M$6*List!$F208)+'NEW Reference'!M$7,0)</f>
        <v>5057</v>
      </c>
      <c r="S208" s="21">
        <f>ROUND(('NEW Reference'!N$6*List!$F208)+'NEW Reference'!N$7,0)</f>
        <v>20405</v>
      </c>
      <c r="T208" s="22">
        <f>ROUND(('NEW Reference'!O$6*List!$F208)+'NEW Reference'!O$7,0)</f>
        <v>759</v>
      </c>
      <c r="U208" s="22">
        <f>ROUND(('NEW Reference'!P$6*List!$F208)+'NEW Reference'!P$7,0)</f>
        <v>1069</v>
      </c>
      <c r="V208" s="22">
        <f>ROUND(('NEW Reference'!Q$6*List!$F208)+'NEW Reference'!Q$7,0)</f>
        <v>534</v>
      </c>
      <c r="X208" s="3" t="str">
        <f t="shared" si="9"/>
        <v>CRAWFORD, Georgia</v>
      </c>
      <c r="Y208" s="67" t="s">
        <v>192</v>
      </c>
      <c r="Z208" s="24" t="s">
        <v>91</v>
      </c>
      <c r="AA208" s="28" t="s">
        <v>417</v>
      </c>
      <c r="AB208" s="25"/>
      <c r="AC208" s="19">
        <f t="shared" si="11"/>
        <v>0.8256</v>
      </c>
      <c r="AD208" s="104">
        <v>23540</v>
      </c>
      <c r="AE208" t="s">
        <v>347</v>
      </c>
      <c r="AF208" s="19">
        <v>0.89907999999999999</v>
      </c>
    </row>
    <row r="209" spans="1:32">
      <c r="A209" s="95">
        <v>16860</v>
      </c>
      <c r="B209" s="93" t="s">
        <v>431</v>
      </c>
      <c r="C209" s="67" t="s">
        <v>442</v>
      </c>
      <c r="D209" s="28" t="s">
        <v>417</v>
      </c>
      <c r="E209" s="97" t="s">
        <v>90</v>
      </c>
      <c r="F209" s="98">
        <f t="shared" si="10"/>
        <v>0.85310000000000008</v>
      </c>
      <c r="G209" s="74">
        <f>ROUND(('NEW Reference'!B$6*List!$F209)+'NEW Reference'!B$7,0)</f>
        <v>1196</v>
      </c>
      <c r="H209" s="21">
        <f>ROUND(('NEW Reference'!C$6*List!$F209)+'NEW Reference'!C$7,0)</f>
        <v>1784</v>
      </c>
      <c r="I209" s="21">
        <f>ROUND(('NEW Reference'!D$6*List!$F209)+'NEW Reference'!D$7,0)</f>
        <v>2138</v>
      </c>
      <c r="J209" s="21">
        <f>ROUND(('NEW Reference'!E$6*List!$F209)+'NEW Reference'!E$7,0)</f>
        <v>2643</v>
      </c>
      <c r="K209" s="21">
        <f>ROUND(('NEW Reference'!F$6*List!$F209)+'NEW Reference'!F$7,0)</f>
        <v>2753</v>
      </c>
      <c r="L209" s="21">
        <f>ROUND(('NEW Reference'!G$6*List!$F209)+'NEW Reference'!G$7,0)</f>
        <v>3117</v>
      </c>
      <c r="M209" s="21">
        <f>ROUND(('NEW Reference'!H$6*List!$F209)+'NEW Reference'!H$7,0)</f>
        <v>3236</v>
      </c>
      <c r="N209" s="21">
        <f>ROUND(('NEW Reference'!I$6*List!$F209)+'NEW Reference'!I$7,0)</f>
        <v>3363</v>
      </c>
      <c r="O209" s="21">
        <f>ROUND(('NEW Reference'!J$6*List!$F209)+'NEW Reference'!J$7,0)</f>
        <v>3894</v>
      </c>
      <c r="P209" s="21">
        <f>ROUND(('NEW Reference'!K$6*List!$F209)+'NEW Reference'!K$7,0)</f>
        <v>4017</v>
      </c>
      <c r="Q209" s="21">
        <f>ROUND(('NEW Reference'!L$6*List!$F209)+'NEW Reference'!L$7,0)</f>
        <v>4335</v>
      </c>
      <c r="R209" s="21">
        <f>ROUND(('NEW Reference'!M$6*List!$F209)+'NEW Reference'!M$7,0)</f>
        <v>5177</v>
      </c>
      <c r="S209" s="21">
        <f>ROUND(('NEW Reference'!N$6*List!$F209)+'NEW Reference'!N$7,0)</f>
        <v>20888</v>
      </c>
      <c r="T209" s="22">
        <f>ROUND(('NEW Reference'!O$6*List!$F209)+'NEW Reference'!O$7,0)</f>
        <v>777</v>
      </c>
      <c r="U209" s="22">
        <f>ROUND(('NEW Reference'!P$6*List!$F209)+'NEW Reference'!P$7,0)</f>
        <v>1094</v>
      </c>
      <c r="V209" s="22">
        <f>ROUND(('NEW Reference'!Q$6*List!$F209)+'NEW Reference'!Q$7,0)</f>
        <v>547</v>
      </c>
      <c r="X209" s="3" t="str">
        <f t="shared" si="9"/>
        <v>DADE, Georgia</v>
      </c>
      <c r="Y209" s="67" t="s">
        <v>442</v>
      </c>
      <c r="Z209" s="24" t="s">
        <v>91</v>
      </c>
      <c r="AA209" s="28" t="s">
        <v>417</v>
      </c>
      <c r="AB209" s="25"/>
      <c r="AC209" s="19">
        <f t="shared" si="11"/>
        <v>0.85310000000000008</v>
      </c>
      <c r="AD209" s="104">
        <v>35840</v>
      </c>
      <c r="AE209" t="s">
        <v>385</v>
      </c>
      <c r="AF209" s="19">
        <v>0.94390000000000007</v>
      </c>
    </row>
    <row r="210" spans="1:32">
      <c r="A210" s="95">
        <v>12054</v>
      </c>
      <c r="B210" s="93" t="s">
        <v>415</v>
      </c>
      <c r="C210" s="67" t="s">
        <v>443</v>
      </c>
      <c r="D210" s="28" t="s">
        <v>417</v>
      </c>
      <c r="E210" s="97" t="s">
        <v>90</v>
      </c>
      <c r="F210" s="98">
        <f t="shared" si="10"/>
        <v>0.99860000000000004</v>
      </c>
      <c r="G210" s="74">
        <f>ROUND(('NEW Reference'!B$6*List!$F210)+'NEW Reference'!B$7,0)</f>
        <v>1343</v>
      </c>
      <c r="H210" s="21">
        <f>ROUND(('NEW Reference'!C$6*List!$F210)+'NEW Reference'!C$7,0)</f>
        <v>2002</v>
      </c>
      <c r="I210" s="21">
        <f>ROUND(('NEW Reference'!D$6*List!$F210)+'NEW Reference'!D$7,0)</f>
        <v>2399</v>
      </c>
      <c r="J210" s="21">
        <f>ROUND(('NEW Reference'!E$6*List!$F210)+'NEW Reference'!E$7,0)</f>
        <v>2966</v>
      </c>
      <c r="K210" s="21">
        <f>ROUND(('NEW Reference'!F$6*List!$F210)+'NEW Reference'!F$7,0)</f>
        <v>3090</v>
      </c>
      <c r="L210" s="21">
        <f>ROUND(('NEW Reference'!G$6*List!$F210)+'NEW Reference'!G$7,0)</f>
        <v>3498</v>
      </c>
      <c r="M210" s="21">
        <f>ROUND(('NEW Reference'!H$6*List!$F210)+'NEW Reference'!H$7,0)</f>
        <v>3632</v>
      </c>
      <c r="N210" s="21">
        <f>ROUND(('NEW Reference'!I$6*List!$F210)+'NEW Reference'!I$7,0)</f>
        <v>3775</v>
      </c>
      <c r="O210" s="21">
        <f>ROUND(('NEW Reference'!J$6*List!$F210)+'NEW Reference'!J$7,0)</f>
        <v>4371</v>
      </c>
      <c r="P210" s="21">
        <f>ROUND(('NEW Reference'!K$6*List!$F210)+'NEW Reference'!K$7,0)</f>
        <v>4509</v>
      </c>
      <c r="Q210" s="21">
        <f>ROUND(('NEW Reference'!L$6*List!$F210)+'NEW Reference'!L$7,0)</f>
        <v>4865</v>
      </c>
      <c r="R210" s="21">
        <f>ROUND(('NEW Reference'!M$6*List!$F210)+'NEW Reference'!M$7,0)</f>
        <v>5811</v>
      </c>
      <c r="S210" s="21">
        <f>ROUND(('NEW Reference'!N$6*List!$F210)+'NEW Reference'!N$7,0)</f>
        <v>23446</v>
      </c>
      <c r="T210" s="22">
        <f>ROUND(('NEW Reference'!O$6*List!$F210)+'NEW Reference'!O$7,0)</f>
        <v>872</v>
      </c>
      <c r="U210" s="22">
        <f>ROUND(('NEW Reference'!P$6*List!$F210)+'NEW Reference'!P$7,0)</f>
        <v>1228</v>
      </c>
      <c r="V210" s="22">
        <f>ROUND(('NEW Reference'!Q$6*List!$F210)+'NEW Reference'!Q$7,0)</f>
        <v>614</v>
      </c>
      <c r="X210" s="3" t="str">
        <f t="shared" si="9"/>
        <v>DAWSON, Georgia</v>
      </c>
      <c r="Y210" s="67" t="s">
        <v>443</v>
      </c>
      <c r="Z210" s="24" t="s">
        <v>91</v>
      </c>
      <c r="AA210" s="28" t="s">
        <v>417</v>
      </c>
      <c r="AB210" s="26"/>
      <c r="AC210" s="19">
        <f t="shared" si="11"/>
        <v>0.99860000000000004</v>
      </c>
      <c r="AD210" s="104">
        <v>36100</v>
      </c>
      <c r="AE210" t="s">
        <v>387</v>
      </c>
      <c r="AF210" s="19">
        <v>0.87150000000000005</v>
      </c>
    </row>
    <row r="211" spans="1:32">
      <c r="A211" s="95">
        <v>12054</v>
      </c>
      <c r="B211" s="93" t="s">
        <v>415</v>
      </c>
      <c r="C211" s="67" t="s">
        <v>444</v>
      </c>
      <c r="D211" s="28" t="s">
        <v>417</v>
      </c>
      <c r="E211" s="97" t="s">
        <v>90</v>
      </c>
      <c r="F211" s="98">
        <f t="shared" si="10"/>
        <v>0.99860000000000004</v>
      </c>
      <c r="G211" s="74">
        <f>ROUND(('NEW Reference'!B$6*List!$F211)+'NEW Reference'!B$7,0)</f>
        <v>1343</v>
      </c>
      <c r="H211" s="21">
        <f>ROUND(('NEW Reference'!C$6*List!$F211)+'NEW Reference'!C$7,0)</f>
        <v>2002</v>
      </c>
      <c r="I211" s="21">
        <f>ROUND(('NEW Reference'!D$6*List!$F211)+'NEW Reference'!D$7,0)</f>
        <v>2399</v>
      </c>
      <c r="J211" s="21">
        <f>ROUND(('NEW Reference'!E$6*List!$F211)+'NEW Reference'!E$7,0)</f>
        <v>2966</v>
      </c>
      <c r="K211" s="21">
        <f>ROUND(('NEW Reference'!F$6*List!$F211)+'NEW Reference'!F$7,0)</f>
        <v>3090</v>
      </c>
      <c r="L211" s="21">
        <f>ROUND(('NEW Reference'!G$6*List!$F211)+'NEW Reference'!G$7,0)</f>
        <v>3498</v>
      </c>
      <c r="M211" s="21">
        <f>ROUND(('NEW Reference'!H$6*List!$F211)+'NEW Reference'!H$7,0)</f>
        <v>3632</v>
      </c>
      <c r="N211" s="21">
        <f>ROUND(('NEW Reference'!I$6*List!$F211)+'NEW Reference'!I$7,0)</f>
        <v>3775</v>
      </c>
      <c r="O211" s="21">
        <f>ROUND(('NEW Reference'!J$6*List!$F211)+'NEW Reference'!J$7,0)</f>
        <v>4371</v>
      </c>
      <c r="P211" s="21">
        <f>ROUND(('NEW Reference'!K$6*List!$F211)+'NEW Reference'!K$7,0)</f>
        <v>4509</v>
      </c>
      <c r="Q211" s="21">
        <f>ROUND(('NEW Reference'!L$6*List!$F211)+'NEW Reference'!L$7,0)</f>
        <v>4865</v>
      </c>
      <c r="R211" s="21">
        <f>ROUND(('NEW Reference'!M$6*List!$F211)+'NEW Reference'!M$7,0)</f>
        <v>5811</v>
      </c>
      <c r="S211" s="21">
        <f>ROUND(('NEW Reference'!N$6*List!$F211)+'NEW Reference'!N$7,0)</f>
        <v>23446</v>
      </c>
      <c r="T211" s="22">
        <f>ROUND(('NEW Reference'!O$6*List!$F211)+'NEW Reference'!O$7,0)</f>
        <v>872</v>
      </c>
      <c r="U211" s="22">
        <f>ROUND(('NEW Reference'!P$6*List!$F211)+'NEW Reference'!P$7,0)</f>
        <v>1228</v>
      </c>
      <c r="V211" s="22">
        <f>ROUND(('NEW Reference'!Q$6*List!$F211)+'NEW Reference'!Q$7,0)</f>
        <v>614</v>
      </c>
      <c r="X211" s="3" t="str">
        <f t="shared" si="9"/>
        <v>DE KALB, Georgia</v>
      </c>
      <c r="Y211" s="67" t="s">
        <v>444</v>
      </c>
      <c r="Z211" s="24" t="s">
        <v>91</v>
      </c>
      <c r="AA211" s="28" t="s">
        <v>417</v>
      </c>
      <c r="AB211" s="26"/>
      <c r="AC211" s="19">
        <f t="shared" si="11"/>
        <v>0.99860000000000004</v>
      </c>
      <c r="AD211" s="104">
        <v>38940</v>
      </c>
      <c r="AE211" t="s">
        <v>389</v>
      </c>
      <c r="AF211" s="19">
        <v>0.91450000000000009</v>
      </c>
    </row>
    <row r="212" spans="1:32">
      <c r="A212" s="95">
        <v>10500</v>
      </c>
      <c r="B212" s="93" t="s">
        <v>445</v>
      </c>
      <c r="C212" s="67" t="s">
        <v>446</v>
      </c>
      <c r="D212" s="28" t="s">
        <v>417</v>
      </c>
      <c r="E212" s="97" t="s">
        <v>90</v>
      </c>
      <c r="F212" s="98">
        <f t="shared" si="10"/>
        <v>0.95037999999999989</v>
      </c>
      <c r="G212" s="74">
        <f>ROUND(('NEW Reference'!B$6*List!$F212)+'NEW Reference'!B$7,0)</f>
        <v>1294</v>
      </c>
      <c r="H212" s="21">
        <f>ROUND(('NEW Reference'!C$6*List!$F212)+'NEW Reference'!C$7,0)</f>
        <v>1930</v>
      </c>
      <c r="I212" s="21">
        <f>ROUND(('NEW Reference'!D$6*List!$F212)+'NEW Reference'!D$7,0)</f>
        <v>2313</v>
      </c>
      <c r="J212" s="21">
        <f>ROUND(('NEW Reference'!E$6*List!$F212)+'NEW Reference'!E$7,0)</f>
        <v>2859</v>
      </c>
      <c r="K212" s="21">
        <f>ROUND(('NEW Reference'!F$6*List!$F212)+'NEW Reference'!F$7,0)</f>
        <v>2979</v>
      </c>
      <c r="L212" s="21">
        <f>ROUND(('NEW Reference'!G$6*List!$F212)+'NEW Reference'!G$7,0)</f>
        <v>3372</v>
      </c>
      <c r="M212" s="21">
        <f>ROUND(('NEW Reference'!H$6*List!$F212)+'NEW Reference'!H$7,0)</f>
        <v>3501</v>
      </c>
      <c r="N212" s="21">
        <f>ROUND(('NEW Reference'!I$6*List!$F212)+'NEW Reference'!I$7,0)</f>
        <v>3638</v>
      </c>
      <c r="O212" s="21">
        <f>ROUND(('NEW Reference'!J$6*List!$F212)+'NEW Reference'!J$7,0)</f>
        <v>4213</v>
      </c>
      <c r="P212" s="21">
        <f>ROUND(('NEW Reference'!K$6*List!$F212)+'NEW Reference'!K$7,0)</f>
        <v>4346</v>
      </c>
      <c r="Q212" s="21">
        <f>ROUND(('NEW Reference'!L$6*List!$F212)+'NEW Reference'!L$7,0)</f>
        <v>4689</v>
      </c>
      <c r="R212" s="21">
        <f>ROUND(('NEW Reference'!M$6*List!$F212)+'NEW Reference'!M$7,0)</f>
        <v>5601</v>
      </c>
      <c r="S212" s="21">
        <f>ROUND(('NEW Reference'!N$6*List!$F212)+'NEW Reference'!N$7,0)</f>
        <v>22598</v>
      </c>
      <c r="T212" s="22">
        <f>ROUND(('NEW Reference'!O$6*List!$F212)+'NEW Reference'!O$7,0)</f>
        <v>840</v>
      </c>
      <c r="U212" s="22">
        <f>ROUND(('NEW Reference'!P$6*List!$F212)+'NEW Reference'!P$7,0)</f>
        <v>1184</v>
      </c>
      <c r="V212" s="22">
        <f>ROUND(('NEW Reference'!Q$6*List!$F212)+'NEW Reference'!Q$7,0)</f>
        <v>592</v>
      </c>
      <c r="X212" s="3" t="str">
        <f t="shared" si="9"/>
        <v>DOUGHERTY, Georgia</v>
      </c>
      <c r="Y212" s="67" t="s">
        <v>446</v>
      </c>
      <c r="Z212" s="24" t="s">
        <v>91</v>
      </c>
      <c r="AA212" s="28" t="s">
        <v>417</v>
      </c>
      <c r="AB212" s="25"/>
      <c r="AC212" s="19">
        <f t="shared" si="11"/>
        <v>0.95037999999999989</v>
      </c>
      <c r="AD212" s="104">
        <v>33124</v>
      </c>
      <c r="AE212" t="s">
        <v>391</v>
      </c>
      <c r="AF212" s="19">
        <v>0.96690000000000009</v>
      </c>
    </row>
    <row r="213" spans="1:32">
      <c r="A213" s="95">
        <v>12054</v>
      </c>
      <c r="B213" s="93" t="s">
        <v>415</v>
      </c>
      <c r="C213" s="67" t="s">
        <v>312</v>
      </c>
      <c r="D213" s="28" t="s">
        <v>417</v>
      </c>
      <c r="E213" s="97" t="s">
        <v>90</v>
      </c>
      <c r="F213" s="98">
        <f t="shared" si="10"/>
        <v>0.99860000000000004</v>
      </c>
      <c r="G213" s="74">
        <f>ROUND(('NEW Reference'!B$6*List!$F213)+'NEW Reference'!B$7,0)</f>
        <v>1343</v>
      </c>
      <c r="H213" s="21">
        <f>ROUND(('NEW Reference'!C$6*List!$F213)+'NEW Reference'!C$7,0)</f>
        <v>2002</v>
      </c>
      <c r="I213" s="21">
        <f>ROUND(('NEW Reference'!D$6*List!$F213)+'NEW Reference'!D$7,0)</f>
        <v>2399</v>
      </c>
      <c r="J213" s="21">
        <f>ROUND(('NEW Reference'!E$6*List!$F213)+'NEW Reference'!E$7,0)</f>
        <v>2966</v>
      </c>
      <c r="K213" s="21">
        <f>ROUND(('NEW Reference'!F$6*List!$F213)+'NEW Reference'!F$7,0)</f>
        <v>3090</v>
      </c>
      <c r="L213" s="21">
        <f>ROUND(('NEW Reference'!G$6*List!$F213)+'NEW Reference'!G$7,0)</f>
        <v>3498</v>
      </c>
      <c r="M213" s="21">
        <f>ROUND(('NEW Reference'!H$6*List!$F213)+'NEW Reference'!H$7,0)</f>
        <v>3632</v>
      </c>
      <c r="N213" s="21">
        <f>ROUND(('NEW Reference'!I$6*List!$F213)+'NEW Reference'!I$7,0)</f>
        <v>3775</v>
      </c>
      <c r="O213" s="21">
        <f>ROUND(('NEW Reference'!J$6*List!$F213)+'NEW Reference'!J$7,0)</f>
        <v>4371</v>
      </c>
      <c r="P213" s="21">
        <f>ROUND(('NEW Reference'!K$6*List!$F213)+'NEW Reference'!K$7,0)</f>
        <v>4509</v>
      </c>
      <c r="Q213" s="21">
        <f>ROUND(('NEW Reference'!L$6*List!$F213)+'NEW Reference'!L$7,0)</f>
        <v>4865</v>
      </c>
      <c r="R213" s="21">
        <f>ROUND(('NEW Reference'!M$6*List!$F213)+'NEW Reference'!M$7,0)</f>
        <v>5811</v>
      </c>
      <c r="S213" s="21">
        <f>ROUND(('NEW Reference'!N$6*List!$F213)+'NEW Reference'!N$7,0)</f>
        <v>23446</v>
      </c>
      <c r="T213" s="22">
        <f>ROUND(('NEW Reference'!O$6*List!$F213)+'NEW Reference'!O$7,0)</f>
        <v>872</v>
      </c>
      <c r="U213" s="22">
        <f>ROUND(('NEW Reference'!P$6*List!$F213)+'NEW Reference'!P$7,0)</f>
        <v>1228</v>
      </c>
      <c r="V213" s="22">
        <f>ROUND(('NEW Reference'!Q$6*List!$F213)+'NEW Reference'!Q$7,0)</f>
        <v>614</v>
      </c>
      <c r="X213" s="3" t="str">
        <f t="shared" si="9"/>
        <v>DOUGLAS, Georgia</v>
      </c>
      <c r="Y213" s="67" t="s">
        <v>312</v>
      </c>
      <c r="Z213" s="24" t="s">
        <v>91</v>
      </c>
      <c r="AA213" s="28" t="s">
        <v>417</v>
      </c>
      <c r="AB213" s="25"/>
      <c r="AC213" s="19">
        <f t="shared" si="11"/>
        <v>0.99860000000000004</v>
      </c>
      <c r="AD213" s="104">
        <v>27260</v>
      </c>
      <c r="AE213" t="s">
        <v>350</v>
      </c>
      <c r="AF213" s="19">
        <v>0.87530000000000008</v>
      </c>
    </row>
    <row r="214" spans="1:32">
      <c r="A214" s="95">
        <v>46660</v>
      </c>
      <c r="B214" s="93" t="s">
        <v>423</v>
      </c>
      <c r="C214" s="67" t="s">
        <v>447</v>
      </c>
      <c r="D214" s="28" t="s">
        <v>417</v>
      </c>
      <c r="E214" s="97" t="s">
        <v>90</v>
      </c>
      <c r="F214" s="98">
        <f t="shared" si="10"/>
        <v>0.70309499999999991</v>
      </c>
      <c r="G214" s="74">
        <f>ROUND(('NEW Reference'!B$6*List!$F214)+'NEW Reference'!B$7,0)</f>
        <v>1045</v>
      </c>
      <c r="H214" s="21">
        <f>ROUND(('NEW Reference'!C$6*List!$F214)+'NEW Reference'!C$7,0)</f>
        <v>1559</v>
      </c>
      <c r="I214" s="21">
        <f>ROUND(('NEW Reference'!D$6*List!$F214)+'NEW Reference'!D$7,0)</f>
        <v>1868</v>
      </c>
      <c r="J214" s="21">
        <f>ROUND(('NEW Reference'!E$6*List!$F214)+'NEW Reference'!E$7,0)</f>
        <v>2309</v>
      </c>
      <c r="K214" s="21">
        <f>ROUND(('NEW Reference'!F$6*List!$F214)+'NEW Reference'!F$7,0)</f>
        <v>2406</v>
      </c>
      <c r="L214" s="21">
        <f>ROUND(('NEW Reference'!G$6*List!$F214)+'NEW Reference'!G$7,0)</f>
        <v>2723</v>
      </c>
      <c r="M214" s="21">
        <f>ROUND(('NEW Reference'!H$6*List!$F214)+'NEW Reference'!H$7,0)</f>
        <v>2827</v>
      </c>
      <c r="N214" s="21">
        <f>ROUND(('NEW Reference'!I$6*List!$F214)+'NEW Reference'!I$7,0)</f>
        <v>2938</v>
      </c>
      <c r="O214" s="21">
        <f>ROUND(('NEW Reference'!J$6*List!$F214)+'NEW Reference'!J$7,0)</f>
        <v>3403</v>
      </c>
      <c r="P214" s="21">
        <f>ROUND(('NEW Reference'!K$6*List!$F214)+'NEW Reference'!K$7,0)</f>
        <v>3510</v>
      </c>
      <c r="Q214" s="21">
        <f>ROUND(('NEW Reference'!L$6*List!$F214)+'NEW Reference'!L$7,0)</f>
        <v>3787</v>
      </c>
      <c r="R214" s="21">
        <f>ROUND(('NEW Reference'!M$6*List!$F214)+'NEW Reference'!M$7,0)</f>
        <v>4523</v>
      </c>
      <c r="S214" s="21">
        <f>ROUND(('NEW Reference'!N$6*List!$F214)+'NEW Reference'!N$7,0)</f>
        <v>18251</v>
      </c>
      <c r="T214" s="22">
        <f>ROUND(('NEW Reference'!O$6*List!$F214)+'NEW Reference'!O$7,0)</f>
        <v>679</v>
      </c>
      <c r="U214" s="22">
        <f>ROUND(('NEW Reference'!P$6*List!$F214)+'NEW Reference'!P$7,0)</f>
        <v>956</v>
      </c>
      <c r="V214" s="22">
        <f>ROUND(('NEW Reference'!Q$6*List!$F214)+'NEW Reference'!Q$7,0)</f>
        <v>478</v>
      </c>
      <c r="X214" s="3" t="str">
        <f t="shared" si="9"/>
        <v>ECHOLS, Georgia</v>
      </c>
      <c r="Y214" s="67" t="s">
        <v>447</v>
      </c>
      <c r="Z214" s="24" t="s">
        <v>91</v>
      </c>
      <c r="AA214" s="28" t="s">
        <v>417</v>
      </c>
      <c r="AB214" s="25"/>
      <c r="AC214" s="19">
        <f t="shared" si="11"/>
        <v>0.70309499999999991</v>
      </c>
      <c r="AD214" s="104">
        <v>18880</v>
      </c>
      <c r="AE214" t="s">
        <v>394</v>
      </c>
      <c r="AF214" s="19">
        <v>0.87229000000000001</v>
      </c>
    </row>
    <row r="215" spans="1:32">
      <c r="A215" s="95">
        <v>42340</v>
      </c>
      <c r="B215" s="93" t="s">
        <v>425</v>
      </c>
      <c r="C215" s="67" t="s">
        <v>448</v>
      </c>
      <c r="D215" s="28" t="s">
        <v>417</v>
      </c>
      <c r="E215" s="97" t="s">
        <v>90</v>
      </c>
      <c r="F215" s="98">
        <f t="shared" si="10"/>
        <v>0.82200000000000006</v>
      </c>
      <c r="G215" s="74">
        <f>ROUND(('NEW Reference'!B$6*List!$F215)+'NEW Reference'!B$7,0)</f>
        <v>1165</v>
      </c>
      <c r="H215" s="21">
        <f>ROUND(('NEW Reference'!C$6*List!$F215)+'NEW Reference'!C$7,0)</f>
        <v>1737</v>
      </c>
      <c r="I215" s="21">
        <f>ROUND(('NEW Reference'!D$6*List!$F215)+'NEW Reference'!D$7,0)</f>
        <v>2082</v>
      </c>
      <c r="J215" s="21">
        <f>ROUND(('NEW Reference'!E$6*List!$F215)+'NEW Reference'!E$7,0)</f>
        <v>2573</v>
      </c>
      <c r="K215" s="21">
        <f>ROUND(('NEW Reference'!F$6*List!$F215)+'NEW Reference'!F$7,0)</f>
        <v>2681</v>
      </c>
      <c r="L215" s="21">
        <f>ROUND(('NEW Reference'!G$6*List!$F215)+'NEW Reference'!G$7,0)</f>
        <v>3035</v>
      </c>
      <c r="M215" s="21">
        <f>ROUND(('NEW Reference'!H$6*List!$F215)+'NEW Reference'!H$7,0)</f>
        <v>3151</v>
      </c>
      <c r="N215" s="21">
        <f>ROUND(('NEW Reference'!I$6*List!$F215)+'NEW Reference'!I$7,0)</f>
        <v>3275</v>
      </c>
      <c r="O215" s="21">
        <f>ROUND(('NEW Reference'!J$6*List!$F215)+'NEW Reference'!J$7,0)</f>
        <v>3792</v>
      </c>
      <c r="P215" s="21">
        <f>ROUND(('NEW Reference'!K$6*List!$F215)+'NEW Reference'!K$7,0)</f>
        <v>3912</v>
      </c>
      <c r="Q215" s="21">
        <f>ROUND(('NEW Reference'!L$6*List!$F215)+'NEW Reference'!L$7,0)</f>
        <v>4221</v>
      </c>
      <c r="R215" s="21">
        <f>ROUND(('NEW Reference'!M$6*List!$F215)+'NEW Reference'!M$7,0)</f>
        <v>5041</v>
      </c>
      <c r="S215" s="21">
        <f>ROUND(('NEW Reference'!N$6*List!$F215)+'NEW Reference'!N$7,0)</f>
        <v>20341</v>
      </c>
      <c r="T215" s="22">
        <f>ROUND(('NEW Reference'!O$6*List!$F215)+'NEW Reference'!O$7,0)</f>
        <v>756</v>
      </c>
      <c r="U215" s="22">
        <f>ROUND(('NEW Reference'!P$6*List!$F215)+'NEW Reference'!P$7,0)</f>
        <v>1066</v>
      </c>
      <c r="V215" s="22">
        <f>ROUND(('NEW Reference'!Q$6*List!$F215)+'NEW Reference'!Q$7,0)</f>
        <v>533</v>
      </c>
      <c r="X215" s="3" t="str">
        <f t="shared" si="9"/>
        <v>EFFINGHAM, Georgia</v>
      </c>
      <c r="Y215" s="67" t="s">
        <v>448</v>
      </c>
      <c r="Z215" s="24" t="s">
        <v>91</v>
      </c>
      <c r="AA215" s="28" t="s">
        <v>417</v>
      </c>
      <c r="AB215" s="25"/>
      <c r="AC215" s="19">
        <f t="shared" si="11"/>
        <v>0.82200000000000006</v>
      </c>
      <c r="AD215" s="104">
        <v>36740</v>
      </c>
      <c r="AE215" t="s">
        <v>380</v>
      </c>
      <c r="AF215" s="19">
        <v>0.96740000000000004</v>
      </c>
    </row>
    <row r="216" spans="1:32">
      <c r="A216" s="95">
        <v>12054</v>
      </c>
      <c r="B216" s="93" t="s">
        <v>415</v>
      </c>
      <c r="C216" s="67" t="s">
        <v>449</v>
      </c>
      <c r="D216" s="28" t="s">
        <v>417</v>
      </c>
      <c r="E216" s="97" t="s">
        <v>90</v>
      </c>
      <c r="F216" s="98">
        <f t="shared" si="10"/>
        <v>0.99860000000000004</v>
      </c>
      <c r="G216" s="74">
        <f>ROUND(('NEW Reference'!B$6*List!$F216)+'NEW Reference'!B$7,0)</f>
        <v>1343</v>
      </c>
      <c r="H216" s="21">
        <f>ROUND(('NEW Reference'!C$6*List!$F216)+'NEW Reference'!C$7,0)</f>
        <v>2002</v>
      </c>
      <c r="I216" s="21">
        <f>ROUND(('NEW Reference'!D$6*List!$F216)+'NEW Reference'!D$7,0)</f>
        <v>2399</v>
      </c>
      <c r="J216" s="21">
        <f>ROUND(('NEW Reference'!E$6*List!$F216)+'NEW Reference'!E$7,0)</f>
        <v>2966</v>
      </c>
      <c r="K216" s="21">
        <f>ROUND(('NEW Reference'!F$6*List!$F216)+'NEW Reference'!F$7,0)</f>
        <v>3090</v>
      </c>
      <c r="L216" s="21">
        <f>ROUND(('NEW Reference'!G$6*List!$F216)+'NEW Reference'!G$7,0)</f>
        <v>3498</v>
      </c>
      <c r="M216" s="21">
        <f>ROUND(('NEW Reference'!H$6*List!$F216)+'NEW Reference'!H$7,0)</f>
        <v>3632</v>
      </c>
      <c r="N216" s="21">
        <f>ROUND(('NEW Reference'!I$6*List!$F216)+'NEW Reference'!I$7,0)</f>
        <v>3775</v>
      </c>
      <c r="O216" s="21">
        <f>ROUND(('NEW Reference'!J$6*List!$F216)+'NEW Reference'!J$7,0)</f>
        <v>4371</v>
      </c>
      <c r="P216" s="21">
        <f>ROUND(('NEW Reference'!K$6*List!$F216)+'NEW Reference'!K$7,0)</f>
        <v>4509</v>
      </c>
      <c r="Q216" s="21">
        <f>ROUND(('NEW Reference'!L$6*List!$F216)+'NEW Reference'!L$7,0)</f>
        <v>4865</v>
      </c>
      <c r="R216" s="21">
        <f>ROUND(('NEW Reference'!M$6*List!$F216)+'NEW Reference'!M$7,0)</f>
        <v>5811</v>
      </c>
      <c r="S216" s="21">
        <f>ROUND(('NEW Reference'!N$6*List!$F216)+'NEW Reference'!N$7,0)</f>
        <v>23446</v>
      </c>
      <c r="T216" s="22">
        <f>ROUND(('NEW Reference'!O$6*List!$F216)+'NEW Reference'!O$7,0)</f>
        <v>872</v>
      </c>
      <c r="U216" s="22">
        <f>ROUND(('NEW Reference'!P$6*List!$F216)+'NEW Reference'!P$7,0)</f>
        <v>1228</v>
      </c>
      <c r="V216" s="22">
        <f>ROUND(('NEW Reference'!Q$6*List!$F216)+'NEW Reference'!Q$7,0)</f>
        <v>614</v>
      </c>
      <c r="X216" s="3" t="str">
        <f t="shared" si="9"/>
        <v>FAYETTE, Georgia</v>
      </c>
      <c r="Y216" s="67" t="s">
        <v>449</v>
      </c>
      <c r="Z216" s="24" t="s">
        <v>91</v>
      </c>
      <c r="AA216" s="28" t="s">
        <v>417</v>
      </c>
      <c r="AB216" s="26"/>
      <c r="AC216" s="19">
        <f t="shared" si="11"/>
        <v>0.99860000000000004</v>
      </c>
      <c r="AD216" s="104">
        <v>36740</v>
      </c>
      <c r="AE216" t="s">
        <v>380</v>
      </c>
      <c r="AF216" s="19">
        <v>0.96740000000000004</v>
      </c>
    </row>
    <row r="217" spans="1:32">
      <c r="A217" s="95">
        <v>40660</v>
      </c>
      <c r="B217" s="93" t="s">
        <v>450</v>
      </c>
      <c r="C217" s="67" t="s">
        <v>451</v>
      </c>
      <c r="D217" s="28" t="s">
        <v>417</v>
      </c>
      <c r="E217" s="97" t="s">
        <v>90</v>
      </c>
      <c r="F217" s="98">
        <f t="shared" si="10"/>
        <v>1.0373000000000001</v>
      </c>
      <c r="G217" s="74">
        <f>ROUND(('NEW Reference'!B$6*List!$F217)+'NEW Reference'!B$7,0)</f>
        <v>1382</v>
      </c>
      <c r="H217" s="21">
        <f>ROUND(('NEW Reference'!C$6*List!$F217)+'NEW Reference'!C$7,0)</f>
        <v>2060</v>
      </c>
      <c r="I217" s="21">
        <f>ROUND(('NEW Reference'!D$6*List!$F217)+'NEW Reference'!D$7,0)</f>
        <v>2469</v>
      </c>
      <c r="J217" s="21">
        <f>ROUND(('NEW Reference'!E$6*List!$F217)+'NEW Reference'!E$7,0)</f>
        <v>3052</v>
      </c>
      <c r="K217" s="21">
        <f>ROUND(('NEW Reference'!F$6*List!$F217)+'NEW Reference'!F$7,0)</f>
        <v>3180</v>
      </c>
      <c r="L217" s="21">
        <f>ROUND(('NEW Reference'!G$6*List!$F217)+'NEW Reference'!G$7,0)</f>
        <v>3600</v>
      </c>
      <c r="M217" s="21">
        <f>ROUND(('NEW Reference'!H$6*List!$F217)+'NEW Reference'!H$7,0)</f>
        <v>3737</v>
      </c>
      <c r="N217" s="21">
        <f>ROUND(('NEW Reference'!I$6*List!$F217)+'NEW Reference'!I$7,0)</f>
        <v>3884</v>
      </c>
      <c r="O217" s="21">
        <f>ROUND(('NEW Reference'!J$6*List!$F217)+'NEW Reference'!J$7,0)</f>
        <v>4498</v>
      </c>
      <c r="P217" s="21">
        <f>ROUND(('NEW Reference'!K$6*List!$F217)+'NEW Reference'!K$7,0)</f>
        <v>4640</v>
      </c>
      <c r="Q217" s="21">
        <f>ROUND(('NEW Reference'!L$6*List!$F217)+'NEW Reference'!L$7,0)</f>
        <v>5006</v>
      </c>
      <c r="R217" s="21">
        <f>ROUND(('NEW Reference'!M$6*List!$F217)+'NEW Reference'!M$7,0)</f>
        <v>5979</v>
      </c>
      <c r="S217" s="21">
        <f>ROUND(('NEW Reference'!N$6*List!$F217)+'NEW Reference'!N$7,0)</f>
        <v>24126</v>
      </c>
      <c r="T217" s="22">
        <f>ROUND(('NEW Reference'!O$6*List!$F217)+'NEW Reference'!O$7,0)</f>
        <v>897</v>
      </c>
      <c r="U217" s="22">
        <f>ROUND(('NEW Reference'!P$6*List!$F217)+'NEW Reference'!P$7,0)</f>
        <v>1264</v>
      </c>
      <c r="V217" s="22">
        <f>ROUND(('NEW Reference'!Q$6*List!$F217)+'NEW Reference'!Q$7,0)</f>
        <v>632</v>
      </c>
      <c r="X217" s="3" t="str">
        <f t="shared" si="9"/>
        <v>FLOYD, Georgia</v>
      </c>
      <c r="Y217" s="67" t="s">
        <v>451</v>
      </c>
      <c r="Z217" s="24" t="s">
        <v>91</v>
      </c>
      <c r="AA217" s="28" t="s">
        <v>417</v>
      </c>
      <c r="AB217" s="26"/>
      <c r="AC217" s="19">
        <f t="shared" si="11"/>
        <v>1.0373000000000001</v>
      </c>
      <c r="AD217" s="104">
        <v>48424</v>
      </c>
      <c r="AE217" t="s">
        <v>397</v>
      </c>
      <c r="AF217" s="19">
        <v>0.91890000000000005</v>
      </c>
    </row>
    <row r="218" spans="1:32">
      <c r="A218" s="95">
        <v>12054</v>
      </c>
      <c r="B218" s="93" t="s">
        <v>415</v>
      </c>
      <c r="C218" s="67" t="s">
        <v>452</v>
      </c>
      <c r="D218" s="28" t="s">
        <v>417</v>
      </c>
      <c r="E218" s="97" t="s">
        <v>90</v>
      </c>
      <c r="F218" s="98">
        <f t="shared" si="10"/>
        <v>0.99860000000000004</v>
      </c>
      <c r="G218" s="74">
        <f>ROUND(('NEW Reference'!B$6*List!$F218)+'NEW Reference'!B$7,0)</f>
        <v>1343</v>
      </c>
      <c r="H218" s="21">
        <f>ROUND(('NEW Reference'!C$6*List!$F218)+'NEW Reference'!C$7,0)</f>
        <v>2002</v>
      </c>
      <c r="I218" s="21">
        <f>ROUND(('NEW Reference'!D$6*List!$F218)+'NEW Reference'!D$7,0)</f>
        <v>2399</v>
      </c>
      <c r="J218" s="21">
        <f>ROUND(('NEW Reference'!E$6*List!$F218)+'NEW Reference'!E$7,0)</f>
        <v>2966</v>
      </c>
      <c r="K218" s="21">
        <f>ROUND(('NEW Reference'!F$6*List!$F218)+'NEW Reference'!F$7,0)</f>
        <v>3090</v>
      </c>
      <c r="L218" s="21">
        <f>ROUND(('NEW Reference'!G$6*List!$F218)+'NEW Reference'!G$7,0)</f>
        <v>3498</v>
      </c>
      <c r="M218" s="21">
        <f>ROUND(('NEW Reference'!H$6*List!$F218)+'NEW Reference'!H$7,0)</f>
        <v>3632</v>
      </c>
      <c r="N218" s="21">
        <f>ROUND(('NEW Reference'!I$6*List!$F218)+'NEW Reference'!I$7,0)</f>
        <v>3775</v>
      </c>
      <c r="O218" s="21">
        <f>ROUND(('NEW Reference'!J$6*List!$F218)+'NEW Reference'!J$7,0)</f>
        <v>4371</v>
      </c>
      <c r="P218" s="21">
        <f>ROUND(('NEW Reference'!K$6*List!$F218)+'NEW Reference'!K$7,0)</f>
        <v>4509</v>
      </c>
      <c r="Q218" s="21">
        <f>ROUND(('NEW Reference'!L$6*List!$F218)+'NEW Reference'!L$7,0)</f>
        <v>4865</v>
      </c>
      <c r="R218" s="21">
        <f>ROUND(('NEW Reference'!M$6*List!$F218)+'NEW Reference'!M$7,0)</f>
        <v>5811</v>
      </c>
      <c r="S218" s="21">
        <f>ROUND(('NEW Reference'!N$6*List!$F218)+'NEW Reference'!N$7,0)</f>
        <v>23446</v>
      </c>
      <c r="T218" s="22">
        <f>ROUND(('NEW Reference'!O$6*List!$F218)+'NEW Reference'!O$7,0)</f>
        <v>872</v>
      </c>
      <c r="U218" s="22">
        <f>ROUND(('NEW Reference'!P$6*List!$F218)+'NEW Reference'!P$7,0)</f>
        <v>1228</v>
      </c>
      <c r="V218" s="22">
        <f>ROUND(('NEW Reference'!Q$6*List!$F218)+'NEW Reference'!Q$7,0)</f>
        <v>614</v>
      </c>
      <c r="X218" s="3" t="str">
        <f t="shared" si="9"/>
        <v>FORSYTH, Georgia</v>
      </c>
      <c r="Y218" s="67" t="s">
        <v>452</v>
      </c>
      <c r="Z218" s="24" t="s">
        <v>91</v>
      </c>
      <c r="AA218" s="28" t="s">
        <v>417</v>
      </c>
      <c r="AB218" s="25"/>
      <c r="AC218" s="19">
        <f t="shared" si="11"/>
        <v>0.99860000000000004</v>
      </c>
      <c r="AD218" s="104">
        <v>45294</v>
      </c>
      <c r="AE218" t="s">
        <v>373</v>
      </c>
      <c r="AF218" s="19">
        <v>0.89810000000000001</v>
      </c>
    </row>
    <row r="219" spans="1:32">
      <c r="A219" s="95">
        <v>12054</v>
      </c>
      <c r="B219" s="93" t="s">
        <v>415</v>
      </c>
      <c r="C219" s="67" t="s">
        <v>453</v>
      </c>
      <c r="D219" s="28" t="s">
        <v>417</v>
      </c>
      <c r="E219" s="97" t="s">
        <v>90</v>
      </c>
      <c r="F219" s="98">
        <f t="shared" si="10"/>
        <v>0.99860000000000004</v>
      </c>
      <c r="G219" s="74">
        <f>ROUND(('NEW Reference'!B$6*List!$F219)+'NEW Reference'!B$7,0)</f>
        <v>1343</v>
      </c>
      <c r="H219" s="21">
        <f>ROUND(('NEW Reference'!C$6*List!$F219)+'NEW Reference'!C$7,0)</f>
        <v>2002</v>
      </c>
      <c r="I219" s="21">
        <f>ROUND(('NEW Reference'!D$6*List!$F219)+'NEW Reference'!D$7,0)</f>
        <v>2399</v>
      </c>
      <c r="J219" s="21">
        <f>ROUND(('NEW Reference'!E$6*List!$F219)+'NEW Reference'!E$7,0)</f>
        <v>2966</v>
      </c>
      <c r="K219" s="21">
        <f>ROUND(('NEW Reference'!F$6*List!$F219)+'NEW Reference'!F$7,0)</f>
        <v>3090</v>
      </c>
      <c r="L219" s="21">
        <f>ROUND(('NEW Reference'!G$6*List!$F219)+'NEW Reference'!G$7,0)</f>
        <v>3498</v>
      </c>
      <c r="M219" s="21">
        <f>ROUND(('NEW Reference'!H$6*List!$F219)+'NEW Reference'!H$7,0)</f>
        <v>3632</v>
      </c>
      <c r="N219" s="21">
        <f>ROUND(('NEW Reference'!I$6*List!$F219)+'NEW Reference'!I$7,0)</f>
        <v>3775</v>
      </c>
      <c r="O219" s="21">
        <f>ROUND(('NEW Reference'!J$6*List!$F219)+'NEW Reference'!J$7,0)</f>
        <v>4371</v>
      </c>
      <c r="P219" s="21">
        <f>ROUND(('NEW Reference'!K$6*List!$F219)+'NEW Reference'!K$7,0)</f>
        <v>4509</v>
      </c>
      <c r="Q219" s="21">
        <f>ROUND(('NEW Reference'!L$6*List!$F219)+'NEW Reference'!L$7,0)</f>
        <v>4865</v>
      </c>
      <c r="R219" s="21">
        <f>ROUND(('NEW Reference'!M$6*List!$F219)+'NEW Reference'!M$7,0)</f>
        <v>5811</v>
      </c>
      <c r="S219" s="21">
        <f>ROUND(('NEW Reference'!N$6*List!$F219)+'NEW Reference'!N$7,0)</f>
        <v>23446</v>
      </c>
      <c r="T219" s="22">
        <f>ROUND(('NEW Reference'!O$6*List!$F219)+'NEW Reference'!O$7,0)</f>
        <v>872</v>
      </c>
      <c r="U219" s="22">
        <f>ROUND(('NEW Reference'!P$6*List!$F219)+'NEW Reference'!P$7,0)</f>
        <v>1228</v>
      </c>
      <c r="V219" s="22">
        <f>ROUND(('NEW Reference'!Q$6*List!$F219)+'NEW Reference'!Q$7,0)</f>
        <v>614</v>
      </c>
      <c r="X219" s="3" t="str">
        <f t="shared" si="9"/>
        <v>FULTON, Georgia</v>
      </c>
      <c r="Y219" s="67" t="s">
        <v>453</v>
      </c>
      <c r="Z219" s="24" t="s">
        <v>91</v>
      </c>
      <c r="AA219" s="28" t="s">
        <v>417</v>
      </c>
      <c r="AB219" s="26"/>
      <c r="AC219" s="19">
        <f t="shared" si="11"/>
        <v>0.99860000000000004</v>
      </c>
      <c r="AD219" s="104">
        <v>41304</v>
      </c>
      <c r="AE219" t="s">
        <v>400</v>
      </c>
      <c r="AF219" s="19">
        <v>0.88050000000000006</v>
      </c>
    </row>
    <row r="220" spans="1:32">
      <c r="A220" s="95">
        <v>15260</v>
      </c>
      <c r="B220" s="93" t="s">
        <v>421</v>
      </c>
      <c r="C220" s="67" t="s">
        <v>454</v>
      </c>
      <c r="D220" s="28" t="s">
        <v>417</v>
      </c>
      <c r="E220" s="97" t="s">
        <v>90</v>
      </c>
      <c r="F220" s="98">
        <f t="shared" si="10"/>
        <v>0.95342000000000005</v>
      </c>
      <c r="G220" s="74">
        <f>ROUND(('NEW Reference'!B$6*List!$F220)+'NEW Reference'!B$7,0)</f>
        <v>1297</v>
      </c>
      <c r="H220" s="21">
        <f>ROUND(('NEW Reference'!C$6*List!$F220)+'NEW Reference'!C$7,0)</f>
        <v>1934</v>
      </c>
      <c r="I220" s="21">
        <f>ROUND(('NEW Reference'!D$6*List!$F220)+'NEW Reference'!D$7,0)</f>
        <v>2318</v>
      </c>
      <c r="J220" s="21">
        <f>ROUND(('NEW Reference'!E$6*List!$F220)+'NEW Reference'!E$7,0)</f>
        <v>2866</v>
      </c>
      <c r="K220" s="21">
        <f>ROUND(('NEW Reference'!F$6*List!$F220)+'NEW Reference'!F$7,0)</f>
        <v>2986</v>
      </c>
      <c r="L220" s="21">
        <f>ROUND(('NEW Reference'!G$6*List!$F220)+'NEW Reference'!G$7,0)</f>
        <v>3380</v>
      </c>
      <c r="M220" s="21">
        <f>ROUND(('NEW Reference'!H$6*List!$F220)+'NEW Reference'!H$7,0)</f>
        <v>3509</v>
      </c>
      <c r="N220" s="21">
        <f>ROUND(('NEW Reference'!I$6*List!$F220)+'NEW Reference'!I$7,0)</f>
        <v>3647</v>
      </c>
      <c r="O220" s="21">
        <f>ROUND(('NEW Reference'!J$6*List!$F220)+'NEW Reference'!J$7,0)</f>
        <v>4223</v>
      </c>
      <c r="P220" s="21">
        <f>ROUND(('NEW Reference'!K$6*List!$F220)+'NEW Reference'!K$7,0)</f>
        <v>4356</v>
      </c>
      <c r="Q220" s="21">
        <f>ROUND(('NEW Reference'!L$6*List!$F220)+'NEW Reference'!L$7,0)</f>
        <v>4700</v>
      </c>
      <c r="R220" s="21">
        <f>ROUND(('NEW Reference'!M$6*List!$F220)+'NEW Reference'!M$7,0)</f>
        <v>5614</v>
      </c>
      <c r="S220" s="21">
        <f>ROUND(('NEW Reference'!N$6*List!$F220)+'NEW Reference'!N$7,0)</f>
        <v>22652</v>
      </c>
      <c r="T220" s="22">
        <f>ROUND(('NEW Reference'!O$6*List!$F220)+'NEW Reference'!O$7,0)</f>
        <v>842</v>
      </c>
      <c r="U220" s="22">
        <f>ROUND(('NEW Reference'!P$6*List!$F220)+'NEW Reference'!P$7,0)</f>
        <v>1187</v>
      </c>
      <c r="V220" s="22">
        <f>ROUND(('NEW Reference'!Q$6*List!$F220)+'NEW Reference'!Q$7,0)</f>
        <v>593</v>
      </c>
      <c r="X220" s="3" t="str">
        <f t="shared" si="9"/>
        <v>GLYNN, Georgia</v>
      </c>
      <c r="Y220" s="67" t="s">
        <v>454</v>
      </c>
      <c r="Z220" s="24" t="s">
        <v>91</v>
      </c>
      <c r="AA220" s="28" t="s">
        <v>417</v>
      </c>
      <c r="AB220" s="26"/>
      <c r="AC220" s="19">
        <f t="shared" si="11"/>
        <v>0.95342000000000005</v>
      </c>
      <c r="AD220" s="104">
        <v>29460</v>
      </c>
      <c r="AE220" t="s">
        <v>402</v>
      </c>
      <c r="AF220" s="19">
        <v>0.87150000000000005</v>
      </c>
    </row>
    <row r="221" spans="1:32">
      <c r="A221" s="95">
        <v>12054</v>
      </c>
      <c r="B221" s="93" t="s">
        <v>415</v>
      </c>
      <c r="C221" s="67" t="s">
        <v>455</v>
      </c>
      <c r="D221" s="28" t="s">
        <v>417</v>
      </c>
      <c r="E221" s="97" t="s">
        <v>90</v>
      </c>
      <c r="F221" s="98">
        <f t="shared" si="10"/>
        <v>0.99860000000000004</v>
      </c>
      <c r="G221" s="74">
        <f>ROUND(('NEW Reference'!B$6*List!$F221)+'NEW Reference'!B$7,0)</f>
        <v>1343</v>
      </c>
      <c r="H221" s="21">
        <f>ROUND(('NEW Reference'!C$6*List!$F221)+'NEW Reference'!C$7,0)</f>
        <v>2002</v>
      </c>
      <c r="I221" s="21">
        <f>ROUND(('NEW Reference'!D$6*List!$F221)+'NEW Reference'!D$7,0)</f>
        <v>2399</v>
      </c>
      <c r="J221" s="21">
        <f>ROUND(('NEW Reference'!E$6*List!$F221)+'NEW Reference'!E$7,0)</f>
        <v>2966</v>
      </c>
      <c r="K221" s="21">
        <f>ROUND(('NEW Reference'!F$6*List!$F221)+'NEW Reference'!F$7,0)</f>
        <v>3090</v>
      </c>
      <c r="L221" s="21">
        <f>ROUND(('NEW Reference'!G$6*List!$F221)+'NEW Reference'!G$7,0)</f>
        <v>3498</v>
      </c>
      <c r="M221" s="21">
        <f>ROUND(('NEW Reference'!H$6*List!$F221)+'NEW Reference'!H$7,0)</f>
        <v>3632</v>
      </c>
      <c r="N221" s="21">
        <f>ROUND(('NEW Reference'!I$6*List!$F221)+'NEW Reference'!I$7,0)</f>
        <v>3775</v>
      </c>
      <c r="O221" s="21">
        <f>ROUND(('NEW Reference'!J$6*List!$F221)+'NEW Reference'!J$7,0)</f>
        <v>4371</v>
      </c>
      <c r="P221" s="21">
        <f>ROUND(('NEW Reference'!K$6*List!$F221)+'NEW Reference'!K$7,0)</f>
        <v>4509</v>
      </c>
      <c r="Q221" s="21">
        <f>ROUND(('NEW Reference'!L$6*List!$F221)+'NEW Reference'!L$7,0)</f>
        <v>4865</v>
      </c>
      <c r="R221" s="21">
        <f>ROUND(('NEW Reference'!M$6*List!$F221)+'NEW Reference'!M$7,0)</f>
        <v>5811</v>
      </c>
      <c r="S221" s="21">
        <f>ROUND(('NEW Reference'!N$6*List!$F221)+'NEW Reference'!N$7,0)</f>
        <v>23446</v>
      </c>
      <c r="T221" s="22">
        <f>ROUND(('NEW Reference'!O$6*List!$F221)+'NEW Reference'!O$7,0)</f>
        <v>872</v>
      </c>
      <c r="U221" s="22">
        <f>ROUND(('NEW Reference'!P$6*List!$F221)+'NEW Reference'!P$7,0)</f>
        <v>1228</v>
      </c>
      <c r="V221" s="22">
        <f>ROUND(('NEW Reference'!Q$6*List!$F221)+'NEW Reference'!Q$7,0)</f>
        <v>614</v>
      </c>
      <c r="X221" s="3" t="str">
        <f t="shared" si="9"/>
        <v>GWINNETT, Georgia</v>
      </c>
      <c r="Y221" s="67" t="s">
        <v>455</v>
      </c>
      <c r="Z221" s="24" t="s">
        <v>91</v>
      </c>
      <c r="AA221" s="28" t="s">
        <v>417</v>
      </c>
      <c r="AB221" s="25"/>
      <c r="AC221" s="19">
        <f t="shared" si="11"/>
        <v>0.99860000000000004</v>
      </c>
      <c r="AD221" s="104">
        <v>37860</v>
      </c>
      <c r="AE221" t="s">
        <v>366</v>
      </c>
      <c r="AF221" s="19">
        <v>0.80649999999999999</v>
      </c>
    </row>
    <row r="222" spans="1:32">
      <c r="A222" s="95">
        <v>23580</v>
      </c>
      <c r="B222" s="93" t="s">
        <v>456</v>
      </c>
      <c r="C222" s="67" t="s">
        <v>457</v>
      </c>
      <c r="D222" s="28" t="s">
        <v>417</v>
      </c>
      <c r="E222" s="97" t="s">
        <v>90</v>
      </c>
      <c r="F222" s="98">
        <f t="shared" si="10"/>
        <v>0.93680000000000008</v>
      </c>
      <c r="G222" s="74">
        <f>ROUND(('NEW Reference'!B$6*List!$F222)+'NEW Reference'!B$7,0)</f>
        <v>1281</v>
      </c>
      <c r="H222" s="21">
        <f>ROUND(('NEW Reference'!C$6*List!$F222)+'NEW Reference'!C$7,0)</f>
        <v>1910</v>
      </c>
      <c r="I222" s="21">
        <f>ROUND(('NEW Reference'!D$6*List!$F222)+'NEW Reference'!D$7,0)</f>
        <v>2288</v>
      </c>
      <c r="J222" s="21">
        <f>ROUND(('NEW Reference'!E$6*List!$F222)+'NEW Reference'!E$7,0)</f>
        <v>2829</v>
      </c>
      <c r="K222" s="21">
        <f>ROUND(('NEW Reference'!F$6*List!$F222)+'NEW Reference'!F$7,0)</f>
        <v>2947</v>
      </c>
      <c r="L222" s="21">
        <f>ROUND(('NEW Reference'!G$6*List!$F222)+'NEW Reference'!G$7,0)</f>
        <v>3336</v>
      </c>
      <c r="M222" s="21">
        <f>ROUND(('NEW Reference'!H$6*List!$F222)+'NEW Reference'!H$7,0)</f>
        <v>3464</v>
      </c>
      <c r="N222" s="21">
        <f>ROUND(('NEW Reference'!I$6*List!$F222)+'NEW Reference'!I$7,0)</f>
        <v>3600</v>
      </c>
      <c r="O222" s="21">
        <f>ROUND(('NEW Reference'!J$6*List!$F222)+'NEW Reference'!J$7,0)</f>
        <v>4168</v>
      </c>
      <c r="P222" s="21">
        <f>ROUND(('NEW Reference'!K$6*List!$F222)+'NEW Reference'!K$7,0)</f>
        <v>4300</v>
      </c>
      <c r="Q222" s="21">
        <f>ROUND(('NEW Reference'!L$6*List!$F222)+'NEW Reference'!L$7,0)</f>
        <v>4640</v>
      </c>
      <c r="R222" s="21">
        <f>ROUND(('NEW Reference'!M$6*List!$F222)+'NEW Reference'!M$7,0)</f>
        <v>5541</v>
      </c>
      <c r="S222" s="21">
        <f>ROUND(('NEW Reference'!N$6*List!$F222)+'NEW Reference'!N$7,0)</f>
        <v>22359</v>
      </c>
      <c r="T222" s="22">
        <f>ROUND(('NEW Reference'!O$6*List!$F222)+'NEW Reference'!O$7,0)</f>
        <v>831</v>
      </c>
      <c r="U222" s="22">
        <f>ROUND(('NEW Reference'!P$6*List!$F222)+'NEW Reference'!P$7,0)</f>
        <v>1171</v>
      </c>
      <c r="V222" s="22">
        <f>ROUND(('NEW Reference'!Q$6*List!$F222)+'NEW Reference'!Q$7,0)</f>
        <v>586</v>
      </c>
      <c r="X222" s="3" t="str">
        <f t="shared" si="9"/>
        <v>HALL, Georgia</v>
      </c>
      <c r="Y222" s="67" t="s">
        <v>457</v>
      </c>
      <c r="Z222" s="24" t="s">
        <v>91</v>
      </c>
      <c r="AA222" s="28" t="s">
        <v>417</v>
      </c>
      <c r="AB222" s="25"/>
      <c r="AC222" s="19">
        <f t="shared" si="11"/>
        <v>0.93680000000000008</v>
      </c>
      <c r="AD222" s="104">
        <v>35840</v>
      </c>
      <c r="AE222" t="s">
        <v>385</v>
      </c>
      <c r="AF222" s="19">
        <v>0.94390000000000007</v>
      </c>
    </row>
    <row r="223" spans="1:32">
      <c r="A223" s="95">
        <v>31924</v>
      </c>
      <c r="B223" s="93" t="s">
        <v>418</v>
      </c>
      <c r="C223" s="67" t="s">
        <v>458</v>
      </c>
      <c r="D223" s="28" t="s">
        <v>417</v>
      </c>
      <c r="E223" s="97" t="s">
        <v>90</v>
      </c>
      <c r="F223" s="98">
        <f t="shared" si="10"/>
        <v>1.0154000000000001</v>
      </c>
      <c r="G223" s="74">
        <f>ROUND(('NEW Reference'!B$6*List!$F223)+'NEW Reference'!B$7,0)</f>
        <v>1360</v>
      </c>
      <c r="H223" s="21">
        <f>ROUND(('NEW Reference'!C$6*List!$F223)+'NEW Reference'!C$7,0)</f>
        <v>2028</v>
      </c>
      <c r="I223" s="21">
        <f>ROUND(('NEW Reference'!D$6*List!$F223)+'NEW Reference'!D$7,0)</f>
        <v>2429</v>
      </c>
      <c r="J223" s="21">
        <f>ROUND(('NEW Reference'!E$6*List!$F223)+'NEW Reference'!E$7,0)</f>
        <v>3004</v>
      </c>
      <c r="K223" s="21">
        <f>ROUND(('NEW Reference'!F$6*List!$F223)+'NEW Reference'!F$7,0)</f>
        <v>3129</v>
      </c>
      <c r="L223" s="21">
        <f>ROUND(('NEW Reference'!G$6*List!$F223)+'NEW Reference'!G$7,0)</f>
        <v>3542</v>
      </c>
      <c r="M223" s="21">
        <f>ROUND(('NEW Reference'!H$6*List!$F223)+'NEW Reference'!H$7,0)</f>
        <v>3678</v>
      </c>
      <c r="N223" s="21">
        <f>ROUND(('NEW Reference'!I$6*List!$F223)+'NEW Reference'!I$7,0)</f>
        <v>3822</v>
      </c>
      <c r="O223" s="21">
        <f>ROUND(('NEW Reference'!J$6*List!$F223)+'NEW Reference'!J$7,0)</f>
        <v>4426</v>
      </c>
      <c r="P223" s="21">
        <f>ROUND(('NEW Reference'!K$6*List!$F223)+'NEW Reference'!K$7,0)</f>
        <v>4566</v>
      </c>
      <c r="Q223" s="21">
        <f>ROUND(('NEW Reference'!L$6*List!$F223)+'NEW Reference'!L$7,0)</f>
        <v>4927</v>
      </c>
      <c r="R223" s="21">
        <f>ROUND(('NEW Reference'!M$6*List!$F223)+'NEW Reference'!M$7,0)</f>
        <v>5884</v>
      </c>
      <c r="S223" s="21">
        <f>ROUND(('NEW Reference'!N$6*List!$F223)+'NEW Reference'!N$7,0)</f>
        <v>23741</v>
      </c>
      <c r="T223" s="22">
        <f>ROUND(('NEW Reference'!O$6*List!$F223)+'NEW Reference'!O$7,0)</f>
        <v>883</v>
      </c>
      <c r="U223" s="22">
        <f>ROUND(('NEW Reference'!P$6*List!$F223)+'NEW Reference'!P$7,0)</f>
        <v>1244</v>
      </c>
      <c r="V223" s="22">
        <f>ROUND(('NEW Reference'!Q$6*List!$F223)+'NEW Reference'!Q$7,0)</f>
        <v>622</v>
      </c>
      <c r="X223" s="3" t="str">
        <f t="shared" si="9"/>
        <v>HARALSON, Georgia</v>
      </c>
      <c r="Y223" s="67" t="s">
        <v>458</v>
      </c>
      <c r="Z223" s="24" t="s">
        <v>91</v>
      </c>
      <c r="AA223" s="28" t="s">
        <v>417</v>
      </c>
      <c r="AB223" s="26"/>
      <c r="AC223" s="19">
        <f t="shared" si="11"/>
        <v>1.0154000000000001</v>
      </c>
      <c r="AD223" s="104">
        <v>36740</v>
      </c>
      <c r="AE223" t="s">
        <v>380</v>
      </c>
      <c r="AF223" s="19">
        <v>0.96740000000000004</v>
      </c>
    </row>
    <row r="224" spans="1:32">
      <c r="A224" s="95">
        <v>17980</v>
      </c>
      <c r="B224" s="93" t="s">
        <v>173</v>
      </c>
      <c r="C224" s="67" t="s">
        <v>459</v>
      </c>
      <c r="D224" s="28" t="s">
        <v>417</v>
      </c>
      <c r="E224" s="97" t="s">
        <v>90</v>
      </c>
      <c r="F224" s="98">
        <f t="shared" si="10"/>
        <v>0.77956999999999999</v>
      </c>
      <c r="G224" s="74">
        <f>ROUND(('NEW Reference'!B$6*List!$F224)+'NEW Reference'!B$7,0)</f>
        <v>1122</v>
      </c>
      <c r="H224" s="21">
        <f>ROUND(('NEW Reference'!C$6*List!$F224)+'NEW Reference'!C$7,0)</f>
        <v>1673</v>
      </c>
      <c r="I224" s="21">
        <f>ROUND(('NEW Reference'!D$6*List!$F224)+'NEW Reference'!D$7,0)</f>
        <v>2005</v>
      </c>
      <c r="J224" s="21">
        <f>ROUND(('NEW Reference'!E$6*List!$F224)+'NEW Reference'!E$7,0)</f>
        <v>2479</v>
      </c>
      <c r="K224" s="21">
        <f>ROUND(('NEW Reference'!F$6*List!$F224)+'NEW Reference'!F$7,0)</f>
        <v>2583</v>
      </c>
      <c r="L224" s="21">
        <f>ROUND(('NEW Reference'!G$6*List!$F224)+'NEW Reference'!G$7,0)</f>
        <v>2924</v>
      </c>
      <c r="M224" s="21">
        <f>ROUND(('NEW Reference'!H$6*List!$F224)+'NEW Reference'!H$7,0)</f>
        <v>3035</v>
      </c>
      <c r="N224" s="21">
        <f>ROUND(('NEW Reference'!I$6*List!$F224)+'NEW Reference'!I$7,0)</f>
        <v>3155</v>
      </c>
      <c r="O224" s="21">
        <f>ROUND(('NEW Reference'!J$6*List!$F224)+'NEW Reference'!J$7,0)</f>
        <v>3653</v>
      </c>
      <c r="P224" s="21">
        <f>ROUND(('NEW Reference'!K$6*List!$F224)+'NEW Reference'!K$7,0)</f>
        <v>3768</v>
      </c>
      <c r="Q224" s="21">
        <f>ROUND(('NEW Reference'!L$6*List!$F224)+'NEW Reference'!L$7,0)</f>
        <v>4066</v>
      </c>
      <c r="R224" s="21">
        <f>ROUND(('NEW Reference'!M$6*List!$F224)+'NEW Reference'!M$7,0)</f>
        <v>4856</v>
      </c>
      <c r="S224" s="21">
        <f>ROUND(('NEW Reference'!N$6*List!$F224)+'NEW Reference'!N$7,0)</f>
        <v>19595</v>
      </c>
      <c r="T224" s="22">
        <f>ROUND(('NEW Reference'!O$6*List!$F224)+'NEW Reference'!O$7,0)</f>
        <v>728</v>
      </c>
      <c r="U224" s="22">
        <f>ROUND(('NEW Reference'!P$6*List!$F224)+'NEW Reference'!P$7,0)</f>
        <v>1027</v>
      </c>
      <c r="V224" s="22">
        <f>ROUND(('NEW Reference'!Q$6*List!$F224)+'NEW Reference'!Q$7,0)</f>
        <v>513</v>
      </c>
      <c r="X224" s="3" t="str">
        <f t="shared" si="9"/>
        <v>HARRIS, Georgia</v>
      </c>
      <c r="Y224" s="67" t="s">
        <v>459</v>
      </c>
      <c r="Z224" s="24" t="s">
        <v>91</v>
      </c>
      <c r="AA224" s="28" t="s">
        <v>417</v>
      </c>
      <c r="AB224" s="25"/>
      <c r="AC224" s="19">
        <f t="shared" si="11"/>
        <v>0.77956999999999999</v>
      </c>
      <c r="AD224" s="104">
        <v>27260</v>
      </c>
      <c r="AE224" t="s">
        <v>350</v>
      </c>
      <c r="AF224" s="19">
        <v>0.87530000000000008</v>
      </c>
    </row>
    <row r="225" spans="1:32">
      <c r="A225" s="95">
        <v>12054</v>
      </c>
      <c r="B225" s="93" t="s">
        <v>415</v>
      </c>
      <c r="C225" s="67" t="s">
        <v>460</v>
      </c>
      <c r="D225" s="28" t="s">
        <v>417</v>
      </c>
      <c r="E225" s="97" t="s">
        <v>90</v>
      </c>
      <c r="F225" s="98">
        <f t="shared" si="10"/>
        <v>0.99860000000000004</v>
      </c>
      <c r="G225" s="74">
        <f>ROUND(('NEW Reference'!B$6*List!$F225)+'NEW Reference'!B$7,0)</f>
        <v>1343</v>
      </c>
      <c r="H225" s="21">
        <f>ROUND(('NEW Reference'!C$6*List!$F225)+'NEW Reference'!C$7,0)</f>
        <v>2002</v>
      </c>
      <c r="I225" s="21">
        <f>ROUND(('NEW Reference'!D$6*List!$F225)+'NEW Reference'!D$7,0)</f>
        <v>2399</v>
      </c>
      <c r="J225" s="21">
        <f>ROUND(('NEW Reference'!E$6*List!$F225)+'NEW Reference'!E$7,0)</f>
        <v>2966</v>
      </c>
      <c r="K225" s="21">
        <f>ROUND(('NEW Reference'!F$6*List!$F225)+'NEW Reference'!F$7,0)</f>
        <v>3090</v>
      </c>
      <c r="L225" s="21">
        <f>ROUND(('NEW Reference'!G$6*List!$F225)+'NEW Reference'!G$7,0)</f>
        <v>3498</v>
      </c>
      <c r="M225" s="21">
        <f>ROUND(('NEW Reference'!H$6*List!$F225)+'NEW Reference'!H$7,0)</f>
        <v>3632</v>
      </c>
      <c r="N225" s="21">
        <f>ROUND(('NEW Reference'!I$6*List!$F225)+'NEW Reference'!I$7,0)</f>
        <v>3775</v>
      </c>
      <c r="O225" s="21">
        <f>ROUND(('NEW Reference'!J$6*List!$F225)+'NEW Reference'!J$7,0)</f>
        <v>4371</v>
      </c>
      <c r="P225" s="21">
        <f>ROUND(('NEW Reference'!K$6*List!$F225)+'NEW Reference'!K$7,0)</f>
        <v>4509</v>
      </c>
      <c r="Q225" s="21">
        <f>ROUND(('NEW Reference'!L$6*List!$F225)+'NEW Reference'!L$7,0)</f>
        <v>4865</v>
      </c>
      <c r="R225" s="21">
        <f>ROUND(('NEW Reference'!M$6*List!$F225)+'NEW Reference'!M$7,0)</f>
        <v>5811</v>
      </c>
      <c r="S225" s="21">
        <f>ROUND(('NEW Reference'!N$6*List!$F225)+'NEW Reference'!N$7,0)</f>
        <v>23446</v>
      </c>
      <c r="T225" s="22">
        <f>ROUND(('NEW Reference'!O$6*List!$F225)+'NEW Reference'!O$7,0)</f>
        <v>872</v>
      </c>
      <c r="U225" s="22">
        <f>ROUND(('NEW Reference'!P$6*List!$F225)+'NEW Reference'!P$7,0)</f>
        <v>1228</v>
      </c>
      <c r="V225" s="22">
        <f>ROUND(('NEW Reference'!Q$6*List!$F225)+'NEW Reference'!Q$7,0)</f>
        <v>614</v>
      </c>
      <c r="X225" s="3" t="str">
        <f t="shared" si="9"/>
        <v>HEARD, Georgia</v>
      </c>
      <c r="Y225" s="67" t="s">
        <v>460</v>
      </c>
      <c r="Z225" s="24" t="s">
        <v>91</v>
      </c>
      <c r="AA225" s="28" t="s">
        <v>417</v>
      </c>
      <c r="AB225" s="25"/>
      <c r="AC225" s="19">
        <f t="shared" si="11"/>
        <v>0.99860000000000004</v>
      </c>
      <c r="AD225" s="104">
        <v>38940</v>
      </c>
      <c r="AE225" t="s">
        <v>389</v>
      </c>
      <c r="AF225" s="19">
        <v>0.91450000000000009</v>
      </c>
    </row>
    <row r="226" spans="1:32">
      <c r="A226" s="95">
        <v>12054</v>
      </c>
      <c r="B226" s="93" t="s">
        <v>415</v>
      </c>
      <c r="C226" s="67" t="s">
        <v>140</v>
      </c>
      <c r="D226" s="28" t="s">
        <v>417</v>
      </c>
      <c r="E226" s="97" t="s">
        <v>90</v>
      </c>
      <c r="F226" s="98">
        <f t="shared" si="10"/>
        <v>0.99860000000000004</v>
      </c>
      <c r="G226" s="74">
        <f>ROUND(('NEW Reference'!B$6*List!$F226)+'NEW Reference'!B$7,0)</f>
        <v>1343</v>
      </c>
      <c r="H226" s="21">
        <f>ROUND(('NEW Reference'!C$6*List!$F226)+'NEW Reference'!C$7,0)</f>
        <v>2002</v>
      </c>
      <c r="I226" s="21">
        <f>ROUND(('NEW Reference'!D$6*List!$F226)+'NEW Reference'!D$7,0)</f>
        <v>2399</v>
      </c>
      <c r="J226" s="21">
        <f>ROUND(('NEW Reference'!E$6*List!$F226)+'NEW Reference'!E$7,0)</f>
        <v>2966</v>
      </c>
      <c r="K226" s="21">
        <f>ROUND(('NEW Reference'!F$6*List!$F226)+'NEW Reference'!F$7,0)</f>
        <v>3090</v>
      </c>
      <c r="L226" s="21">
        <f>ROUND(('NEW Reference'!G$6*List!$F226)+'NEW Reference'!G$7,0)</f>
        <v>3498</v>
      </c>
      <c r="M226" s="21">
        <f>ROUND(('NEW Reference'!H$6*List!$F226)+'NEW Reference'!H$7,0)</f>
        <v>3632</v>
      </c>
      <c r="N226" s="21">
        <f>ROUND(('NEW Reference'!I$6*List!$F226)+'NEW Reference'!I$7,0)</f>
        <v>3775</v>
      </c>
      <c r="O226" s="21">
        <f>ROUND(('NEW Reference'!J$6*List!$F226)+'NEW Reference'!J$7,0)</f>
        <v>4371</v>
      </c>
      <c r="P226" s="21">
        <f>ROUND(('NEW Reference'!K$6*List!$F226)+'NEW Reference'!K$7,0)</f>
        <v>4509</v>
      </c>
      <c r="Q226" s="21">
        <f>ROUND(('NEW Reference'!L$6*List!$F226)+'NEW Reference'!L$7,0)</f>
        <v>4865</v>
      </c>
      <c r="R226" s="21">
        <f>ROUND(('NEW Reference'!M$6*List!$F226)+'NEW Reference'!M$7,0)</f>
        <v>5811</v>
      </c>
      <c r="S226" s="21">
        <f>ROUND(('NEW Reference'!N$6*List!$F226)+'NEW Reference'!N$7,0)</f>
        <v>23446</v>
      </c>
      <c r="T226" s="22">
        <f>ROUND(('NEW Reference'!O$6*List!$F226)+'NEW Reference'!O$7,0)</f>
        <v>872</v>
      </c>
      <c r="U226" s="22">
        <f>ROUND(('NEW Reference'!P$6*List!$F226)+'NEW Reference'!P$7,0)</f>
        <v>1228</v>
      </c>
      <c r="V226" s="22">
        <f>ROUND(('NEW Reference'!Q$6*List!$F226)+'NEW Reference'!Q$7,0)</f>
        <v>614</v>
      </c>
      <c r="X226" s="3" t="str">
        <f t="shared" si="9"/>
        <v>HENRY, Georgia</v>
      </c>
      <c r="Y226" s="67" t="s">
        <v>140</v>
      </c>
      <c r="Z226" s="24" t="s">
        <v>91</v>
      </c>
      <c r="AA226" s="28" t="s">
        <v>417</v>
      </c>
      <c r="AB226" s="26"/>
      <c r="AC226" s="19">
        <f t="shared" si="11"/>
        <v>0.99860000000000004</v>
      </c>
      <c r="AD226" s="104">
        <v>48680</v>
      </c>
      <c r="AE226" t="s">
        <v>410</v>
      </c>
      <c r="AF226" s="19">
        <v>0.96010000000000006</v>
      </c>
    </row>
    <row r="227" spans="1:32">
      <c r="A227" s="95">
        <v>47580</v>
      </c>
      <c r="B227" s="93" t="s">
        <v>461</v>
      </c>
      <c r="C227" s="67" t="s">
        <v>142</v>
      </c>
      <c r="D227" s="28" t="s">
        <v>417</v>
      </c>
      <c r="E227" s="97" t="s">
        <v>90</v>
      </c>
      <c r="F227" s="98">
        <f t="shared" si="10"/>
        <v>0.74760000000000004</v>
      </c>
      <c r="G227" s="74">
        <f>ROUND(('NEW Reference'!B$6*List!$F227)+'NEW Reference'!B$7,0)</f>
        <v>1090</v>
      </c>
      <c r="H227" s="21">
        <f>ROUND(('NEW Reference'!C$6*List!$F227)+'NEW Reference'!C$7,0)</f>
        <v>1625</v>
      </c>
      <c r="I227" s="21">
        <f>ROUND(('NEW Reference'!D$6*List!$F227)+'NEW Reference'!D$7,0)</f>
        <v>1948</v>
      </c>
      <c r="J227" s="21">
        <f>ROUND(('NEW Reference'!E$6*List!$F227)+'NEW Reference'!E$7,0)</f>
        <v>2408</v>
      </c>
      <c r="K227" s="21">
        <f>ROUND(('NEW Reference'!F$6*List!$F227)+'NEW Reference'!F$7,0)</f>
        <v>2509</v>
      </c>
      <c r="L227" s="21">
        <f>ROUND(('NEW Reference'!G$6*List!$F227)+'NEW Reference'!G$7,0)</f>
        <v>2840</v>
      </c>
      <c r="M227" s="21">
        <f>ROUND(('NEW Reference'!H$6*List!$F227)+'NEW Reference'!H$7,0)</f>
        <v>2948</v>
      </c>
      <c r="N227" s="21">
        <f>ROUND(('NEW Reference'!I$6*List!$F227)+'NEW Reference'!I$7,0)</f>
        <v>3064</v>
      </c>
      <c r="O227" s="21">
        <f>ROUND(('NEW Reference'!J$6*List!$F227)+'NEW Reference'!J$7,0)</f>
        <v>3548</v>
      </c>
      <c r="P227" s="21">
        <f>ROUND(('NEW Reference'!K$6*List!$F227)+'NEW Reference'!K$7,0)</f>
        <v>3660</v>
      </c>
      <c r="Q227" s="21">
        <f>ROUND(('NEW Reference'!L$6*List!$F227)+'NEW Reference'!L$7,0)</f>
        <v>3950</v>
      </c>
      <c r="R227" s="21">
        <f>ROUND(('NEW Reference'!M$6*List!$F227)+'NEW Reference'!M$7,0)</f>
        <v>4717</v>
      </c>
      <c r="S227" s="21">
        <f>ROUND(('NEW Reference'!N$6*List!$F227)+'NEW Reference'!N$7,0)</f>
        <v>19033</v>
      </c>
      <c r="T227" s="22">
        <f>ROUND(('NEW Reference'!O$6*List!$F227)+'NEW Reference'!O$7,0)</f>
        <v>708</v>
      </c>
      <c r="U227" s="22">
        <f>ROUND(('NEW Reference'!P$6*List!$F227)+'NEW Reference'!P$7,0)</f>
        <v>997</v>
      </c>
      <c r="V227" s="22">
        <f>ROUND(('NEW Reference'!Q$6*List!$F227)+'NEW Reference'!Q$7,0)</f>
        <v>499</v>
      </c>
      <c r="X227" s="3" t="str">
        <f t="shared" si="9"/>
        <v>HOUSTON, Georgia</v>
      </c>
      <c r="Y227" s="67" t="s">
        <v>142</v>
      </c>
      <c r="Z227" s="24" t="s">
        <v>91</v>
      </c>
      <c r="AA227" s="28" t="s">
        <v>417</v>
      </c>
      <c r="AB227" s="25"/>
      <c r="AC227" s="19">
        <f t="shared" si="11"/>
        <v>0.74760000000000004</v>
      </c>
      <c r="AD227" s="104">
        <v>19660</v>
      </c>
      <c r="AE227" t="s">
        <v>368</v>
      </c>
      <c r="AF227" s="19">
        <v>0.87720000000000009</v>
      </c>
    </row>
    <row r="228" spans="1:32">
      <c r="A228" s="95">
        <v>12054</v>
      </c>
      <c r="B228" s="93" t="s">
        <v>415</v>
      </c>
      <c r="C228" s="67" t="s">
        <v>462</v>
      </c>
      <c r="D228" s="28" t="s">
        <v>417</v>
      </c>
      <c r="E228" s="97" t="s">
        <v>90</v>
      </c>
      <c r="F228" s="98">
        <f t="shared" si="10"/>
        <v>0.99860000000000004</v>
      </c>
      <c r="G228" s="74">
        <f>ROUND(('NEW Reference'!B$6*List!$F228)+'NEW Reference'!B$7,0)</f>
        <v>1343</v>
      </c>
      <c r="H228" s="21">
        <f>ROUND(('NEW Reference'!C$6*List!$F228)+'NEW Reference'!C$7,0)</f>
        <v>2002</v>
      </c>
      <c r="I228" s="21">
        <f>ROUND(('NEW Reference'!D$6*List!$F228)+'NEW Reference'!D$7,0)</f>
        <v>2399</v>
      </c>
      <c r="J228" s="21">
        <f>ROUND(('NEW Reference'!E$6*List!$F228)+'NEW Reference'!E$7,0)</f>
        <v>2966</v>
      </c>
      <c r="K228" s="21">
        <f>ROUND(('NEW Reference'!F$6*List!$F228)+'NEW Reference'!F$7,0)</f>
        <v>3090</v>
      </c>
      <c r="L228" s="21">
        <f>ROUND(('NEW Reference'!G$6*List!$F228)+'NEW Reference'!G$7,0)</f>
        <v>3498</v>
      </c>
      <c r="M228" s="21">
        <f>ROUND(('NEW Reference'!H$6*List!$F228)+'NEW Reference'!H$7,0)</f>
        <v>3632</v>
      </c>
      <c r="N228" s="21">
        <f>ROUND(('NEW Reference'!I$6*List!$F228)+'NEW Reference'!I$7,0)</f>
        <v>3775</v>
      </c>
      <c r="O228" s="21">
        <f>ROUND(('NEW Reference'!J$6*List!$F228)+'NEW Reference'!J$7,0)</f>
        <v>4371</v>
      </c>
      <c r="P228" s="21">
        <f>ROUND(('NEW Reference'!K$6*List!$F228)+'NEW Reference'!K$7,0)</f>
        <v>4509</v>
      </c>
      <c r="Q228" s="21">
        <f>ROUND(('NEW Reference'!L$6*List!$F228)+'NEW Reference'!L$7,0)</f>
        <v>4865</v>
      </c>
      <c r="R228" s="21">
        <f>ROUND(('NEW Reference'!M$6*List!$F228)+'NEW Reference'!M$7,0)</f>
        <v>5811</v>
      </c>
      <c r="S228" s="21">
        <f>ROUND(('NEW Reference'!N$6*List!$F228)+'NEW Reference'!N$7,0)</f>
        <v>23446</v>
      </c>
      <c r="T228" s="22">
        <f>ROUND(('NEW Reference'!O$6*List!$F228)+'NEW Reference'!O$7,0)</f>
        <v>872</v>
      </c>
      <c r="U228" s="22">
        <f>ROUND(('NEW Reference'!P$6*List!$F228)+'NEW Reference'!P$7,0)</f>
        <v>1228</v>
      </c>
      <c r="V228" s="22">
        <f>ROUND(('NEW Reference'!Q$6*List!$F228)+'NEW Reference'!Q$7,0)</f>
        <v>614</v>
      </c>
      <c r="X228" s="3" t="str">
        <f t="shared" si="9"/>
        <v>JASPER, Georgia</v>
      </c>
      <c r="Y228" s="67" t="s">
        <v>462</v>
      </c>
      <c r="Z228" s="24" t="s">
        <v>91</v>
      </c>
      <c r="AA228" s="28" t="s">
        <v>417</v>
      </c>
      <c r="AB228" s="25"/>
      <c r="AC228" s="19">
        <f t="shared" si="11"/>
        <v>0.99860000000000004</v>
      </c>
      <c r="AD228" s="104">
        <v>45220</v>
      </c>
      <c r="AE228" t="s">
        <v>370</v>
      </c>
      <c r="AF228" s="19">
        <v>0.73980000000000001</v>
      </c>
    </row>
    <row r="229" spans="1:32">
      <c r="A229" s="95">
        <v>31420</v>
      </c>
      <c r="B229" s="93" t="s">
        <v>420</v>
      </c>
      <c r="C229" s="67" t="s">
        <v>463</v>
      </c>
      <c r="D229" s="28" t="s">
        <v>417</v>
      </c>
      <c r="E229" s="97" t="s">
        <v>90</v>
      </c>
      <c r="F229" s="98">
        <f t="shared" si="10"/>
        <v>0.8256</v>
      </c>
      <c r="G229" s="74">
        <f>ROUND(('NEW Reference'!B$6*List!$F229)+'NEW Reference'!B$7,0)</f>
        <v>1169</v>
      </c>
      <c r="H229" s="21">
        <f>ROUND(('NEW Reference'!C$6*List!$F229)+'NEW Reference'!C$7,0)</f>
        <v>1743</v>
      </c>
      <c r="I229" s="21">
        <f>ROUND(('NEW Reference'!D$6*List!$F229)+'NEW Reference'!D$7,0)</f>
        <v>2088</v>
      </c>
      <c r="J229" s="21">
        <f>ROUND(('NEW Reference'!E$6*List!$F229)+'NEW Reference'!E$7,0)</f>
        <v>2581</v>
      </c>
      <c r="K229" s="21">
        <f>ROUND(('NEW Reference'!F$6*List!$F229)+'NEW Reference'!F$7,0)</f>
        <v>2689</v>
      </c>
      <c r="L229" s="21">
        <f>ROUND(('NEW Reference'!G$6*List!$F229)+'NEW Reference'!G$7,0)</f>
        <v>3044</v>
      </c>
      <c r="M229" s="21">
        <f>ROUND(('NEW Reference'!H$6*List!$F229)+'NEW Reference'!H$7,0)</f>
        <v>3161</v>
      </c>
      <c r="N229" s="21">
        <f>ROUND(('NEW Reference'!I$6*List!$F229)+'NEW Reference'!I$7,0)</f>
        <v>3285</v>
      </c>
      <c r="O229" s="21">
        <f>ROUND(('NEW Reference'!J$6*List!$F229)+'NEW Reference'!J$7,0)</f>
        <v>3804</v>
      </c>
      <c r="P229" s="21">
        <f>ROUND(('NEW Reference'!K$6*List!$F229)+'NEW Reference'!K$7,0)</f>
        <v>3924</v>
      </c>
      <c r="Q229" s="21">
        <f>ROUND(('NEW Reference'!L$6*List!$F229)+'NEW Reference'!L$7,0)</f>
        <v>4234</v>
      </c>
      <c r="R229" s="21">
        <f>ROUND(('NEW Reference'!M$6*List!$F229)+'NEW Reference'!M$7,0)</f>
        <v>5057</v>
      </c>
      <c r="S229" s="21">
        <f>ROUND(('NEW Reference'!N$6*List!$F229)+'NEW Reference'!N$7,0)</f>
        <v>20405</v>
      </c>
      <c r="T229" s="22">
        <f>ROUND(('NEW Reference'!O$6*List!$F229)+'NEW Reference'!O$7,0)</f>
        <v>759</v>
      </c>
      <c r="U229" s="22">
        <f>ROUND(('NEW Reference'!P$6*List!$F229)+'NEW Reference'!P$7,0)</f>
        <v>1069</v>
      </c>
      <c r="V229" s="22">
        <f>ROUND(('NEW Reference'!Q$6*List!$F229)+'NEW Reference'!Q$7,0)</f>
        <v>534</v>
      </c>
      <c r="X229" s="3" t="str">
        <f t="shared" si="9"/>
        <v>JONES, Georgia</v>
      </c>
      <c r="Y229" s="67" t="s">
        <v>463</v>
      </c>
      <c r="Z229" s="24" t="s">
        <v>91</v>
      </c>
      <c r="AA229" s="28" t="s">
        <v>417</v>
      </c>
      <c r="AB229" s="25"/>
      <c r="AC229" s="19">
        <f t="shared" si="11"/>
        <v>0.8256</v>
      </c>
      <c r="AD229" s="104">
        <v>18880</v>
      </c>
      <c r="AE229" t="s">
        <v>394</v>
      </c>
      <c r="AF229" s="19">
        <v>0.87229000000000001</v>
      </c>
    </row>
    <row r="230" spans="1:32">
      <c r="A230" s="95">
        <v>46660</v>
      </c>
      <c r="B230" s="93" t="s">
        <v>423</v>
      </c>
      <c r="C230" s="67" t="s">
        <v>464</v>
      </c>
      <c r="D230" s="28" t="s">
        <v>417</v>
      </c>
      <c r="E230" s="97" t="s">
        <v>90</v>
      </c>
      <c r="F230" s="98">
        <f t="shared" si="10"/>
        <v>0.70309499999999991</v>
      </c>
      <c r="G230" s="74">
        <f>ROUND(('NEW Reference'!B$6*List!$F230)+'NEW Reference'!B$7,0)</f>
        <v>1045</v>
      </c>
      <c r="H230" s="21">
        <f>ROUND(('NEW Reference'!C$6*List!$F230)+'NEW Reference'!C$7,0)</f>
        <v>1559</v>
      </c>
      <c r="I230" s="21">
        <f>ROUND(('NEW Reference'!D$6*List!$F230)+'NEW Reference'!D$7,0)</f>
        <v>1868</v>
      </c>
      <c r="J230" s="21">
        <f>ROUND(('NEW Reference'!E$6*List!$F230)+'NEW Reference'!E$7,0)</f>
        <v>2309</v>
      </c>
      <c r="K230" s="21">
        <f>ROUND(('NEW Reference'!F$6*List!$F230)+'NEW Reference'!F$7,0)</f>
        <v>2406</v>
      </c>
      <c r="L230" s="21">
        <f>ROUND(('NEW Reference'!G$6*List!$F230)+'NEW Reference'!G$7,0)</f>
        <v>2723</v>
      </c>
      <c r="M230" s="21">
        <f>ROUND(('NEW Reference'!H$6*List!$F230)+'NEW Reference'!H$7,0)</f>
        <v>2827</v>
      </c>
      <c r="N230" s="21">
        <f>ROUND(('NEW Reference'!I$6*List!$F230)+'NEW Reference'!I$7,0)</f>
        <v>2938</v>
      </c>
      <c r="O230" s="21">
        <f>ROUND(('NEW Reference'!J$6*List!$F230)+'NEW Reference'!J$7,0)</f>
        <v>3403</v>
      </c>
      <c r="P230" s="21">
        <f>ROUND(('NEW Reference'!K$6*List!$F230)+'NEW Reference'!K$7,0)</f>
        <v>3510</v>
      </c>
      <c r="Q230" s="21">
        <f>ROUND(('NEW Reference'!L$6*List!$F230)+'NEW Reference'!L$7,0)</f>
        <v>3787</v>
      </c>
      <c r="R230" s="21">
        <f>ROUND(('NEW Reference'!M$6*List!$F230)+'NEW Reference'!M$7,0)</f>
        <v>4523</v>
      </c>
      <c r="S230" s="21">
        <f>ROUND(('NEW Reference'!N$6*List!$F230)+'NEW Reference'!N$7,0)</f>
        <v>18251</v>
      </c>
      <c r="T230" s="22">
        <f>ROUND(('NEW Reference'!O$6*List!$F230)+'NEW Reference'!O$7,0)</f>
        <v>679</v>
      </c>
      <c r="U230" s="22">
        <f>ROUND(('NEW Reference'!P$6*List!$F230)+'NEW Reference'!P$7,0)</f>
        <v>956</v>
      </c>
      <c r="V230" s="22">
        <f>ROUND(('NEW Reference'!Q$6*List!$F230)+'NEW Reference'!Q$7,0)</f>
        <v>478</v>
      </c>
      <c r="X230" s="3" t="str">
        <f t="shared" si="9"/>
        <v>LANIER, Georgia</v>
      </c>
      <c r="Y230" s="67" t="s">
        <v>464</v>
      </c>
      <c r="Z230" s="24" t="s">
        <v>91</v>
      </c>
      <c r="AA230" s="28" t="s">
        <v>417</v>
      </c>
      <c r="AB230" s="25"/>
      <c r="AC230" s="19">
        <f t="shared" si="11"/>
        <v>0.70309499999999991</v>
      </c>
      <c r="AD230" s="104">
        <v>37460</v>
      </c>
      <c r="AE230" t="s">
        <v>352</v>
      </c>
      <c r="AF230" s="19">
        <v>0.85680500000000004</v>
      </c>
    </row>
    <row r="231" spans="1:32">
      <c r="A231" s="95">
        <v>10500</v>
      </c>
      <c r="B231" s="93" t="s">
        <v>445</v>
      </c>
      <c r="C231" s="67" t="s">
        <v>152</v>
      </c>
      <c r="D231" s="28" t="s">
        <v>417</v>
      </c>
      <c r="E231" s="97" t="s">
        <v>90</v>
      </c>
      <c r="F231" s="98">
        <f t="shared" si="10"/>
        <v>0.95037999999999989</v>
      </c>
      <c r="G231" s="74">
        <f>ROUND(('NEW Reference'!B$6*List!$F231)+'NEW Reference'!B$7,0)</f>
        <v>1294</v>
      </c>
      <c r="H231" s="21">
        <f>ROUND(('NEW Reference'!C$6*List!$F231)+'NEW Reference'!C$7,0)</f>
        <v>1930</v>
      </c>
      <c r="I231" s="21">
        <f>ROUND(('NEW Reference'!D$6*List!$F231)+'NEW Reference'!D$7,0)</f>
        <v>2313</v>
      </c>
      <c r="J231" s="21">
        <f>ROUND(('NEW Reference'!E$6*List!$F231)+'NEW Reference'!E$7,0)</f>
        <v>2859</v>
      </c>
      <c r="K231" s="21">
        <f>ROUND(('NEW Reference'!F$6*List!$F231)+'NEW Reference'!F$7,0)</f>
        <v>2979</v>
      </c>
      <c r="L231" s="21">
        <f>ROUND(('NEW Reference'!G$6*List!$F231)+'NEW Reference'!G$7,0)</f>
        <v>3372</v>
      </c>
      <c r="M231" s="21">
        <f>ROUND(('NEW Reference'!H$6*List!$F231)+'NEW Reference'!H$7,0)</f>
        <v>3501</v>
      </c>
      <c r="N231" s="21">
        <f>ROUND(('NEW Reference'!I$6*List!$F231)+'NEW Reference'!I$7,0)</f>
        <v>3638</v>
      </c>
      <c r="O231" s="21">
        <f>ROUND(('NEW Reference'!J$6*List!$F231)+'NEW Reference'!J$7,0)</f>
        <v>4213</v>
      </c>
      <c r="P231" s="21">
        <f>ROUND(('NEW Reference'!K$6*List!$F231)+'NEW Reference'!K$7,0)</f>
        <v>4346</v>
      </c>
      <c r="Q231" s="21">
        <f>ROUND(('NEW Reference'!L$6*List!$F231)+'NEW Reference'!L$7,0)</f>
        <v>4689</v>
      </c>
      <c r="R231" s="21">
        <f>ROUND(('NEW Reference'!M$6*List!$F231)+'NEW Reference'!M$7,0)</f>
        <v>5601</v>
      </c>
      <c r="S231" s="21">
        <f>ROUND(('NEW Reference'!N$6*List!$F231)+'NEW Reference'!N$7,0)</f>
        <v>22598</v>
      </c>
      <c r="T231" s="22">
        <f>ROUND(('NEW Reference'!O$6*List!$F231)+'NEW Reference'!O$7,0)</f>
        <v>840</v>
      </c>
      <c r="U231" s="22">
        <f>ROUND(('NEW Reference'!P$6*List!$F231)+'NEW Reference'!P$7,0)</f>
        <v>1184</v>
      </c>
      <c r="V231" s="22">
        <f>ROUND(('NEW Reference'!Q$6*List!$F231)+'NEW Reference'!Q$7,0)</f>
        <v>592</v>
      </c>
      <c r="X231" s="3" t="str">
        <f t="shared" si="9"/>
        <v>LEE, Georgia</v>
      </c>
      <c r="Y231" s="67" t="s">
        <v>152</v>
      </c>
      <c r="Z231" s="24" t="s">
        <v>91</v>
      </c>
      <c r="AA231" s="28" t="s">
        <v>417</v>
      </c>
      <c r="AB231" s="25"/>
      <c r="AC231" s="19">
        <f t="shared" si="11"/>
        <v>0.95037999999999989</v>
      </c>
      <c r="AD231" s="104">
        <v>12054</v>
      </c>
      <c r="AE231" t="s">
        <v>415</v>
      </c>
      <c r="AF231" s="19">
        <v>0.99860000000000004</v>
      </c>
    </row>
    <row r="232" spans="1:32">
      <c r="A232" s="95">
        <v>25980</v>
      </c>
      <c r="B232" s="93" t="s">
        <v>465</v>
      </c>
      <c r="C232" s="67" t="s">
        <v>466</v>
      </c>
      <c r="D232" s="28" t="s">
        <v>417</v>
      </c>
      <c r="E232" s="97" t="s">
        <v>90</v>
      </c>
      <c r="F232" s="98">
        <f t="shared" si="10"/>
        <v>0.8589</v>
      </c>
      <c r="G232" s="74">
        <f>ROUND(('NEW Reference'!B$6*List!$F232)+'NEW Reference'!B$7,0)</f>
        <v>1202</v>
      </c>
      <c r="H232" s="21">
        <f>ROUND(('NEW Reference'!C$6*List!$F232)+'NEW Reference'!C$7,0)</f>
        <v>1793</v>
      </c>
      <c r="I232" s="21">
        <f>ROUND(('NEW Reference'!D$6*List!$F232)+'NEW Reference'!D$7,0)</f>
        <v>2148</v>
      </c>
      <c r="J232" s="21">
        <f>ROUND(('NEW Reference'!E$6*List!$F232)+'NEW Reference'!E$7,0)</f>
        <v>2656</v>
      </c>
      <c r="K232" s="21">
        <f>ROUND(('NEW Reference'!F$6*List!$F232)+'NEW Reference'!F$7,0)</f>
        <v>2767</v>
      </c>
      <c r="L232" s="21">
        <f>ROUND(('NEW Reference'!G$6*List!$F232)+'NEW Reference'!G$7,0)</f>
        <v>3132</v>
      </c>
      <c r="M232" s="21">
        <f>ROUND(('NEW Reference'!H$6*List!$F232)+'NEW Reference'!H$7,0)</f>
        <v>3252</v>
      </c>
      <c r="N232" s="21">
        <f>ROUND(('NEW Reference'!I$6*List!$F232)+'NEW Reference'!I$7,0)</f>
        <v>3379</v>
      </c>
      <c r="O232" s="21">
        <f>ROUND(('NEW Reference'!J$6*List!$F232)+'NEW Reference'!J$7,0)</f>
        <v>3913</v>
      </c>
      <c r="P232" s="21">
        <f>ROUND(('NEW Reference'!K$6*List!$F232)+'NEW Reference'!K$7,0)</f>
        <v>4037</v>
      </c>
      <c r="Q232" s="21">
        <f>ROUND(('NEW Reference'!L$6*List!$F232)+'NEW Reference'!L$7,0)</f>
        <v>4356</v>
      </c>
      <c r="R232" s="21">
        <f>ROUND(('NEW Reference'!M$6*List!$F232)+'NEW Reference'!M$7,0)</f>
        <v>5202</v>
      </c>
      <c r="S232" s="21">
        <f>ROUND(('NEW Reference'!N$6*List!$F232)+'NEW Reference'!N$7,0)</f>
        <v>20990</v>
      </c>
      <c r="T232" s="22">
        <f>ROUND(('NEW Reference'!O$6*List!$F232)+'NEW Reference'!O$7,0)</f>
        <v>780</v>
      </c>
      <c r="U232" s="22">
        <f>ROUND(('NEW Reference'!P$6*List!$F232)+'NEW Reference'!P$7,0)</f>
        <v>1100</v>
      </c>
      <c r="V232" s="22">
        <f>ROUND(('NEW Reference'!Q$6*List!$F232)+'NEW Reference'!Q$7,0)</f>
        <v>550</v>
      </c>
      <c r="X232" s="3" t="str">
        <f t="shared" si="9"/>
        <v>LIBERTY, Georgia</v>
      </c>
      <c r="Y232" s="67" t="s">
        <v>466</v>
      </c>
      <c r="Z232" s="24" t="s">
        <v>91</v>
      </c>
      <c r="AA232" s="28" t="s">
        <v>417</v>
      </c>
      <c r="AB232" s="25"/>
      <c r="AC232" s="19">
        <f t="shared" si="11"/>
        <v>0.8589</v>
      </c>
      <c r="AD232" s="104">
        <v>31924</v>
      </c>
      <c r="AE232" t="s">
        <v>418</v>
      </c>
      <c r="AF232" s="19">
        <v>1.0154000000000001</v>
      </c>
    </row>
    <row r="233" spans="1:32">
      <c r="A233" s="95">
        <v>12260</v>
      </c>
      <c r="B233" s="93" t="s">
        <v>427</v>
      </c>
      <c r="C233" s="67" t="s">
        <v>467</v>
      </c>
      <c r="D233" s="28" t="s">
        <v>417</v>
      </c>
      <c r="E233" s="97" t="s">
        <v>90</v>
      </c>
      <c r="F233" s="98">
        <f t="shared" si="10"/>
        <v>0.79160000000000008</v>
      </c>
      <c r="G233" s="74">
        <f>ROUND(('NEW Reference'!B$6*List!$F233)+'NEW Reference'!B$7,0)</f>
        <v>1134</v>
      </c>
      <c r="H233" s="21">
        <f>ROUND(('NEW Reference'!C$6*List!$F233)+'NEW Reference'!C$7,0)</f>
        <v>1692</v>
      </c>
      <c r="I233" s="21">
        <f>ROUND(('NEW Reference'!D$6*List!$F233)+'NEW Reference'!D$7,0)</f>
        <v>2027</v>
      </c>
      <c r="J233" s="21">
        <f>ROUND(('NEW Reference'!E$6*List!$F233)+'NEW Reference'!E$7,0)</f>
        <v>2506</v>
      </c>
      <c r="K233" s="21">
        <f>ROUND(('NEW Reference'!F$6*List!$F233)+'NEW Reference'!F$7,0)</f>
        <v>2611</v>
      </c>
      <c r="L233" s="21">
        <f>ROUND(('NEW Reference'!G$6*List!$F233)+'NEW Reference'!G$7,0)</f>
        <v>2955</v>
      </c>
      <c r="M233" s="21">
        <f>ROUND(('NEW Reference'!H$6*List!$F233)+'NEW Reference'!H$7,0)</f>
        <v>3068</v>
      </c>
      <c r="N233" s="21">
        <f>ROUND(('NEW Reference'!I$6*List!$F233)+'NEW Reference'!I$7,0)</f>
        <v>3189</v>
      </c>
      <c r="O233" s="21">
        <f>ROUND(('NEW Reference'!J$6*List!$F233)+'NEW Reference'!J$7,0)</f>
        <v>3693</v>
      </c>
      <c r="P233" s="21">
        <f>ROUND(('NEW Reference'!K$6*List!$F233)+'NEW Reference'!K$7,0)</f>
        <v>3809</v>
      </c>
      <c r="Q233" s="21">
        <f>ROUND(('NEW Reference'!L$6*List!$F233)+'NEW Reference'!L$7,0)</f>
        <v>4110</v>
      </c>
      <c r="R233" s="21">
        <f>ROUND(('NEW Reference'!M$6*List!$F233)+'NEW Reference'!M$7,0)</f>
        <v>4909</v>
      </c>
      <c r="S233" s="21">
        <f>ROUND(('NEW Reference'!N$6*List!$F233)+'NEW Reference'!N$7,0)</f>
        <v>19807</v>
      </c>
      <c r="T233" s="22">
        <f>ROUND(('NEW Reference'!O$6*List!$F233)+'NEW Reference'!O$7,0)</f>
        <v>736</v>
      </c>
      <c r="U233" s="22">
        <f>ROUND(('NEW Reference'!P$6*List!$F233)+'NEW Reference'!P$7,0)</f>
        <v>1038</v>
      </c>
      <c r="V233" s="22">
        <f>ROUND(('NEW Reference'!Q$6*List!$F233)+'NEW Reference'!Q$7,0)</f>
        <v>519</v>
      </c>
      <c r="X233" s="3" t="str">
        <f t="shared" si="9"/>
        <v>LINCOLN, Georgia</v>
      </c>
      <c r="Y233" s="67" t="s">
        <v>467</v>
      </c>
      <c r="Z233" s="24" t="s">
        <v>91</v>
      </c>
      <c r="AA233" s="28" t="s">
        <v>417</v>
      </c>
      <c r="AB233" s="25"/>
      <c r="AC233" s="19">
        <f t="shared" si="11"/>
        <v>0.79160000000000008</v>
      </c>
      <c r="AD233" s="104">
        <v>31420</v>
      </c>
      <c r="AE233" t="s">
        <v>420</v>
      </c>
      <c r="AF233" s="19">
        <v>0.8256</v>
      </c>
    </row>
    <row r="234" spans="1:32">
      <c r="A234" s="95">
        <v>25980</v>
      </c>
      <c r="B234" s="93" t="s">
        <v>465</v>
      </c>
      <c r="C234" s="67" t="s">
        <v>468</v>
      </c>
      <c r="D234" s="28" t="s">
        <v>417</v>
      </c>
      <c r="E234" s="97" t="s">
        <v>90</v>
      </c>
      <c r="F234" s="98">
        <f t="shared" si="10"/>
        <v>0.8589</v>
      </c>
      <c r="G234" s="74">
        <f>ROUND(('NEW Reference'!B$6*List!$F234)+'NEW Reference'!B$7,0)</f>
        <v>1202</v>
      </c>
      <c r="H234" s="21">
        <f>ROUND(('NEW Reference'!C$6*List!$F234)+'NEW Reference'!C$7,0)</f>
        <v>1793</v>
      </c>
      <c r="I234" s="21">
        <f>ROUND(('NEW Reference'!D$6*List!$F234)+'NEW Reference'!D$7,0)</f>
        <v>2148</v>
      </c>
      <c r="J234" s="21">
        <f>ROUND(('NEW Reference'!E$6*List!$F234)+'NEW Reference'!E$7,0)</f>
        <v>2656</v>
      </c>
      <c r="K234" s="21">
        <f>ROUND(('NEW Reference'!F$6*List!$F234)+'NEW Reference'!F$7,0)</f>
        <v>2767</v>
      </c>
      <c r="L234" s="21">
        <f>ROUND(('NEW Reference'!G$6*List!$F234)+'NEW Reference'!G$7,0)</f>
        <v>3132</v>
      </c>
      <c r="M234" s="21">
        <f>ROUND(('NEW Reference'!H$6*List!$F234)+'NEW Reference'!H$7,0)</f>
        <v>3252</v>
      </c>
      <c r="N234" s="21">
        <f>ROUND(('NEW Reference'!I$6*List!$F234)+'NEW Reference'!I$7,0)</f>
        <v>3379</v>
      </c>
      <c r="O234" s="21">
        <f>ROUND(('NEW Reference'!J$6*List!$F234)+'NEW Reference'!J$7,0)</f>
        <v>3913</v>
      </c>
      <c r="P234" s="21">
        <f>ROUND(('NEW Reference'!K$6*List!$F234)+'NEW Reference'!K$7,0)</f>
        <v>4037</v>
      </c>
      <c r="Q234" s="21">
        <f>ROUND(('NEW Reference'!L$6*List!$F234)+'NEW Reference'!L$7,0)</f>
        <v>4356</v>
      </c>
      <c r="R234" s="21">
        <f>ROUND(('NEW Reference'!M$6*List!$F234)+'NEW Reference'!M$7,0)</f>
        <v>5202</v>
      </c>
      <c r="S234" s="21">
        <f>ROUND(('NEW Reference'!N$6*List!$F234)+'NEW Reference'!N$7,0)</f>
        <v>20990</v>
      </c>
      <c r="T234" s="22">
        <f>ROUND(('NEW Reference'!O$6*List!$F234)+'NEW Reference'!O$7,0)</f>
        <v>780</v>
      </c>
      <c r="U234" s="22">
        <f>ROUND(('NEW Reference'!P$6*List!$F234)+'NEW Reference'!P$7,0)</f>
        <v>1100</v>
      </c>
      <c r="V234" s="22">
        <f>ROUND(('NEW Reference'!Q$6*List!$F234)+'NEW Reference'!Q$7,0)</f>
        <v>550</v>
      </c>
      <c r="X234" s="3" t="str">
        <f t="shared" si="9"/>
        <v>LONG, Georgia</v>
      </c>
      <c r="Y234" s="67" t="s">
        <v>468</v>
      </c>
      <c r="Z234" s="24" t="s">
        <v>91</v>
      </c>
      <c r="AA234" s="28" t="s">
        <v>417</v>
      </c>
      <c r="AB234" s="25"/>
      <c r="AC234" s="19">
        <f t="shared" si="11"/>
        <v>0.8589</v>
      </c>
      <c r="AD234" s="104">
        <v>15260</v>
      </c>
      <c r="AE234" t="s">
        <v>421</v>
      </c>
      <c r="AF234" s="19">
        <v>0.95342000000000005</v>
      </c>
    </row>
    <row r="235" spans="1:32">
      <c r="A235" s="95">
        <v>46660</v>
      </c>
      <c r="B235" s="93" t="s">
        <v>423</v>
      </c>
      <c r="C235" s="67" t="s">
        <v>157</v>
      </c>
      <c r="D235" s="28" t="s">
        <v>417</v>
      </c>
      <c r="E235" s="97" t="s">
        <v>90</v>
      </c>
      <c r="F235" s="98">
        <f t="shared" si="10"/>
        <v>0.70309499999999991</v>
      </c>
      <c r="G235" s="74">
        <f>ROUND(('NEW Reference'!B$6*List!$F235)+'NEW Reference'!B$7,0)</f>
        <v>1045</v>
      </c>
      <c r="H235" s="21">
        <f>ROUND(('NEW Reference'!C$6*List!$F235)+'NEW Reference'!C$7,0)</f>
        <v>1559</v>
      </c>
      <c r="I235" s="21">
        <f>ROUND(('NEW Reference'!D$6*List!$F235)+'NEW Reference'!D$7,0)</f>
        <v>1868</v>
      </c>
      <c r="J235" s="21">
        <f>ROUND(('NEW Reference'!E$6*List!$F235)+'NEW Reference'!E$7,0)</f>
        <v>2309</v>
      </c>
      <c r="K235" s="21">
        <f>ROUND(('NEW Reference'!F$6*List!$F235)+'NEW Reference'!F$7,0)</f>
        <v>2406</v>
      </c>
      <c r="L235" s="21">
        <f>ROUND(('NEW Reference'!G$6*List!$F235)+'NEW Reference'!G$7,0)</f>
        <v>2723</v>
      </c>
      <c r="M235" s="21">
        <f>ROUND(('NEW Reference'!H$6*List!$F235)+'NEW Reference'!H$7,0)</f>
        <v>2827</v>
      </c>
      <c r="N235" s="21">
        <f>ROUND(('NEW Reference'!I$6*List!$F235)+'NEW Reference'!I$7,0)</f>
        <v>2938</v>
      </c>
      <c r="O235" s="21">
        <f>ROUND(('NEW Reference'!J$6*List!$F235)+'NEW Reference'!J$7,0)</f>
        <v>3403</v>
      </c>
      <c r="P235" s="21">
        <f>ROUND(('NEW Reference'!K$6*List!$F235)+'NEW Reference'!K$7,0)</f>
        <v>3510</v>
      </c>
      <c r="Q235" s="21">
        <f>ROUND(('NEW Reference'!L$6*List!$F235)+'NEW Reference'!L$7,0)</f>
        <v>3787</v>
      </c>
      <c r="R235" s="21">
        <f>ROUND(('NEW Reference'!M$6*List!$F235)+'NEW Reference'!M$7,0)</f>
        <v>4523</v>
      </c>
      <c r="S235" s="21">
        <f>ROUND(('NEW Reference'!N$6*List!$F235)+'NEW Reference'!N$7,0)</f>
        <v>18251</v>
      </c>
      <c r="T235" s="22">
        <f>ROUND(('NEW Reference'!O$6*List!$F235)+'NEW Reference'!O$7,0)</f>
        <v>679</v>
      </c>
      <c r="U235" s="22">
        <f>ROUND(('NEW Reference'!P$6*List!$F235)+'NEW Reference'!P$7,0)</f>
        <v>956</v>
      </c>
      <c r="V235" s="22">
        <f>ROUND(('NEW Reference'!Q$6*List!$F235)+'NEW Reference'!Q$7,0)</f>
        <v>478</v>
      </c>
      <c r="X235" s="3" t="str">
        <f t="shared" si="9"/>
        <v>LOWNDES, Georgia</v>
      </c>
      <c r="Y235" s="67" t="s">
        <v>157</v>
      </c>
      <c r="Z235" s="24" t="s">
        <v>91</v>
      </c>
      <c r="AA235" s="28" t="s">
        <v>417</v>
      </c>
      <c r="AB235" s="25"/>
      <c r="AC235" s="19">
        <f t="shared" si="11"/>
        <v>0.70309499999999991</v>
      </c>
      <c r="AD235" s="104">
        <v>46660</v>
      </c>
      <c r="AE235" t="s">
        <v>423</v>
      </c>
      <c r="AF235" s="19">
        <v>0.70309499999999991</v>
      </c>
    </row>
    <row r="236" spans="1:32">
      <c r="A236" s="95">
        <v>12054</v>
      </c>
      <c r="B236" s="93" t="s">
        <v>415</v>
      </c>
      <c r="C236" s="67" t="s">
        <v>469</v>
      </c>
      <c r="D236" s="28" t="s">
        <v>417</v>
      </c>
      <c r="E236" s="97" t="s">
        <v>90</v>
      </c>
      <c r="F236" s="98">
        <f t="shared" si="10"/>
        <v>0.99860000000000004</v>
      </c>
      <c r="G236" s="74">
        <f>ROUND(('NEW Reference'!B$6*List!$F236)+'NEW Reference'!B$7,0)</f>
        <v>1343</v>
      </c>
      <c r="H236" s="21">
        <f>ROUND(('NEW Reference'!C$6*List!$F236)+'NEW Reference'!C$7,0)</f>
        <v>2002</v>
      </c>
      <c r="I236" s="21">
        <f>ROUND(('NEW Reference'!D$6*List!$F236)+'NEW Reference'!D$7,0)</f>
        <v>2399</v>
      </c>
      <c r="J236" s="21">
        <f>ROUND(('NEW Reference'!E$6*List!$F236)+'NEW Reference'!E$7,0)</f>
        <v>2966</v>
      </c>
      <c r="K236" s="21">
        <f>ROUND(('NEW Reference'!F$6*List!$F236)+'NEW Reference'!F$7,0)</f>
        <v>3090</v>
      </c>
      <c r="L236" s="21">
        <f>ROUND(('NEW Reference'!G$6*List!$F236)+'NEW Reference'!G$7,0)</f>
        <v>3498</v>
      </c>
      <c r="M236" s="21">
        <f>ROUND(('NEW Reference'!H$6*List!$F236)+'NEW Reference'!H$7,0)</f>
        <v>3632</v>
      </c>
      <c r="N236" s="21">
        <f>ROUND(('NEW Reference'!I$6*List!$F236)+'NEW Reference'!I$7,0)</f>
        <v>3775</v>
      </c>
      <c r="O236" s="21">
        <f>ROUND(('NEW Reference'!J$6*List!$F236)+'NEW Reference'!J$7,0)</f>
        <v>4371</v>
      </c>
      <c r="P236" s="21">
        <f>ROUND(('NEW Reference'!K$6*List!$F236)+'NEW Reference'!K$7,0)</f>
        <v>4509</v>
      </c>
      <c r="Q236" s="21">
        <f>ROUND(('NEW Reference'!L$6*List!$F236)+'NEW Reference'!L$7,0)</f>
        <v>4865</v>
      </c>
      <c r="R236" s="21">
        <f>ROUND(('NEW Reference'!M$6*List!$F236)+'NEW Reference'!M$7,0)</f>
        <v>5811</v>
      </c>
      <c r="S236" s="21">
        <f>ROUND(('NEW Reference'!N$6*List!$F236)+'NEW Reference'!N$7,0)</f>
        <v>23446</v>
      </c>
      <c r="T236" s="22">
        <f>ROUND(('NEW Reference'!O$6*List!$F236)+'NEW Reference'!O$7,0)</f>
        <v>872</v>
      </c>
      <c r="U236" s="22">
        <f>ROUND(('NEW Reference'!P$6*List!$F236)+'NEW Reference'!P$7,0)</f>
        <v>1228</v>
      </c>
      <c r="V236" s="22">
        <f>ROUND(('NEW Reference'!Q$6*List!$F236)+'NEW Reference'!Q$7,0)</f>
        <v>614</v>
      </c>
      <c r="X236" s="3" t="str">
        <f t="shared" si="9"/>
        <v>LUMPKIN, Georgia</v>
      </c>
      <c r="Y236" s="67" t="s">
        <v>469</v>
      </c>
      <c r="Z236" s="24" t="s">
        <v>91</v>
      </c>
      <c r="AA236" s="28" t="s">
        <v>417</v>
      </c>
      <c r="AB236" s="25"/>
      <c r="AC236" s="19">
        <f t="shared" si="11"/>
        <v>0.99860000000000004</v>
      </c>
      <c r="AD236" s="104">
        <v>42340</v>
      </c>
      <c r="AE236" t="s">
        <v>425</v>
      </c>
      <c r="AF236" s="19">
        <v>0.82200000000000006</v>
      </c>
    </row>
    <row r="237" spans="1:32">
      <c r="A237" s="95">
        <v>12020</v>
      </c>
      <c r="B237" s="93" t="s">
        <v>436</v>
      </c>
      <c r="C237" s="67" t="s">
        <v>161</v>
      </c>
      <c r="D237" s="28" t="s">
        <v>417</v>
      </c>
      <c r="E237" s="97" t="s">
        <v>90</v>
      </c>
      <c r="F237" s="98">
        <f t="shared" si="10"/>
        <v>0.86520000000000008</v>
      </c>
      <c r="G237" s="74">
        <f>ROUND(('NEW Reference'!B$6*List!$F237)+'NEW Reference'!B$7,0)</f>
        <v>1208</v>
      </c>
      <c r="H237" s="21">
        <f>ROUND(('NEW Reference'!C$6*List!$F237)+'NEW Reference'!C$7,0)</f>
        <v>1802</v>
      </c>
      <c r="I237" s="21">
        <f>ROUND(('NEW Reference'!D$6*List!$F237)+'NEW Reference'!D$7,0)</f>
        <v>2159</v>
      </c>
      <c r="J237" s="21">
        <f>ROUND(('NEW Reference'!E$6*List!$F237)+'NEW Reference'!E$7,0)</f>
        <v>2670</v>
      </c>
      <c r="K237" s="21">
        <f>ROUND(('NEW Reference'!F$6*List!$F237)+'NEW Reference'!F$7,0)</f>
        <v>2781</v>
      </c>
      <c r="L237" s="21">
        <f>ROUND(('NEW Reference'!G$6*List!$F237)+'NEW Reference'!G$7,0)</f>
        <v>3148</v>
      </c>
      <c r="M237" s="21">
        <f>ROUND(('NEW Reference'!H$6*List!$F237)+'NEW Reference'!H$7,0)</f>
        <v>3269</v>
      </c>
      <c r="N237" s="21">
        <f>ROUND(('NEW Reference'!I$6*List!$F237)+'NEW Reference'!I$7,0)</f>
        <v>3397</v>
      </c>
      <c r="O237" s="21">
        <f>ROUND(('NEW Reference'!J$6*List!$F237)+'NEW Reference'!J$7,0)</f>
        <v>3934</v>
      </c>
      <c r="P237" s="21">
        <f>ROUND(('NEW Reference'!K$6*List!$F237)+'NEW Reference'!K$7,0)</f>
        <v>4058</v>
      </c>
      <c r="Q237" s="21">
        <f>ROUND(('NEW Reference'!L$6*List!$F237)+'NEW Reference'!L$7,0)</f>
        <v>4379</v>
      </c>
      <c r="R237" s="21">
        <f>ROUND(('NEW Reference'!M$6*List!$F237)+'NEW Reference'!M$7,0)</f>
        <v>5230</v>
      </c>
      <c r="S237" s="21">
        <f>ROUND(('NEW Reference'!N$6*List!$F237)+'NEW Reference'!N$7,0)</f>
        <v>21101</v>
      </c>
      <c r="T237" s="22">
        <f>ROUND(('NEW Reference'!O$6*List!$F237)+'NEW Reference'!O$7,0)</f>
        <v>784</v>
      </c>
      <c r="U237" s="22">
        <f>ROUND(('NEW Reference'!P$6*List!$F237)+'NEW Reference'!P$7,0)</f>
        <v>1105</v>
      </c>
      <c r="V237" s="22">
        <f>ROUND(('NEW Reference'!Q$6*List!$F237)+'NEW Reference'!Q$7,0)</f>
        <v>553</v>
      </c>
      <c r="X237" s="3" t="str">
        <f t="shared" si="9"/>
        <v>MADISON, Georgia</v>
      </c>
      <c r="Y237" s="67" t="s">
        <v>161</v>
      </c>
      <c r="Z237" s="24" t="s">
        <v>91</v>
      </c>
      <c r="AA237" s="28" t="s">
        <v>417</v>
      </c>
      <c r="AB237" s="25"/>
      <c r="AC237" s="19">
        <f t="shared" si="11"/>
        <v>0.86520000000000008</v>
      </c>
      <c r="AD237" s="104">
        <v>12260</v>
      </c>
      <c r="AE237" t="s">
        <v>427</v>
      </c>
      <c r="AF237" s="19">
        <v>0.79160000000000008</v>
      </c>
    </row>
    <row r="238" spans="1:32">
      <c r="A238" s="95">
        <v>17980</v>
      </c>
      <c r="B238" s="93" t="s">
        <v>173</v>
      </c>
      <c r="C238" s="67" t="s">
        <v>388</v>
      </c>
      <c r="D238" s="28" t="s">
        <v>417</v>
      </c>
      <c r="E238" s="97" t="s">
        <v>90</v>
      </c>
      <c r="F238" s="98">
        <f t="shared" si="10"/>
        <v>0.77956999999999999</v>
      </c>
      <c r="G238" s="74">
        <f>ROUND(('NEW Reference'!B$6*List!$F238)+'NEW Reference'!B$7,0)</f>
        <v>1122</v>
      </c>
      <c r="H238" s="21">
        <f>ROUND(('NEW Reference'!C$6*List!$F238)+'NEW Reference'!C$7,0)</f>
        <v>1673</v>
      </c>
      <c r="I238" s="21">
        <f>ROUND(('NEW Reference'!D$6*List!$F238)+'NEW Reference'!D$7,0)</f>
        <v>2005</v>
      </c>
      <c r="J238" s="21">
        <f>ROUND(('NEW Reference'!E$6*List!$F238)+'NEW Reference'!E$7,0)</f>
        <v>2479</v>
      </c>
      <c r="K238" s="21">
        <f>ROUND(('NEW Reference'!F$6*List!$F238)+'NEW Reference'!F$7,0)</f>
        <v>2583</v>
      </c>
      <c r="L238" s="21">
        <f>ROUND(('NEW Reference'!G$6*List!$F238)+'NEW Reference'!G$7,0)</f>
        <v>2924</v>
      </c>
      <c r="M238" s="21">
        <f>ROUND(('NEW Reference'!H$6*List!$F238)+'NEW Reference'!H$7,0)</f>
        <v>3035</v>
      </c>
      <c r="N238" s="21">
        <f>ROUND(('NEW Reference'!I$6*List!$F238)+'NEW Reference'!I$7,0)</f>
        <v>3155</v>
      </c>
      <c r="O238" s="21">
        <f>ROUND(('NEW Reference'!J$6*List!$F238)+'NEW Reference'!J$7,0)</f>
        <v>3653</v>
      </c>
      <c r="P238" s="21">
        <f>ROUND(('NEW Reference'!K$6*List!$F238)+'NEW Reference'!K$7,0)</f>
        <v>3768</v>
      </c>
      <c r="Q238" s="21">
        <f>ROUND(('NEW Reference'!L$6*List!$F238)+'NEW Reference'!L$7,0)</f>
        <v>4066</v>
      </c>
      <c r="R238" s="21">
        <f>ROUND(('NEW Reference'!M$6*List!$F238)+'NEW Reference'!M$7,0)</f>
        <v>4856</v>
      </c>
      <c r="S238" s="21">
        <f>ROUND(('NEW Reference'!N$6*List!$F238)+'NEW Reference'!N$7,0)</f>
        <v>19595</v>
      </c>
      <c r="T238" s="22">
        <f>ROUND(('NEW Reference'!O$6*List!$F238)+'NEW Reference'!O$7,0)</f>
        <v>728</v>
      </c>
      <c r="U238" s="22">
        <f>ROUND(('NEW Reference'!P$6*List!$F238)+'NEW Reference'!P$7,0)</f>
        <v>1027</v>
      </c>
      <c r="V238" s="22">
        <f>ROUND(('NEW Reference'!Q$6*List!$F238)+'NEW Reference'!Q$7,0)</f>
        <v>513</v>
      </c>
      <c r="X238" s="3" t="str">
        <f t="shared" si="9"/>
        <v>MARION, Georgia</v>
      </c>
      <c r="Y238" s="67" t="s">
        <v>388</v>
      </c>
      <c r="Z238" s="24" t="s">
        <v>91</v>
      </c>
      <c r="AA238" s="28" t="s">
        <v>417</v>
      </c>
      <c r="AB238" s="25"/>
      <c r="AC238" s="19">
        <f t="shared" si="11"/>
        <v>0.77956999999999999</v>
      </c>
      <c r="AD238" s="104">
        <v>12054</v>
      </c>
      <c r="AE238" t="s">
        <v>415</v>
      </c>
      <c r="AF238" s="19">
        <v>0.99860000000000004</v>
      </c>
    </row>
    <row r="239" spans="1:32">
      <c r="A239" s="95">
        <v>12260</v>
      </c>
      <c r="B239" s="93" t="s">
        <v>427</v>
      </c>
      <c r="C239" s="67" t="s">
        <v>470</v>
      </c>
      <c r="D239" s="28" t="s">
        <v>417</v>
      </c>
      <c r="E239" s="97" t="s">
        <v>90</v>
      </c>
      <c r="F239" s="98">
        <f t="shared" si="10"/>
        <v>0.79160000000000008</v>
      </c>
      <c r="G239" s="74">
        <f>ROUND(('NEW Reference'!B$6*List!$F239)+'NEW Reference'!B$7,0)</f>
        <v>1134</v>
      </c>
      <c r="H239" s="21">
        <f>ROUND(('NEW Reference'!C$6*List!$F239)+'NEW Reference'!C$7,0)</f>
        <v>1692</v>
      </c>
      <c r="I239" s="21">
        <f>ROUND(('NEW Reference'!D$6*List!$F239)+'NEW Reference'!D$7,0)</f>
        <v>2027</v>
      </c>
      <c r="J239" s="21">
        <f>ROUND(('NEW Reference'!E$6*List!$F239)+'NEW Reference'!E$7,0)</f>
        <v>2506</v>
      </c>
      <c r="K239" s="21">
        <f>ROUND(('NEW Reference'!F$6*List!$F239)+'NEW Reference'!F$7,0)</f>
        <v>2611</v>
      </c>
      <c r="L239" s="21">
        <f>ROUND(('NEW Reference'!G$6*List!$F239)+'NEW Reference'!G$7,0)</f>
        <v>2955</v>
      </c>
      <c r="M239" s="21">
        <f>ROUND(('NEW Reference'!H$6*List!$F239)+'NEW Reference'!H$7,0)</f>
        <v>3068</v>
      </c>
      <c r="N239" s="21">
        <f>ROUND(('NEW Reference'!I$6*List!$F239)+'NEW Reference'!I$7,0)</f>
        <v>3189</v>
      </c>
      <c r="O239" s="21">
        <f>ROUND(('NEW Reference'!J$6*List!$F239)+'NEW Reference'!J$7,0)</f>
        <v>3693</v>
      </c>
      <c r="P239" s="21">
        <f>ROUND(('NEW Reference'!K$6*List!$F239)+'NEW Reference'!K$7,0)</f>
        <v>3809</v>
      </c>
      <c r="Q239" s="21">
        <f>ROUND(('NEW Reference'!L$6*List!$F239)+'NEW Reference'!L$7,0)</f>
        <v>4110</v>
      </c>
      <c r="R239" s="21">
        <f>ROUND(('NEW Reference'!M$6*List!$F239)+'NEW Reference'!M$7,0)</f>
        <v>4909</v>
      </c>
      <c r="S239" s="21">
        <f>ROUND(('NEW Reference'!N$6*List!$F239)+'NEW Reference'!N$7,0)</f>
        <v>19807</v>
      </c>
      <c r="T239" s="22">
        <f>ROUND(('NEW Reference'!O$6*List!$F239)+'NEW Reference'!O$7,0)</f>
        <v>736</v>
      </c>
      <c r="U239" s="22">
        <f>ROUND(('NEW Reference'!P$6*List!$F239)+'NEW Reference'!P$7,0)</f>
        <v>1038</v>
      </c>
      <c r="V239" s="22">
        <f>ROUND(('NEW Reference'!Q$6*List!$F239)+'NEW Reference'!Q$7,0)</f>
        <v>519</v>
      </c>
      <c r="X239" s="3" t="str">
        <f t="shared" si="9"/>
        <v>MC DUFFIE, Georgia</v>
      </c>
      <c r="Y239" s="67" t="s">
        <v>470</v>
      </c>
      <c r="Z239" s="24" t="s">
        <v>91</v>
      </c>
      <c r="AA239" s="28" t="s">
        <v>417</v>
      </c>
      <c r="AB239" s="25"/>
      <c r="AC239" s="19">
        <f t="shared" si="11"/>
        <v>0.79160000000000008</v>
      </c>
      <c r="AD239" s="104">
        <v>12054</v>
      </c>
      <c r="AE239" t="s">
        <v>415</v>
      </c>
      <c r="AF239" s="19">
        <v>0.99860000000000004</v>
      </c>
    </row>
    <row r="240" spans="1:32">
      <c r="A240" s="95">
        <v>15260</v>
      </c>
      <c r="B240" s="93" t="s">
        <v>421</v>
      </c>
      <c r="C240" s="67" t="s">
        <v>471</v>
      </c>
      <c r="D240" s="28" t="s">
        <v>417</v>
      </c>
      <c r="E240" s="97" t="s">
        <v>90</v>
      </c>
      <c r="F240" s="98">
        <f t="shared" si="10"/>
        <v>0.95342000000000005</v>
      </c>
      <c r="G240" s="74">
        <f>ROUND(('NEW Reference'!B$6*List!$F240)+'NEW Reference'!B$7,0)</f>
        <v>1297</v>
      </c>
      <c r="H240" s="21">
        <f>ROUND(('NEW Reference'!C$6*List!$F240)+'NEW Reference'!C$7,0)</f>
        <v>1934</v>
      </c>
      <c r="I240" s="21">
        <f>ROUND(('NEW Reference'!D$6*List!$F240)+'NEW Reference'!D$7,0)</f>
        <v>2318</v>
      </c>
      <c r="J240" s="21">
        <f>ROUND(('NEW Reference'!E$6*List!$F240)+'NEW Reference'!E$7,0)</f>
        <v>2866</v>
      </c>
      <c r="K240" s="21">
        <f>ROUND(('NEW Reference'!F$6*List!$F240)+'NEW Reference'!F$7,0)</f>
        <v>2986</v>
      </c>
      <c r="L240" s="21">
        <f>ROUND(('NEW Reference'!G$6*List!$F240)+'NEW Reference'!G$7,0)</f>
        <v>3380</v>
      </c>
      <c r="M240" s="21">
        <f>ROUND(('NEW Reference'!H$6*List!$F240)+'NEW Reference'!H$7,0)</f>
        <v>3509</v>
      </c>
      <c r="N240" s="21">
        <f>ROUND(('NEW Reference'!I$6*List!$F240)+'NEW Reference'!I$7,0)</f>
        <v>3647</v>
      </c>
      <c r="O240" s="21">
        <f>ROUND(('NEW Reference'!J$6*List!$F240)+'NEW Reference'!J$7,0)</f>
        <v>4223</v>
      </c>
      <c r="P240" s="21">
        <f>ROUND(('NEW Reference'!K$6*List!$F240)+'NEW Reference'!K$7,0)</f>
        <v>4356</v>
      </c>
      <c r="Q240" s="21">
        <f>ROUND(('NEW Reference'!L$6*List!$F240)+'NEW Reference'!L$7,0)</f>
        <v>4700</v>
      </c>
      <c r="R240" s="21">
        <f>ROUND(('NEW Reference'!M$6*List!$F240)+'NEW Reference'!M$7,0)</f>
        <v>5614</v>
      </c>
      <c r="S240" s="21">
        <f>ROUND(('NEW Reference'!N$6*List!$F240)+'NEW Reference'!N$7,0)</f>
        <v>22652</v>
      </c>
      <c r="T240" s="22">
        <f>ROUND(('NEW Reference'!O$6*List!$F240)+'NEW Reference'!O$7,0)</f>
        <v>842</v>
      </c>
      <c r="U240" s="22">
        <f>ROUND(('NEW Reference'!P$6*List!$F240)+'NEW Reference'!P$7,0)</f>
        <v>1187</v>
      </c>
      <c r="V240" s="22">
        <f>ROUND(('NEW Reference'!Q$6*List!$F240)+'NEW Reference'!Q$7,0)</f>
        <v>593</v>
      </c>
      <c r="X240" s="3" t="str">
        <f t="shared" si="9"/>
        <v>MC INTOSH, Georgia</v>
      </c>
      <c r="Y240" s="67" t="s">
        <v>471</v>
      </c>
      <c r="Z240" s="24" t="s">
        <v>91</v>
      </c>
      <c r="AA240" s="28" t="s">
        <v>417</v>
      </c>
      <c r="AB240" s="26"/>
      <c r="AC240" s="19">
        <f t="shared" si="11"/>
        <v>0.95342000000000005</v>
      </c>
      <c r="AD240" s="104">
        <v>16860</v>
      </c>
      <c r="AE240" t="s">
        <v>431</v>
      </c>
      <c r="AF240" s="19">
        <v>0.85310000000000008</v>
      </c>
    </row>
    <row r="241" spans="1:32">
      <c r="A241" s="95">
        <v>12054</v>
      </c>
      <c r="B241" s="93" t="s">
        <v>415</v>
      </c>
      <c r="C241" s="67" t="s">
        <v>472</v>
      </c>
      <c r="D241" s="28" t="s">
        <v>417</v>
      </c>
      <c r="E241" s="97" t="s">
        <v>90</v>
      </c>
      <c r="F241" s="98">
        <f t="shared" si="10"/>
        <v>0.99860000000000004</v>
      </c>
      <c r="G241" s="74">
        <f>ROUND(('NEW Reference'!B$6*List!$F241)+'NEW Reference'!B$7,0)</f>
        <v>1343</v>
      </c>
      <c r="H241" s="21">
        <f>ROUND(('NEW Reference'!C$6*List!$F241)+'NEW Reference'!C$7,0)</f>
        <v>2002</v>
      </c>
      <c r="I241" s="21">
        <f>ROUND(('NEW Reference'!D$6*List!$F241)+'NEW Reference'!D$7,0)</f>
        <v>2399</v>
      </c>
      <c r="J241" s="21">
        <f>ROUND(('NEW Reference'!E$6*List!$F241)+'NEW Reference'!E$7,0)</f>
        <v>2966</v>
      </c>
      <c r="K241" s="21">
        <f>ROUND(('NEW Reference'!F$6*List!$F241)+'NEW Reference'!F$7,0)</f>
        <v>3090</v>
      </c>
      <c r="L241" s="21">
        <f>ROUND(('NEW Reference'!G$6*List!$F241)+'NEW Reference'!G$7,0)</f>
        <v>3498</v>
      </c>
      <c r="M241" s="21">
        <f>ROUND(('NEW Reference'!H$6*List!$F241)+'NEW Reference'!H$7,0)</f>
        <v>3632</v>
      </c>
      <c r="N241" s="21">
        <f>ROUND(('NEW Reference'!I$6*List!$F241)+'NEW Reference'!I$7,0)</f>
        <v>3775</v>
      </c>
      <c r="O241" s="21">
        <f>ROUND(('NEW Reference'!J$6*List!$F241)+'NEW Reference'!J$7,0)</f>
        <v>4371</v>
      </c>
      <c r="P241" s="21">
        <f>ROUND(('NEW Reference'!K$6*List!$F241)+'NEW Reference'!K$7,0)</f>
        <v>4509</v>
      </c>
      <c r="Q241" s="21">
        <f>ROUND(('NEW Reference'!L$6*List!$F241)+'NEW Reference'!L$7,0)</f>
        <v>4865</v>
      </c>
      <c r="R241" s="21">
        <f>ROUND(('NEW Reference'!M$6*List!$F241)+'NEW Reference'!M$7,0)</f>
        <v>5811</v>
      </c>
      <c r="S241" s="21">
        <f>ROUND(('NEW Reference'!N$6*List!$F241)+'NEW Reference'!N$7,0)</f>
        <v>23446</v>
      </c>
      <c r="T241" s="22">
        <f>ROUND(('NEW Reference'!O$6*List!$F241)+'NEW Reference'!O$7,0)</f>
        <v>872</v>
      </c>
      <c r="U241" s="22">
        <f>ROUND(('NEW Reference'!P$6*List!$F241)+'NEW Reference'!P$7,0)</f>
        <v>1228</v>
      </c>
      <c r="V241" s="22">
        <f>ROUND(('NEW Reference'!Q$6*List!$F241)+'NEW Reference'!Q$7,0)</f>
        <v>614</v>
      </c>
      <c r="X241" s="3" t="str">
        <f t="shared" si="9"/>
        <v>MERIWETHER, Georgia</v>
      </c>
      <c r="Y241" s="67" t="s">
        <v>472</v>
      </c>
      <c r="Z241" s="24" t="s">
        <v>91</v>
      </c>
      <c r="AA241" s="28" t="s">
        <v>417</v>
      </c>
      <c r="AB241" s="26"/>
      <c r="AC241" s="19">
        <f t="shared" si="11"/>
        <v>0.99860000000000004</v>
      </c>
      <c r="AD241" s="104">
        <v>42340</v>
      </c>
      <c r="AE241" t="s">
        <v>425</v>
      </c>
      <c r="AF241" s="19">
        <v>0.82200000000000006</v>
      </c>
    </row>
    <row r="242" spans="1:32">
      <c r="A242" s="95">
        <v>31420</v>
      </c>
      <c r="B242" s="93" t="s">
        <v>420</v>
      </c>
      <c r="C242" s="67" t="s">
        <v>473</v>
      </c>
      <c r="D242" s="28" t="s">
        <v>417</v>
      </c>
      <c r="E242" s="97" t="s">
        <v>90</v>
      </c>
      <c r="F242" s="98">
        <f t="shared" si="10"/>
        <v>0.8256</v>
      </c>
      <c r="G242" s="74">
        <f>ROUND(('NEW Reference'!B$6*List!$F242)+'NEW Reference'!B$7,0)</f>
        <v>1169</v>
      </c>
      <c r="H242" s="21">
        <f>ROUND(('NEW Reference'!C$6*List!$F242)+'NEW Reference'!C$7,0)</f>
        <v>1743</v>
      </c>
      <c r="I242" s="21">
        <f>ROUND(('NEW Reference'!D$6*List!$F242)+'NEW Reference'!D$7,0)</f>
        <v>2088</v>
      </c>
      <c r="J242" s="21">
        <f>ROUND(('NEW Reference'!E$6*List!$F242)+'NEW Reference'!E$7,0)</f>
        <v>2581</v>
      </c>
      <c r="K242" s="21">
        <f>ROUND(('NEW Reference'!F$6*List!$F242)+'NEW Reference'!F$7,0)</f>
        <v>2689</v>
      </c>
      <c r="L242" s="21">
        <f>ROUND(('NEW Reference'!G$6*List!$F242)+'NEW Reference'!G$7,0)</f>
        <v>3044</v>
      </c>
      <c r="M242" s="21">
        <f>ROUND(('NEW Reference'!H$6*List!$F242)+'NEW Reference'!H$7,0)</f>
        <v>3161</v>
      </c>
      <c r="N242" s="21">
        <f>ROUND(('NEW Reference'!I$6*List!$F242)+'NEW Reference'!I$7,0)</f>
        <v>3285</v>
      </c>
      <c r="O242" s="21">
        <f>ROUND(('NEW Reference'!J$6*List!$F242)+'NEW Reference'!J$7,0)</f>
        <v>3804</v>
      </c>
      <c r="P242" s="21">
        <f>ROUND(('NEW Reference'!K$6*List!$F242)+'NEW Reference'!K$7,0)</f>
        <v>3924</v>
      </c>
      <c r="Q242" s="21">
        <f>ROUND(('NEW Reference'!L$6*List!$F242)+'NEW Reference'!L$7,0)</f>
        <v>4234</v>
      </c>
      <c r="R242" s="21">
        <f>ROUND(('NEW Reference'!M$6*List!$F242)+'NEW Reference'!M$7,0)</f>
        <v>5057</v>
      </c>
      <c r="S242" s="21">
        <f>ROUND(('NEW Reference'!N$6*List!$F242)+'NEW Reference'!N$7,0)</f>
        <v>20405</v>
      </c>
      <c r="T242" s="22">
        <f>ROUND(('NEW Reference'!O$6*List!$F242)+'NEW Reference'!O$7,0)</f>
        <v>759</v>
      </c>
      <c r="U242" s="22">
        <f>ROUND(('NEW Reference'!P$6*List!$F242)+'NEW Reference'!P$7,0)</f>
        <v>1069</v>
      </c>
      <c r="V242" s="22">
        <f>ROUND(('NEW Reference'!Q$6*List!$F242)+'NEW Reference'!Q$7,0)</f>
        <v>534</v>
      </c>
      <c r="X242" s="3" t="str">
        <f t="shared" si="9"/>
        <v>MONROE, Georgia</v>
      </c>
      <c r="Y242" s="67" t="s">
        <v>473</v>
      </c>
      <c r="Z242" s="24" t="s">
        <v>91</v>
      </c>
      <c r="AA242" s="28" t="s">
        <v>417</v>
      </c>
      <c r="AB242" s="25"/>
      <c r="AC242" s="19">
        <f t="shared" si="11"/>
        <v>0.8256</v>
      </c>
      <c r="AD242" s="104">
        <v>17980</v>
      </c>
      <c r="AE242" t="s">
        <v>173</v>
      </c>
      <c r="AF242" s="19">
        <v>0.77956999999999999</v>
      </c>
    </row>
    <row r="243" spans="1:32">
      <c r="A243" s="95">
        <v>12054</v>
      </c>
      <c r="B243" s="93" t="s">
        <v>415</v>
      </c>
      <c r="C243" s="67" t="s">
        <v>168</v>
      </c>
      <c r="D243" s="28" t="s">
        <v>417</v>
      </c>
      <c r="E243" s="97" t="s">
        <v>90</v>
      </c>
      <c r="F243" s="98">
        <f t="shared" si="10"/>
        <v>0.99860000000000004</v>
      </c>
      <c r="G243" s="74">
        <f>ROUND(('NEW Reference'!B$6*List!$F243)+'NEW Reference'!B$7,0)</f>
        <v>1343</v>
      </c>
      <c r="H243" s="21">
        <f>ROUND(('NEW Reference'!C$6*List!$F243)+'NEW Reference'!C$7,0)</f>
        <v>2002</v>
      </c>
      <c r="I243" s="21">
        <f>ROUND(('NEW Reference'!D$6*List!$F243)+'NEW Reference'!D$7,0)</f>
        <v>2399</v>
      </c>
      <c r="J243" s="21">
        <f>ROUND(('NEW Reference'!E$6*List!$F243)+'NEW Reference'!E$7,0)</f>
        <v>2966</v>
      </c>
      <c r="K243" s="21">
        <f>ROUND(('NEW Reference'!F$6*List!$F243)+'NEW Reference'!F$7,0)</f>
        <v>3090</v>
      </c>
      <c r="L243" s="21">
        <f>ROUND(('NEW Reference'!G$6*List!$F243)+'NEW Reference'!G$7,0)</f>
        <v>3498</v>
      </c>
      <c r="M243" s="21">
        <f>ROUND(('NEW Reference'!H$6*List!$F243)+'NEW Reference'!H$7,0)</f>
        <v>3632</v>
      </c>
      <c r="N243" s="21">
        <f>ROUND(('NEW Reference'!I$6*List!$F243)+'NEW Reference'!I$7,0)</f>
        <v>3775</v>
      </c>
      <c r="O243" s="21">
        <f>ROUND(('NEW Reference'!J$6*List!$F243)+'NEW Reference'!J$7,0)</f>
        <v>4371</v>
      </c>
      <c r="P243" s="21">
        <f>ROUND(('NEW Reference'!K$6*List!$F243)+'NEW Reference'!K$7,0)</f>
        <v>4509</v>
      </c>
      <c r="Q243" s="21">
        <f>ROUND(('NEW Reference'!L$6*List!$F243)+'NEW Reference'!L$7,0)</f>
        <v>4865</v>
      </c>
      <c r="R243" s="21">
        <f>ROUND(('NEW Reference'!M$6*List!$F243)+'NEW Reference'!M$7,0)</f>
        <v>5811</v>
      </c>
      <c r="S243" s="21">
        <f>ROUND(('NEW Reference'!N$6*List!$F243)+'NEW Reference'!N$7,0)</f>
        <v>23446</v>
      </c>
      <c r="T243" s="22">
        <f>ROUND(('NEW Reference'!O$6*List!$F243)+'NEW Reference'!O$7,0)</f>
        <v>872</v>
      </c>
      <c r="U243" s="22">
        <f>ROUND(('NEW Reference'!P$6*List!$F243)+'NEW Reference'!P$7,0)</f>
        <v>1228</v>
      </c>
      <c r="V243" s="22">
        <f>ROUND(('NEW Reference'!Q$6*List!$F243)+'NEW Reference'!Q$7,0)</f>
        <v>614</v>
      </c>
      <c r="X243" s="3" t="str">
        <f t="shared" si="9"/>
        <v>MORGAN, Georgia</v>
      </c>
      <c r="Y243" s="67" t="s">
        <v>168</v>
      </c>
      <c r="Z243" s="24" t="s">
        <v>91</v>
      </c>
      <c r="AA243" s="28" t="s">
        <v>417</v>
      </c>
      <c r="AB243" s="25"/>
      <c r="AC243" s="19">
        <f t="shared" si="11"/>
        <v>0.99860000000000004</v>
      </c>
      <c r="AD243" s="104">
        <v>31924</v>
      </c>
      <c r="AE243" t="s">
        <v>418</v>
      </c>
      <c r="AF243" s="19">
        <v>1.0154000000000001</v>
      </c>
    </row>
    <row r="244" spans="1:32">
      <c r="A244" s="95">
        <v>19140</v>
      </c>
      <c r="B244" s="93" t="s">
        <v>474</v>
      </c>
      <c r="C244" s="67" t="s">
        <v>475</v>
      </c>
      <c r="D244" s="28" t="s">
        <v>417</v>
      </c>
      <c r="E244" s="97" t="s">
        <v>90</v>
      </c>
      <c r="F244" s="98">
        <f t="shared" si="10"/>
        <v>0.88850000000000007</v>
      </c>
      <c r="G244" s="74">
        <f>ROUND(('NEW Reference'!B$6*List!$F244)+'NEW Reference'!B$7,0)</f>
        <v>1232</v>
      </c>
      <c r="H244" s="21">
        <f>ROUND(('NEW Reference'!C$6*List!$F244)+'NEW Reference'!C$7,0)</f>
        <v>1837</v>
      </c>
      <c r="I244" s="21">
        <f>ROUND(('NEW Reference'!D$6*List!$F244)+'NEW Reference'!D$7,0)</f>
        <v>2201</v>
      </c>
      <c r="J244" s="21">
        <f>ROUND(('NEW Reference'!E$6*List!$F244)+'NEW Reference'!E$7,0)</f>
        <v>2721</v>
      </c>
      <c r="K244" s="21">
        <f>ROUND(('NEW Reference'!F$6*List!$F244)+'NEW Reference'!F$7,0)</f>
        <v>2835</v>
      </c>
      <c r="L244" s="21">
        <f>ROUND(('NEW Reference'!G$6*List!$F244)+'NEW Reference'!G$7,0)</f>
        <v>3209</v>
      </c>
      <c r="M244" s="21">
        <f>ROUND(('NEW Reference'!H$6*List!$F244)+'NEW Reference'!H$7,0)</f>
        <v>3332</v>
      </c>
      <c r="N244" s="21">
        <f>ROUND(('NEW Reference'!I$6*List!$F244)+'NEW Reference'!I$7,0)</f>
        <v>3463</v>
      </c>
      <c r="O244" s="21">
        <f>ROUND(('NEW Reference'!J$6*List!$F244)+'NEW Reference'!J$7,0)</f>
        <v>4010</v>
      </c>
      <c r="P244" s="21">
        <f>ROUND(('NEW Reference'!K$6*List!$F244)+'NEW Reference'!K$7,0)</f>
        <v>4137</v>
      </c>
      <c r="Q244" s="21">
        <f>ROUND(('NEW Reference'!L$6*List!$F244)+'NEW Reference'!L$7,0)</f>
        <v>4464</v>
      </c>
      <c r="R244" s="21">
        <f>ROUND(('NEW Reference'!M$6*List!$F244)+'NEW Reference'!M$7,0)</f>
        <v>5331</v>
      </c>
      <c r="S244" s="21">
        <f>ROUND(('NEW Reference'!N$6*List!$F244)+'NEW Reference'!N$7,0)</f>
        <v>21510</v>
      </c>
      <c r="T244" s="22">
        <f>ROUND(('NEW Reference'!O$6*List!$F244)+'NEW Reference'!O$7,0)</f>
        <v>800</v>
      </c>
      <c r="U244" s="22">
        <f>ROUND(('NEW Reference'!P$6*List!$F244)+'NEW Reference'!P$7,0)</f>
        <v>1127</v>
      </c>
      <c r="V244" s="22">
        <f>ROUND(('NEW Reference'!Q$6*List!$F244)+'NEW Reference'!Q$7,0)</f>
        <v>563</v>
      </c>
      <c r="X244" s="3" t="str">
        <f t="shared" si="9"/>
        <v>MURRAY, Georgia</v>
      </c>
      <c r="Y244" s="67" t="s">
        <v>475</v>
      </c>
      <c r="Z244" s="24" t="s">
        <v>91</v>
      </c>
      <c r="AA244" s="28" t="s">
        <v>417</v>
      </c>
      <c r="AB244" s="25"/>
      <c r="AC244" s="19">
        <f t="shared" si="11"/>
        <v>0.88850000000000007</v>
      </c>
      <c r="AD244" s="104">
        <v>12020</v>
      </c>
      <c r="AE244" t="s">
        <v>436</v>
      </c>
      <c r="AF244" s="19">
        <v>0.86520000000000008</v>
      </c>
    </row>
    <row r="245" spans="1:32">
      <c r="A245" s="95">
        <v>17980</v>
      </c>
      <c r="B245" s="93" t="s">
        <v>173</v>
      </c>
      <c r="C245" s="67" t="s">
        <v>476</v>
      </c>
      <c r="D245" s="28" t="s">
        <v>417</v>
      </c>
      <c r="E245" s="97" t="s">
        <v>90</v>
      </c>
      <c r="F245" s="98">
        <f t="shared" si="10"/>
        <v>0.77956999999999999</v>
      </c>
      <c r="G245" s="74">
        <f>ROUND(('NEW Reference'!B$6*List!$F245)+'NEW Reference'!B$7,0)</f>
        <v>1122</v>
      </c>
      <c r="H245" s="21">
        <f>ROUND(('NEW Reference'!C$6*List!$F245)+'NEW Reference'!C$7,0)</f>
        <v>1673</v>
      </c>
      <c r="I245" s="21">
        <f>ROUND(('NEW Reference'!D$6*List!$F245)+'NEW Reference'!D$7,0)</f>
        <v>2005</v>
      </c>
      <c r="J245" s="21">
        <f>ROUND(('NEW Reference'!E$6*List!$F245)+'NEW Reference'!E$7,0)</f>
        <v>2479</v>
      </c>
      <c r="K245" s="21">
        <f>ROUND(('NEW Reference'!F$6*List!$F245)+'NEW Reference'!F$7,0)</f>
        <v>2583</v>
      </c>
      <c r="L245" s="21">
        <f>ROUND(('NEW Reference'!G$6*List!$F245)+'NEW Reference'!G$7,0)</f>
        <v>2924</v>
      </c>
      <c r="M245" s="21">
        <f>ROUND(('NEW Reference'!H$6*List!$F245)+'NEW Reference'!H$7,0)</f>
        <v>3035</v>
      </c>
      <c r="N245" s="21">
        <f>ROUND(('NEW Reference'!I$6*List!$F245)+'NEW Reference'!I$7,0)</f>
        <v>3155</v>
      </c>
      <c r="O245" s="21">
        <f>ROUND(('NEW Reference'!J$6*List!$F245)+'NEW Reference'!J$7,0)</f>
        <v>3653</v>
      </c>
      <c r="P245" s="21">
        <f>ROUND(('NEW Reference'!K$6*List!$F245)+'NEW Reference'!K$7,0)</f>
        <v>3768</v>
      </c>
      <c r="Q245" s="21">
        <f>ROUND(('NEW Reference'!L$6*List!$F245)+'NEW Reference'!L$7,0)</f>
        <v>4066</v>
      </c>
      <c r="R245" s="21">
        <f>ROUND(('NEW Reference'!M$6*List!$F245)+'NEW Reference'!M$7,0)</f>
        <v>4856</v>
      </c>
      <c r="S245" s="21">
        <f>ROUND(('NEW Reference'!N$6*List!$F245)+'NEW Reference'!N$7,0)</f>
        <v>19595</v>
      </c>
      <c r="T245" s="22">
        <f>ROUND(('NEW Reference'!O$6*List!$F245)+'NEW Reference'!O$7,0)</f>
        <v>728</v>
      </c>
      <c r="U245" s="22">
        <f>ROUND(('NEW Reference'!P$6*List!$F245)+'NEW Reference'!P$7,0)</f>
        <v>1027</v>
      </c>
      <c r="V245" s="22">
        <f>ROUND(('NEW Reference'!Q$6*List!$F245)+'NEW Reference'!Q$7,0)</f>
        <v>513</v>
      </c>
      <c r="X245" s="3" t="str">
        <f t="shared" si="9"/>
        <v>MUSCOGEE, Georgia</v>
      </c>
      <c r="Y245" s="67" t="s">
        <v>476</v>
      </c>
      <c r="Z245" s="24" t="s">
        <v>91</v>
      </c>
      <c r="AA245" s="28" t="s">
        <v>417</v>
      </c>
      <c r="AB245" s="25"/>
      <c r="AC245" s="19">
        <f t="shared" si="11"/>
        <v>0.77956999999999999</v>
      </c>
      <c r="AD245" s="104">
        <v>12054</v>
      </c>
      <c r="AE245" t="s">
        <v>415</v>
      </c>
      <c r="AF245" s="19">
        <v>0.99860000000000004</v>
      </c>
    </row>
    <row r="246" spans="1:32">
      <c r="A246" s="95">
        <v>12054</v>
      </c>
      <c r="B246" s="93" t="s">
        <v>415</v>
      </c>
      <c r="C246" s="67" t="s">
        <v>477</v>
      </c>
      <c r="D246" s="28" t="s">
        <v>417</v>
      </c>
      <c r="E246" s="97" t="s">
        <v>90</v>
      </c>
      <c r="F246" s="98">
        <f t="shared" si="10"/>
        <v>0.99860000000000004</v>
      </c>
      <c r="G246" s="74">
        <f>ROUND(('NEW Reference'!B$6*List!$F246)+'NEW Reference'!B$7,0)</f>
        <v>1343</v>
      </c>
      <c r="H246" s="21">
        <f>ROUND(('NEW Reference'!C$6*List!$F246)+'NEW Reference'!C$7,0)</f>
        <v>2002</v>
      </c>
      <c r="I246" s="21">
        <f>ROUND(('NEW Reference'!D$6*List!$F246)+'NEW Reference'!D$7,0)</f>
        <v>2399</v>
      </c>
      <c r="J246" s="21">
        <f>ROUND(('NEW Reference'!E$6*List!$F246)+'NEW Reference'!E$7,0)</f>
        <v>2966</v>
      </c>
      <c r="K246" s="21">
        <f>ROUND(('NEW Reference'!F$6*List!$F246)+'NEW Reference'!F$7,0)</f>
        <v>3090</v>
      </c>
      <c r="L246" s="21">
        <f>ROUND(('NEW Reference'!G$6*List!$F246)+'NEW Reference'!G$7,0)</f>
        <v>3498</v>
      </c>
      <c r="M246" s="21">
        <f>ROUND(('NEW Reference'!H$6*List!$F246)+'NEW Reference'!H$7,0)</f>
        <v>3632</v>
      </c>
      <c r="N246" s="21">
        <f>ROUND(('NEW Reference'!I$6*List!$F246)+'NEW Reference'!I$7,0)</f>
        <v>3775</v>
      </c>
      <c r="O246" s="21">
        <f>ROUND(('NEW Reference'!J$6*List!$F246)+'NEW Reference'!J$7,0)</f>
        <v>4371</v>
      </c>
      <c r="P246" s="21">
        <f>ROUND(('NEW Reference'!K$6*List!$F246)+'NEW Reference'!K$7,0)</f>
        <v>4509</v>
      </c>
      <c r="Q246" s="21">
        <f>ROUND(('NEW Reference'!L$6*List!$F246)+'NEW Reference'!L$7,0)</f>
        <v>4865</v>
      </c>
      <c r="R246" s="21">
        <f>ROUND(('NEW Reference'!M$6*List!$F246)+'NEW Reference'!M$7,0)</f>
        <v>5811</v>
      </c>
      <c r="S246" s="21">
        <f>ROUND(('NEW Reference'!N$6*List!$F246)+'NEW Reference'!N$7,0)</f>
        <v>23446</v>
      </c>
      <c r="T246" s="22">
        <f>ROUND(('NEW Reference'!O$6*List!$F246)+'NEW Reference'!O$7,0)</f>
        <v>872</v>
      </c>
      <c r="U246" s="22">
        <f>ROUND(('NEW Reference'!P$6*List!$F246)+'NEW Reference'!P$7,0)</f>
        <v>1228</v>
      </c>
      <c r="V246" s="22">
        <f>ROUND(('NEW Reference'!Q$6*List!$F246)+'NEW Reference'!Q$7,0)</f>
        <v>614</v>
      </c>
      <c r="X246" s="3" t="str">
        <f t="shared" si="9"/>
        <v>NEWTON, Georgia</v>
      </c>
      <c r="Y246" s="67" t="s">
        <v>477</v>
      </c>
      <c r="Z246" s="24" t="s">
        <v>91</v>
      </c>
      <c r="AA246" s="28" t="s">
        <v>417</v>
      </c>
      <c r="AB246" s="26"/>
      <c r="AC246" s="19">
        <f t="shared" si="11"/>
        <v>0.99860000000000004</v>
      </c>
      <c r="AD246" s="104">
        <v>31924</v>
      </c>
      <c r="AE246" t="s">
        <v>418</v>
      </c>
      <c r="AF246" s="19">
        <v>1.0154000000000001</v>
      </c>
    </row>
    <row r="247" spans="1:32">
      <c r="A247" s="95">
        <v>12020</v>
      </c>
      <c r="B247" s="93" t="s">
        <v>436</v>
      </c>
      <c r="C247" s="67" t="s">
        <v>478</v>
      </c>
      <c r="D247" s="28" t="s">
        <v>417</v>
      </c>
      <c r="E247" s="97" t="s">
        <v>90</v>
      </c>
      <c r="F247" s="98">
        <f t="shared" si="10"/>
        <v>0.86520000000000008</v>
      </c>
      <c r="G247" s="74">
        <f>ROUND(('NEW Reference'!B$6*List!$F247)+'NEW Reference'!B$7,0)</f>
        <v>1208</v>
      </c>
      <c r="H247" s="21">
        <f>ROUND(('NEW Reference'!C$6*List!$F247)+'NEW Reference'!C$7,0)</f>
        <v>1802</v>
      </c>
      <c r="I247" s="21">
        <f>ROUND(('NEW Reference'!D$6*List!$F247)+'NEW Reference'!D$7,0)</f>
        <v>2159</v>
      </c>
      <c r="J247" s="21">
        <f>ROUND(('NEW Reference'!E$6*List!$F247)+'NEW Reference'!E$7,0)</f>
        <v>2670</v>
      </c>
      <c r="K247" s="21">
        <f>ROUND(('NEW Reference'!F$6*List!$F247)+'NEW Reference'!F$7,0)</f>
        <v>2781</v>
      </c>
      <c r="L247" s="21">
        <f>ROUND(('NEW Reference'!G$6*List!$F247)+'NEW Reference'!G$7,0)</f>
        <v>3148</v>
      </c>
      <c r="M247" s="21">
        <f>ROUND(('NEW Reference'!H$6*List!$F247)+'NEW Reference'!H$7,0)</f>
        <v>3269</v>
      </c>
      <c r="N247" s="21">
        <f>ROUND(('NEW Reference'!I$6*List!$F247)+'NEW Reference'!I$7,0)</f>
        <v>3397</v>
      </c>
      <c r="O247" s="21">
        <f>ROUND(('NEW Reference'!J$6*List!$F247)+'NEW Reference'!J$7,0)</f>
        <v>3934</v>
      </c>
      <c r="P247" s="21">
        <f>ROUND(('NEW Reference'!K$6*List!$F247)+'NEW Reference'!K$7,0)</f>
        <v>4058</v>
      </c>
      <c r="Q247" s="21">
        <f>ROUND(('NEW Reference'!L$6*List!$F247)+'NEW Reference'!L$7,0)</f>
        <v>4379</v>
      </c>
      <c r="R247" s="21">
        <f>ROUND(('NEW Reference'!M$6*List!$F247)+'NEW Reference'!M$7,0)</f>
        <v>5230</v>
      </c>
      <c r="S247" s="21">
        <f>ROUND(('NEW Reference'!N$6*List!$F247)+'NEW Reference'!N$7,0)</f>
        <v>21101</v>
      </c>
      <c r="T247" s="22">
        <f>ROUND(('NEW Reference'!O$6*List!$F247)+'NEW Reference'!O$7,0)</f>
        <v>784</v>
      </c>
      <c r="U247" s="22">
        <f>ROUND(('NEW Reference'!P$6*List!$F247)+'NEW Reference'!P$7,0)</f>
        <v>1105</v>
      </c>
      <c r="V247" s="22">
        <f>ROUND(('NEW Reference'!Q$6*List!$F247)+'NEW Reference'!Q$7,0)</f>
        <v>553</v>
      </c>
      <c r="X247" s="3" t="str">
        <f t="shared" si="9"/>
        <v>OCONEE, Georgia</v>
      </c>
      <c r="Y247" s="67" t="s">
        <v>478</v>
      </c>
      <c r="Z247" s="24" t="s">
        <v>91</v>
      </c>
      <c r="AA247" s="28" t="s">
        <v>417</v>
      </c>
      <c r="AB247" s="26"/>
      <c r="AC247" s="19">
        <f t="shared" si="11"/>
        <v>0.86520000000000008</v>
      </c>
      <c r="AD247" s="104">
        <v>12260</v>
      </c>
      <c r="AE247" t="s">
        <v>427</v>
      </c>
      <c r="AF247" s="19">
        <v>0.79160000000000008</v>
      </c>
    </row>
    <row r="248" spans="1:32">
      <c r="A248" s="95">
        <v>12020</v>
      </c>
      <c r="B248" s="93" t="s">
        <v>436</v>
      </c>
      <c r="C248" s="67" t="s">
        <v>479</v>
      </c>
      <c r="D248" s="28" t="s">
        <v>417</v>
      </c>
      <c r="E248" s="97" t="s">
        <v>90</v>
      </c>
      <c r="F248" s="98">
        <f t="shared" si="10"/>
        <v>0.86520000000000008</v>
      </c>
      <c r="G248" s="74">
        <f>ROUND(('NEW Reference'!B$6*List!$F248)+'NEW Reference'!B$7,0)</f>
        <v>1208</v>
      </c>
      <c r="H248" s="21">
        <f>ROUND(('NEW Reference'!C$6*List!$F248)+'NEW Reference'!C$7,0)</f>
        <v>1802</v>
      </c>
      <c r="I248" s="21">
        <f>ROUND(('NEW Reference'!D$6*List!$F248)+'NEW Reference'!D$7,0)</f>
        <v>2159</v>
      </c>
      <c r="J248" s="21">
        <f>ROUND(('NEW Reference'!E$6*List!$F248)+'NEW Reference'!E$7,0)</f>
        <v>2670</v>
      </c>
      <c r="K248" s="21">
        <f>ROUND(('NEW Reference'!F$6*List!$F248)+'NEW Reference'!F$7,0)</f>
        <v>2781</v>
      </c>
      <c r="L248" s="21">
        <f>ROUND(('NEW Reference'!G$6*List!$F248)+'NEW Reference'!G$7,0)</f>
        <v>3148</v>
      </c>
      <c r="M248" s="21">
        <f>ROUND(('NEW Reference'!H$6*List!$F248)+'NEW Reference'!H$7,0)</f>
        <v>3269</v>
      </c>
      <c r="N248" s="21">
        <f>ROUND(('NEW Reference'!I$6*List!$F248)+'NEW Reference'!I$7,0)</f>
        <v>3397</v>
      </c>
      <c r="O248" s="21">
        <f>ROUND(('NEW Reference'!J$6*List!$F248)+'NEW Reference'!J$7,0)</f>
        <v>3934</v>
      </c>
      <c r="P248" s="21">
        <f>ROUND(('NEW Reference'!K$6*List!$F248)+'NEW Reference'!K$7,0)</f>
        <v>4058</v>
      </c>
      <c r="Q248" s="21">
        <f>ROUND(('NEW Reference'!L$6*List!$F248)+'NEW Reference'!L$7,0)</f>
        <v>4379</v>
      </c>
      <c r="R248" s="21">
        <f>ROUND(('NEW Reference'!M$6*List!$F248)+'NEW Reference'!M$7,0)</f>
        <v>5230</v>
      </c>
      <c r="S248" s="21">
        <f>ROUND(('NEW Reference'!N$6*List!$F248)+'NEW Reference'!N$7,0)</f>
        <v>21101</v>
      </c>
      <c r="T248" s="22">
        <f>ROUND(('NEW Reference'!O$6*List!$F248)+'NEW Reference'!O$7,0)</f>
        <v>784</v>
      </c>
      <c r="U248" s="22">
        <f>ROUND(('NEW Reference'!P$6*List!$F248)+'NEW Reference'!P$7,0)</f>
        <v>1105</v>
      </c>
      <c r="V248" s="22">
        <f>ROUND(('NEW Reference'!Q$6*List!$F248)+'NEW Reference'!Q$7,0)</f>
        <v>553</v>
      </c>
      <c r="X248" s="3" t="str">
        <f t="shared" si="9"/>
        <v>OGLETHORPE, Georgia</v>
      </c>
      <c r="Y248" s="67" t="s">
        <v>479</v>
      </c>
      <c r="Z248" s="24" t="s">
        <v>91</v>
      </c>
      <c r="AA248" s="28" t="s">
        <v>417</v>
      </c>
      <c r="AB248" s="25"/>
      <c r="AC248" s="19">
        <f t="shared" si="11"/>
        <v>0.86520000000000008</v>
      </c>
      <c r="AD248" s="104">
        <v>12054</v>
      </c>
      <c r="AE248" t="s">
        <v>415</v>
      </c>
      <c r="AF248" s="19">
        <v>0.99860000000000004</v>
      </c>
    </row>
    <row r="249" spans="1:32">
      <c r="A249" s="95">
        <v>31924</v>
      </c>
      <c r="B249" s="93" t="s">
        <v>418</v>
      </c>
      <c r="C249" s="67" t="s">
        <v>480</v>
      </c>
      <c r="D249" s="28" t="s">
        <v>417</v>
      </c>
      <c r="E249" s="97" t="s">
        <v>90</v>
      </c>
      <c r="F249" s="98">
        <f t="shared" si="10"/>
        <v>1.0154000000000001</v>
      </c>
      <c r="G249" s="74">
        <f>ROUND(('NEW Reference'!B$6*List!$F249)+'NEW Reference'!B$7,0)</f>
        <v>1360</v>
      </c>
      <c r="H249" s="21">
        <f>ROUND(('NEW Reference'!C$6*List!$F249)+'NEW Reference'!C$7,0)</f>
        <v>2028</v>
      </c>
      <c r="I249" s="21">
        <f>ROUND(('NEW Reference'!D$6*List!$F249)+'NEW Reference'!D$7,0)</f>
        <v>2429</v>
      </c>
      <c r="J249" s="21">
        <f>ROUND(('NEW Reference'!E$6*List!$F249)+'NEW Reference'!E$7,0)</f>
        <v>3004</v>
      </c>
      <c r="K249" s="21">
        <f>ROUND(('NEW Reference'!F$6*List!$F249)+'NEW Reference'!F$7,0)</f>
        <v>3129</v>
      </c>
      <c r="L249" s="21">
        <f>ROUND(('NEW Reference'!G$6*List!$F249)+'NEW Reference'!G$7,0)</f>
        <v>3542</v>
      </c>
      <c r="M249" s="21">
        <f>ROUND(('NEW Reference'!H$6*List!$F249)+'NEW Reference'!H$7,0)</f>
        <v>3678</v>
      </c>
      <c r="N249" s="21">
        <f>ROUND(('NEW Reference'!I$6*List!$F249)+'NEW Reference'!I$7,0)</f>
        <v>3822</v>
      </c>
      <c r="O249" s="21">
        <f>ROUND(('NEW Reference'!J$6*List!$F249)+'NEW Reference'!J$7,0)</f>
        <v>4426</v>
      </c>
      <c r="P249" s="21">
        <f>ROUND(('NEW Reference'!K$6*List!$F249)+'NEW Reference'!K$7,0)</f>
        <v>4566</v>
      </c>
      <c r="Q249" s="21">
        <f>ROUND(('NEW Reference'!L$6*List!$F249)+'NEW Reference'!L$7,0)</f>
        <v>4927</v>
      </c>
      <c r="R249" s="21">
        <f>ROUND(('NEW Reference'!M$6*List!$F249)+'NEW Reference'!M$7,0)</f>
        <v>5884</v>
      </c>
      <c r="S249" s="21">
        <f>ROUND(('NEW Reference'!N$6*List!$F249)+'NEW Reference'!N$7,0)</f>
        <v>23741</v>
      </c>
      <c r="T249" s="22">
        <f>ROUND(('NEW Reference'!O$6*List!$F249)+'NEW Reference'!O$7,0)</f>
        <v>883</v>
      </c>
      <c r="U249" s="22">
        <f>ROUND(('NEW Reference'!P$6*List!$F249)+'NEW Reference'!P$7,0)</f>
        <v>1244</v>
      </c>
      <c r="V249" s="22">
        <f>ROUND(('NEW Reference'!Q$6*List!$F249)+'NEW Reference'!Q$7,0)</f>
        <v>622</v>
      </c>
      <c r="X249" s="3" t="str">
        <f t="shared" si="9"/>
        <v>PAULDING, Georgia</v>
      </c>
      <c r="Y249" s="67" t="s">
        <v>480</v>
      </c>
      <c r="Z249" s="24" t="s">
        <v>91</v>
      </c>
      <c r="AA249" s="28" t="s">
        <v>417</v>
      </c>
      <c r="AB249" s="26"/>
      <c r="AC249" s="19">
        <f t="shared" si="11"/>
        <v>1.0154000000000001</v>
      </c>
      <c r="AD249" s="104">
        <v>31420</v>
      </c>
      <c r="AE249" t="s">
        <v>420</v>
      </c>
      <c r="AF249" s="19">
        <v>0.8256</v>
      </c>
    </row>
    <row r="250" spans="1:32">
      <c r="A250" s="95">
        <v>47580</v>
      </c>
      <c r="B250" s="93" t="s">
        <v>461</v>
      </c>
      <c r="C250" s="67" t="s">
        <v>481</v>
      </c>
      <c r="D250" s="28" t="s">
        <v>417</v>
      </c>
      <c r="E250" s="97" t="s">
        <v>90</v>
      </c>
      <c r="F250" s="98">
        <f t="shared" si="10"/>
        <v>0.74760000000000004</v>
      </c>
      <c r="G250" s="74">
        <f>ROUND(('NEW Reference'!B$6*List!$F250)+'NEW Reference'!B$7,0)</f>
        <v>1090</v>
      </c>
      <c r="H250" s="21">
        <f>ROUND(('NEW Reference'!C$6*List!$F250)+'NEW Reference'!C$7,0)</f>
        <v>1625</v>
      </c>
      <c r="I250" s="21">
        <f>ROUND(('NEW Reference'!D$6*List!$F250)+'NEW Reference'!D$7,0)</f>
        <v>1948</v>
      </c>
      <c r="J250" s="21">
        <f>ROUND(('NEW Reference'!E$6*List!$F250)+'NEW Reference'!E$7,0)</f>
        <v>2408</v>
      </c>
      <c r="K250" s="21">
        <f>ROUND(('NEW Reference'!F$6*List!$F250)+'NEW Reference'!F$7,0)</f>
        <v>2509</v>
      </c>
      <c r="L250" s="21">
        <f>ROUND(('NEW Reference'!G$6*List!$F250)+'NEW Reference'!G$7,0)</f>
        <v>2840</v>
      </c>
      <c r="M250" s="21">
        <f>ROUND(('NEW Reference'!H$6*List!$F250)+'NEW Reference'!H$7,0)</f>
        <v>2948</v>
      </c>
      <c r="N250" s="21">
        <f>ROUND(('NEW Reference'!I$6*List!$F250)+'NEW Reference'!I$7,0)</f>
        <v>3064</v>
      </c>
      <c r="O250" s="21">
        <f>ROUND(('NEW Reference'!J$6*List!$F250)+'NEW Reference'!J$7,0)</f>
        <v>3548</v>
      </c>
      <c r="P250" s="21">
        <f>ROUND(('NEW Reference'!K$6*List!$F250)+'NEW Reference'!K$7,0)</f>
        <v>3660</v>
      </c>
      <c r="Q250" s="21">
        <f>ROUND(('NEW Reference'!L$6*List!$F250)+'NEW Reference'!L$7,0)</f>
        <v>3950</v>
      </c>
      <c r="R250" s="21">
        <f>ROUND(('NEW Reference'!M$6*List!$F250)+'NEW Reference'!M$7,0)</f>
        <v>4717</v>
      </c>
      <c r="S250" s="21">
        <f>ROUND(('NEW Reference'!N$6*List!$F250)+'NEW Reference'!N$7,0)</f>
        <v>19033</v>
      </c>
      <c r="T250" s="22">
        <f>ROUND(('NEW Reference'!O$6*List!$F250)+'NEW Reference'!O$7,0)</f>
        <v>708</v>
      </c>
      <c r="U250" s="22">
        <f>ROUND(('NEW Reference'!P$6*List!$F250)+'NEW Reference'!P$7,0)</f>
        <v>997</v>
      </c>
      <c r="V250" s="22">
        <f>ROUND(('NEW Reference'!Q$6*List!$F250)+'NEW Reference'!Q$7,0)</f>
        <v>499</v>
      </c>
      <c r="X250" s="3" t="str">
        <f t="shared" si="9"/>
        <v>PEACH, Georgia</v>
      </c>
      <c r="Y250" s="67" t="s">
        <v>481</v>
      </c>
      <c r="Z250" s="24" t="s">
        <v>91</v>
      </c>
      <c r="AA250" s="28" t="s">
        <v>417</v>
      </c>
      <c r="AB250" s="25"/>
      <c r="AC250" s="19">
        <f t="shared" si="11"/>
        <v>0.74760000000000004</v>
      </c>
      <c r="AD250" s="104">
        <v>16860</v>
      </c>
      <c r="AE250" t="s">
        <v>431</v>
      </c>
      <c r="AF250" s="19">
        <v>0.85310000000000008</v>
      </c>
    </row>
    <row r="251" spans="1:32">
      <c r="A251" s="95">
        <v>12054</v>
      </c>
      <c r="B251" s="93" t="s">
        <v>415</v>
      </c>
      <c r="C251" s="67" t="s">
        <v>170</v>
      </c>
      <c r="D251" s="28" t="s">
        <v>417</v>
      </c>
      <c r="E251" s="97" t="s">
        <v>90</v>
      </c>
      <c r="F251" s="98">
        <f t="shared" si="10"/>
        <v>0.99860000000000004</v>
      </c>
      <c r="G251" s="74">
        <f>ROUND(('NEW Reference'!B$6*List!$F251)+'NEW Reference'!B$7,0)</f>
        <v>1343</v>
      </c>
      <c r="H251" s="21">
        <f>ROUND(('NEW Reference'!C$6*List!$F251)+'NEW Reference'!C$7,0)</f>
        <v>2002</v>
      </c>
      <c r="I251" s="21">
        <f>ROUND(('NEW Reference'!D$6*List!$F251)+'NEW Reference'!D$7,0)</f>
        <v>2399</v>
      </c>
      <c r="J251" s="21">
        <f>ROUND(('NEW Reference'!E$6*List!$F251)+'NEW Reference'!E$7,0)</f>
        <v>2966</v>
      </c>
      <c r="K251" s="21">
        <f>ROUND(('NEW Reference'!F$6*List!$F251)+'NEW Reference'!F$7,0)</f>
        <v>3090</v>
      </c>
      <c r="L251" s="21">
        <f>ROUND(('NEW Reference'!G$6*List!$F251)+'NEW Reference'!G$7,0)</f>
        <v>3498</v>
      </c>
      <c r="M251" s="21">
        <f>ROUND(('NEW Reference'!H$6*List!$F251)+'NEW Reference'!H$7,0)</f>
        <v>3632</v>
      </c>
      <c r="N251" s="21">
        <f>ROUND(('NEW Reference'!I$6*List!$F251)+'NEW Reference'!I$7,0)</f>
        <v>3775</v>
      </c>
      <c r="O251" s="21">
        <f>ROUND(('NEW Reference'!J$6*List!$F251)+'NEW Reference'!J$7,0)</f>
        <v>4371</v>
      </c>
      <c r="P251" s="21">
        <f>ROUND(('NEW Reference'!K$6*List!$F251)+'NEW Reference'!K$7,0)</f>
        <v>4509</v>
      </c>
      <c r="Q251" s="21">
        <f>ROUND(('NEW Reference'!L$6*List!$F251)+'NEW Reference'!L$7,0)</f>
        <v>4865</v>
      </c>
      <c r="R251" s="21">
        <f>ROUND(('NEW Reference'!M$6*List!$F251)+'NEW Reference'!M$7,0)</f>
        <v>5811</v>
      </c>
      <c r="S251" s="21">
        <f>ROUND(('NEW Reference'!N$6*List!$F251)+'NEW Reference'!N$7,0)</f>
        <v>23446</v>
      </c>
      <c r="T251" s="22">
        <f>ROUND(('NEW Reference'!O$6*List!$F251)+'NEW Reference'!O$7,0)</f>
        <v>872</v>
      </c>
      <c r="U251" s="22">
        <f>ROUND(('NEW Reference'!P$6*List!$F251)+'NEW Reference'!P$7,0)</f>
        <v>1228</v>
      </c>
      <c r="V251" s="22">
        <f>ROUND(('NEW Reference'!Q$6*List!$F251)+'NEW Reference'!Q$7,0)</f>
        <v>614</v>
      </c>
      <c r="X251" s="3" t="str">
        <f t="shared" si="9"/>
        <v>PICKENS, Georgia</v>
      </c>
      <c r="Y251" s="67" t="s">
        <v>170</v>
      </c>
      <c r="Z251" s="24" t="s">
        <v>91</v>
      </c>
      <c r="AA251" s="28" t="s">
        <v>417</v>
      </c>
      <c r="AB251" s="25"/>
      <c r="AC251" s="19">
        <f t="shared" si="11"/>
        <v>0.99860000000000004</v>
      </c>
      <c r="AD251" s="104">
        <v>12054</v>
      </c>
      <c r="AE251" t="s">
        <v>415</v>
      </c>
      <c r="AF251" s="19">
        <v>0.99860000000000004</v>
      </c>
    </row>
    <row r="252" spans="1:32">
      <c r="A252" s="95">
        <v>12054</v>
      </c>
      <c r="B252" s="93" t="s">
        <v>415</v>
      </c>
      <c r="C252" s="67" t="s">
        <v>482</v>
      </c>
      <c r="D252" s="28" t="s">
        <v>417</v>
      </c>
      <c r="E252" s="97" t="s">
        <v>90</v>
      </c>
      <c r="F252" s="98">
        <f t="shared" si="10"/>
        <v>0.99860000000000004</v>
      </c>
      <c r="G252" s="74">
        <f>ROUND(('NEW Reference'!B$6*List!$F252)+'NEW Reference'!B$7,0)</f>
        <v>1343</v>
      </c>
      <c r="H252" s="21">
        <f>ROUND(('NEW Reference'!C$6*List!$F252)+'NEW Reference'!C$7,0)</f>
        <v>2002</v>
      </c>
      <c r="I252" s="21">
        <f>ROUND(('NEW Reference'!D$6*List!$F252)+'NEW Reference'!D$7,0)</f>
        <v>2399</v>
      </c>
      <c r="J252" s="21">
        <f>ROUND(('NEW Reference'!E$6*List!$F252)+'NEW Reference'!E$7,0)</f>
        <v>2966</v>
      </c>
      <c r="K252" s="21">
        <f>ROUND(('NEW Reference'!F$6*List!$F252)+'NEW Reference'!F$7,0)</f>
        <v>3090</v>
      </c>
      <c r="L252" s="21">
        <f>ROUND(('NEW Reference'!G$6*List!$F252)+'NEW Reference'!G$7,0)</f>
        <v>3498</v>
      </c>
      <c r="M252" s="21">
        <f>ROUND(('NEW Reference'!H$6*List!$F252)+'NEW Reference'!H$7,0)</f>
        <v>3632</v>
      </c>
      <c r="N252" s="21">
        <f>ROUND(('NEW Reference'!I$6*List!$F252)+'NEW Reference'!I$7,0)</f>
        <v>3775</v>
      </c>
      <c r="O252" s="21">
        <f>ROUND(('NEW Reference'!J$6*List!$F252)+'NEW Reference'!J$7,0)</f>
        <v>4371</v>
      </c>
      <c r="P252" s="21">
        <f>ROUND(('NEW Reference'!K$6*List!$F252)+'NEW Reference'!K$7,0)</f>
        <v>4509</v>
      </c>
      <c r="Q252" s="21">
        <f>ROUND(('NEW Reference'!L$6*List!$F252)+'NEW Reference'!L$7,0)</f>
        <v>4865</v>
      </c>
      <c r="R252" s="21">
        <f>ROUND(('NEW Reference'!M$6*List!$F252)+'NEW Reference'!M$7,0)</f>
        <v>5811</v>
      </c>
      <c r="S252" s="21">
        <f>ROUND(('NEW Reference'!N$6*List!$F252)+'NEW Reference'!N$7,0)</f>
        <v>23446</v>
      </c>
      <c r="T252" s="22">
        <f>ROUND(('NEW Reference'!O$6*List!$F252)+'NEW Reference'!O$7,0)</f>
        <v>872</v>
      </c>
      <c r="U252" s="22">
        <f>ROUND(('NEW Reference'!P$6*List!$F252)+'NEW Reference'!P$7,0)</f>
        <v>1228</v>
      </c>
      <c r="V252" s="22">
        <f>ROUND(('NEW Reference'!Q$6*List!$F252)+'NEW Reference'!Q$7,0)</f>
        <v>614</v>
      </c>
      <c r="X252" s="3" t="str">
        <f t="shared" si="9"/>
        <v>PIKE, Georgia</v>
      </c>
      <c r="Y252" s="67" t="s">
        <v>482</v>
      </c>
      <c r="Z252" s="24" t="s">
        <v>91</v>
      </c>
      <c r="AA252" s="28" t="s">
        <v>417</v>
      </c>
      <c r="AB252" s="25"/>
      <c r="AC252" s="19">
        <f t="shared" si="11"/>
        <v>0.99860000000000004</v>
      </c>
      <c r="AD252" s="104">
        <v>12054</v>
      </c>
      <c r="AE252" t="s">
        <v>415</v>
      </c>
      <c r="AF252" s="19">
        <v>0.99860000000000004</v>
      </c>
    </row>
    <row r="253" spans="1:32">
      <c r="A253" s="95">
        <v>12260</v>
      </c>
      <c r="B253" s="93" t="s">
        <v>427</v>
      </c>
      <c r="C253" s="67" t="s">
        <v>483</v>
      </c>
      <c r="D253" s="28" t="s">
        <v>417</v>
      </c>
      <c r="E253" s="97" t="s">
        <v>90</v>
      </c>
      <c r="F253" s="98">
        <f t="shared" si="10"/>
        <v>0.79160000000000008</v>
      </c>
      <c r="G253" s="74">
        <f>ROUND(('NEW Reference'!B$6*List!$F253)+'NEW Reference'!B$7,0)</f>
        <v>1134</v>
      </c>
      <c r="H253" s="21">
        <f>ROUND(('NEW Reference'!C$6*List!$F253)+'NEW Reference'!C$7,0)</f>
        <v>1692</v>
      </c>
      <c r="I253" s="21">
        <f>ROUND(('NEW Reference'!D$6*List!$F253)+'NEW Reference'!D$7,0)</f>
        <v>2027</v>
      </c>
      <c r="J253" s="21">
        <f>ROUND(('NEW Reference'!E$6*List!$F253)+'NEW Reference'!E$7,0)</f>
        <v>2506</v>
      </c>
      <c r="K253" s="21">
        <f>ROUND(('NEW Reference'!F$6*List!$F253)+'NEW Reference'!F$7,0)</f>
        <v>2611</v>
      </c>
      <c r="L253" s="21">
        <f>ROUND(('NEW Reference'!G$6*List!$F253)+'NEW Reference'!G$7,0)</f>
        <v>2955</v>
      </c>
      <c r="M253" s="21">
        <f>ROUND(('NEW Reference'!H$6*List!$F253)+'NEW Reference'!H$7,0)</f>
        <v>3068</v>
      </c>
      <c r="N253" s="21">
        <f>ROUND(('NEW Reference'!I$6*List!$F253)+'NEW Reference'!I$7,0)</f>
        <v>3189</v>
      </c>
      <c r="O253" s="21">
        <f>ROUND(('NEW Reference'!J$6*List!$F253)+'NEW Reference'!J$7,0)</f>
        <v>3693</v>
      </c>
      <c r="P253" s="21">
        <f>ROUND(('NEW Reference'!K$6*List!$F253)+'NEW Reference'!K$7,0)</f>
        <v>3809</v>
      </c>
      <c r="Q253" s="21">
        <f>ROUND(('NEW Reference'!L$6*List!$F253)+'NEW Reference'!L$7,0)</f>
        <v>4110</v>
      </c>
      <c r="R253" s="21">
        <f>ROUND(('NEW Reference'!M$6*List!$F253)+'NEW Reference'!M$7,0)</f>
        <v>4909</v>
      </c>
      <c r="S253" s="21">
        <f>ROUND(('NEW Reference'!N$6*List!$F253)+'NEW Reference'!N$7,0)</f>
        <v>19807</v>
      </c>
      <c r="T253" s="22">
        <f>ROUND(('NEW Reference'!O$6*List!$F253)+'NEW Reference'!O$7,0)</f>
        <v>736</v>
      </c>
      <c r="U253" s="22">
        <f>ROUND(('NEW Reference'!P$6*List!$F253)+'NEW Reference'!P$7,0)</f>
        <v>1038</v>
      </c>
      <c r="V253" s="22">
        <f>ROUND(('NEW Reference'!Q$6*List!$F253)+'NEW Reference'!Q$7,0)</f>
        <v>519</v>
      </c>
      <c r="X253" s="3" t="str">
        <f t="shared" si="9"/>
        <v>RICHMOND, Georgia</v>
      </c>
      <c r="Y253" s="67" t="s">
        <v>483</v>
      </c>
      <c r="Z253" s="24" t="s">
        <v>91</v>
      </c>
      <c r="AA253" s="28" t="s">
        <v>417</v>
      </c>
      <c r="AB253" s="25"/>
      <c r="AC253" s="19">
        <f t="shared" si="11"/>
        <v>0.79160000000000008</v>
      </c>
      <c r="AD253" s="104">
        <v>10500</v>
      </c>
      <c r="AE253" t="s">
        <v>445</v>
      </c>
      <c r="AF253" s="19">
        <v>0.95037999999999989</v>
      </c>
    </row>
    <row r="254" spans="1:32">
      <c r="A254" s="95">
        <v>12054</v>
      </c>
      <c r="B254" s="93" t="s">
        <v>415</v>
      </c>
      <c r="C254" s="67" t="s">
        <v>484</v>
      </c>
      <c r="D254" s="28" t="s">
        <v>417</v>
      </c>
      <c r="E254" s="97" t="s">
        <v>90</v>
      </c>
      <c r="F254" s="98">
        <f t="shared" si="10"/>
        <v>0.99860000000000004</v>
      </c>
      <c r="G254" s="74">
        <f>ROUND(('NEW Reference'!B$6*List!$F254)+'NEW Reference'!B$7,0)</f>
        <v>1343</v>
      </c>
      <c r="H254" s="21">
        <f>ROUND(('NEW Reference'!C$6*List!$F254)+'NEW Reference'!C$7,0)</f>
        <v>2002</v>
      </c>
      <c r="I254" s="21">
        <f>ROUND(('NEW Reference'!D$6*List!$F254)+'NEW Reference'!D$7,0)</f>
        <v>2399</v>
      </c>
      <c r="J254" s="21">
        <f>ROUND(('NEW Reference'!E$6*List!$F254)+'NEW Reference'!E$7,0)</f>
        <v>2966</v>
      </c>
      <c r="K254" s="21">
        <f>ROUND(('NEW Reference'!F$6*List!$F254)+'NEW Reference'!F$7,0)</f>
        <v>3090</v>
      </c>
      <c r="L254" s="21">
        <f>ROUND(('NEW Reference'!G$6*List!$F254)+'NEW Reference'!G$7,0)</f>
        <v>3498</v>
      </c>
      <c r="M254" s="21">
        <f>ROUND(('NEW Reference'!H$6*List!$F254)+'NEW Reference'!H$7,0)</f>
        <v>3632</v>
      </c>
      <c r="N254" s="21">
        <f>ROUND(('NEW Reference'!I$6*List!$F254)+'NEW Reference'!I$7,0)</f>
        <v>3775</v>
      </c>
      <c r="O254" s="21">
        <f>ROUND(('NEW Reference'!J$6*List!$F254)+'NEW Reference'!J$7,0)</f>
        <v>4371</v>
      </c>
      <c r="P254" s="21">
        <f>ROUND(('NEW Reference'!K$6*List!$F254)+'NEW Reference'!K$7,0)</f>
        <v>4509</v>
      </c>
      <c r="Q254" s="21">
        <f>ROUND(('NEW Reference'!L$6*List!$F254)+'NEW Reference'!L$7,0)</f>
        <v>4865</v>
      </c>
      <c r="R254" s="21">
        <f>ROUND(('NEW Reference'!M$6*List!$F254)+'NEW Reference'!M$7,0)</f>
        <v>5811</v>
      </c>
      <c r="S254" s="21">
        <f>ROUND(('NEW Reference'!N$6*List!$F254)+'NEW Reference'!N$7,0)</f>
        <v>23446</v>
      </c>
      <c r="T254" s="22">
        <f>ROUND(('NEW Reference'!O$6*List!$F254)+'NEW Reference'!O$7,0)</f>
        <v>872</v>
      </c>
      <c r="U254" s="22">
        <f>ROUND(('NEW Reference'!P$6*List!$F254)+'NEW Reference'!P$7,0)</f>
        <v>1228</v>
      </c>
      <c r="V254" s="22">
        <f>ROUND(('NEW Reference'!Q$6*List!$F254)+'NEW Reference'!Q$7,0)</f>
        <v>614</v>
      </c>
      <c r="X254" s="3" t="str">
        <f t="shared" si="9"/>
        <v>ROCKDALE, Georgia</v>
      </c>
      <c r="Y254" s="67" t="s">
        <v>484</v>
      </c>
      <c r="Z254" s="24" t="s">
        <v>91</v>
      </c>
      <c r="AA254" s="28" t="s">
        <v>417</v>
      </c>
      <c r="AB254" s="26"/>
      <c r="AC254" s="19">
        <f t="shared" si="11"/>
        <v>0.99860000000000004</v>
      </c>
      <c r="AD254" s="104">
        <v>12054</v>
      </c>
      <c r="AE254" t="s">
        <v>415</v>
      </c>
      <c r="AF254" s="19">
        <v>0.99860000000000004</v>
      </c>
    </row>
    <row r="255" spans="1:32">
      <c r="A255" s="95">
        <v>11</v>
      </c>
      <c r="B255" s="93" t="s">
        <v>121</v>
      </c>
      <c r="C255" s="67" t="s">
        <v>4</v>
      </c>
      <c r="D255" s="28" t="s">
        <v>417</v>
      </c>
      <c r="E255" s="97" t="s">
        <v>101</v>
      </c>
      <c r="F255" s="98">
        <f t="shared" si="10"/>
        <v>0.73640000000000005</v>
      </c>
      <c r="G255" s="74">
        <f>ROUND(('NEW Reference'!B$6*List!$F255)+'NEW Reference'!B$7,0)</f>
        <v>1079</v>
      </c>
      <c r="H255" s="21">
        <f>ROUND(('NEW Reference'!C$6*List!$F255)+'NEW Reference'!C$7,0)</f>
        <v>1609</v>
      </c>
      <c r="I255" s="21">
        <f>ROUND(('NEW Reference'!D$6*List!$F255)+'NEW Reference'!D$7,0)</f>
        <v>1928</v>
      </c>
      <c r="J255" s="21">
        <f>ROUND(('NEW Reference'!E$6*List!$F255)+'NEW Reference'!E$7,0)</f>
        <v>2383</v>
      </c>
      <c r="K255" s="21">
        <f>ROUND(('NEW Reference'!F$6*List!$F255)+'NEW Reference'!F$7,0)</f>
        <v>2483</v>
      </c>
      <c r="L255" s="21">
        <f>ROUND(('NEW Reference'!G$6*List!$F255)+'NEW Reference'!G$7,0)</f>
        <v>2811</v>
      </c>
      <c r="M255" s="21">
        <f>ROUND(('NEW Reference'!H$6*List!$F255)+'NEW Reference'!H$7,0)</f>
        <v>2918</v>
      </c>
      <c r="N255" s="21">
        <f>ROUND(('NEW Reference'!I$6*List!$F255)+'NEW Reference'!I$7,0)</f>
        <v>3032</v>
      </c>
      <c r="O255" s="21">
        <f>ROUND(('NEW Reference'!J$6*List!$F255)+'NEW Reference'!J$7,0)</f>
        <v>3512</v>
      </c>
      <c r="P255" s="21">
        <f>ROUND(('NEW Reference'!K$6*List!$F255)+'NEW Reference'!K$7,0)</f>
        <v>3622</v>
      </c>
      <c r="Q255" s="21">
        <f>ROUND(('NEW Reference'!L$6*List!$F255)+'NEW Reference'!L$7,0)</f>
        <v>3909</v>
      </c>
      <c r="R255" s="21">
        <f>ROUND(('NEW Reference'!M$6*List!$F255)+'NEW Reference'!M$7,0)</f>
        <v>4668</v>
      </c>
      <c r="S255" s="21">
        <f>ROUND(('NEW Reference'!N$6*List!$F255)+'NEW Reference'!N$7,0)</f>
        <v>18837</v>
      </c>
      <c r="T255" s="22">
        <f>ROUND(('NEW Reference'!O$6*List!$F255)+'NEW Reference'!O$7,0)</f>
        <v>700</v>
      </c>
      <c r="U255" s="22">
        <f>ROUND(('NEW Reference'!P$6*List!$F255)+'NEW Reference'!P$7,0)</f>
        <v>987</v>
      </c>
      <c r="V255" s="22">
        <f>ROUND(('NEW Reference'!Q$6*List!$F255)+'NEW Reference'!Q$7,0)</f>
        <v>493</v>
      </c>
      <c r="X255" s="3" t="str">
        <f t="shared" si="9"/>
        <v>Rural (Not listed as urban county), Georgia</v>
      </c>
      <c r="Y255" s="67" t="s">
        <v>4</v>
      </c>
      <c r="Z255" s="24" t="s">
        <v>91</v>
      </c>
      <c r="AA255" s="28" t="s">
        <v>417</v>
      </c>
      <c r="AB255" s="25"/>
      <c r="AC255" s="19">
        <f t="shared" si="11"/>
        <v>0.73640000000000005</v>
      </c>
      <c r="AD255" s="104">
        <v>46660</v>
      </c>
      <c r="AE255" t="s">
        <v>423</v>
      </c>
      <c r="AF255" s="19">
        <v>0.70309499999999991</v>
      </c>
    </row>
    <row r="256" spans="1:32">
      <c r="A256" s="95">
        <v>12054</v>
      </c>
      <c r="B256" s="93" t="s">
        <v>415</v>
      </c>
      <c r="C256" s="67" t="s">
        <v>485</v>
      </c>
      <c r="D256" s="28" t="s">
        <v>417</v>
      </c>
      <c r="E256" s="97" t="s">
        <v>90</v>
      </c>
      <c r="F256" s="98">
        <f t="shared" si="10"/>
        <v>0.99860000000000004</v>
      </c>
      <c r="G256" s="74">
        <f>ROUND(('NEW Reference'!B$6*List!$F256)+'NEW Reference'!B$7,0)</f>
        <v>1343</v>
      </c>
      <c r="H256" s="21">
        <f>ROUND(('NEW Reference'!C$6*List!$F256)+'NEW Reference'!C$7,0)</f>
        <v>2002</v>
      </c>
      <c r="I256" s="21">
        <f>ROUND(('NEW Reference'!D$6*List!$F256)+'NEW Reference'!D$7,0)</f>
        <v>2399</v>
      </c>
      <c r="J256" s="21">
        <f>ROUND(('NEW Reference'!E$6*List!$F256)+'NEW Reference'!E$7,0)</f>
        <v>2966</v>
      </c>
      <c r="K256" s="21">
        <f>ROUND(('NEW Reference'!F$6*List!$F256)+'NEW Reference'!F$7,0)</f>
        <v>3090</v>
      </c>
      <c r="L256" s="21">
        <f>ROUND(('NEW Reference'!G$6*List!$F256)+'NEW Reference'!G$7,0)</f>
        <v>3498</v>
      </c>
      <c r="M256" s="21">
        <f>ROUND(('NEW Reference'!H$6*List!$F256)+'NEW Reference'!H$7,0)</f>
        <v>3632</v>
      </c>
      <c r="N256" s="21">
        <f>ROUND(('NEW Reference'!I$6*List!$F256)+'NEW Reference'!I$7,0)</f>
        <v>3775</v>
      </c>
      <c r="O256" s="21">
        <f>ROUND(('NEW Reference'!J$6*List!$F256)+'NEW Reference'!J$7,0)</f>
        <v>4371</v>
      </c>
      <c r="P256" s="21">
        <f>ROUND(('NEW Reference'!K$6*List!$F256)+'NEW Reference'!K$7,0)</f>
        <v>4509</v>
      </c>
      <c r="Q256" s="21">
        <f>ROUND(('NEW Reference'!L$6*List!$F256)+'NEW Reference'!L$7,0)</f>
        <v>4865</v>
      </c>
      <c r="R256" s="21">
        <f>ROUND(('NEW Reference'!M$6*List!$F256)+'NEW Reference'!M$7,0)</f>
        <v>5811</v>
      </c>
      <c r="S256" s="21">
        <f>ROUND(('NEW Reference'!N$6*List!$F256)+'NEW Reference'!N$7,0)</f>
        <v>23446</v>
      </c>
      <c r="T256" s="22">
        <f>ROUND(('NEW Reference'!O$6*List!$F256)+'NEW Reference'!O$7,0)</f>
        <v>872</v>
      </c>
      <c r="U256" s="22">
        <f>ROUND(('NEW Reference'!P$6*List!$F256)+'NEW Reference'!P$7,0)</f>
        <v>1228</v>
      </c>
      <c r="V256" s="22">
        <f>ROUND(('NEW Reference'!Q$6*List!$F256)+'NEW Reference'!Q$7,0)</f>
        <v>614</v>
      </c>
      <c r="X256" s="3" t="str">
        <f t="shared" si="9"/>
        <v>SPALDING, Georgia</v>
      </c>
      <c r="Y256" s="67" t="s">
        <v>485</v>
      </c>
      <c r="Z256" s="24" t="s">
        <v>91</v>
      </c>
      <c r="AA256" s="28" t="s">
        <v>417</v>
      </c>
      <c r="AB256" s="26"/>
      <c r="AC256" s="19">
        <f t="shared" si="11"/>
        <v>0.99860000000000004</v>
      </c>
      <c r="AD256" s="104">
        <v>42340</v>
      </c>
      <c r="AE256" t="s">
        <v>425</v>
      </c>
      <c r="AF256" s="19">
        <v>0.82200000000000006</v>
      </c>
    </row>
    <row r="257" spans="1:32">
      <c r="A257" s="95">
        <v>17980</v>
      </c>
      <c r="B257" s="93" t="s">
        <v>173</v>
      </c>
      <c r="C257" s="67" t="s">
        <v>486</v>
      </c>
      <c r="D257" s="28" t="s">
        <v>417</v>
      </c>
      <c r="E257" s="97" t="s">
        <v>90</v>
      </c>
      <c r="F257" s="98">
        <f t="shared" si="10"/>
        <v>0.77956999999999999</v>
      </c>
      <c r="G257" s="74">
        <f>ROUND(('NEW Reference'!B$6*List!$F257)+'NEW Reference'!B$7,0)</f>
        <v>1122</v>
      </c>
      <c r="H257" s="21">
        <f>ROUND(('NEW Reference'!C$6*List!$F257)+'NEW Reference'!C$7,0)</f>
        <v>1673</v>
      </c>
      <c r="I257" s="21">
        <f>ROUND(('NEW Reference'!D$6*List!$F257)+'NEW Reference'!D$7,0)</f>
        <v>2005</v>
      </c>
      <c r="J257" s="21">
        <f>ROUND(('NEW Reference'!E$6*List!$F257)+'NEW Reference'!E$7,0)</f>
        <v>2479</v>
      </c>
      <c r="K257" s="21">
        <f>ROUND(('NEW Reference'!F$6*List!$F257)+'NEW Reference'!F$7,0)</f>
        <v>2583</v>
      </c>
      <c r="L257" s="21">
        <f>ROUND(('NEW Reference'!G$6*List!$F257)+'NEW Reference'!G$7,0)</f>
        <v>2924</v>
      </c>
      <c r="M257" s="21">
        <f>ROUND(('NEW Reference'!H$6*List!$F257)+'NEW Reference'!H$7,0)</f>
        <v>3035</v>
      </c>
      <c r="N257" s="21">
        <f>ROUND(('NEW Reference'!I$6*List!$F257)+'NEW Reference'!I$7,0)</f>
        <v>3155</v>
      </c>
      <c r="O257" s="21">
        <f>ROUND(('NEW Reference'!J$6*List!$F257)+'NEW Reference'!J$7,0)</f>
        <v>3653</v>
      </c>
      <c r="P257" s="21">
        <f>ROUND(('NEW Reference'!K$6*List!$F257)+'NEW Reference'!K$7,0)</f>
        <v>3768</v>
      </c>
      <c r="Q257" s="21">
        <f>ROUND(('NEW Reference'!L$6*List!$F257)+'NEW Reference'!L$7,0)</f>
        <v>4066</v>
      </c>
      <c r="R257" s="21">
        <f>ROUND(('NEW Reference'!M$6*List!$F257)+'NEW Reference'!M$7,0)</f>
        <v>4856</v>
      </c>
      <c r="S257" s="21">
        <f>ROUND(('NEW Reference'!N$6*List!$F257)+'NEW Reference'!N$7,0)</f>
        <v>19595</v>
      </c>
      <c r="T257" s="22">
        <f>ROUND(('NEW Reference'!O$6*List!$F257)+'NEW Reference'!O$7,0)</f>
        <v>728</v>
      </c>
      <c r="U257" s="22">
        <f>ROUND(('NEW Reference'!P$6*List!$F257)+'NEW Reference'!P$7,0)</f>
        <v>1027</v>
      </c>
      <c r="V257" s="22">
        <f>ROUND(('NEW Reference'!Q$6*List!$F257)+'NEW Reference'!Q$7,0)</f>
        <v>513</v>
      </c>
      <c r="X257" s="3" t="str">
        <f t="shared" si="9"/>
        <v>STEWART, Georgia</v>
      </c>
      <c r="Y257" s="67" t="s">
        <v>486</v>
      </c>
      <c r="Z257" s="24" t="s">
        <v>91</v>
      </c>
      <c r="AA257" s="28" t="s">
        <v>417</v>
      </c>
      <c r="AB257" s="26"/>
      <c r="AC257" s="19">
        <f t="shared" si="11"/>
        <v>0.77956999999999999</v>
      </c>
      <c r="AD257" s="104">
        <v>12054</v>
      </c>
      <c r="AE257" t="s">
        <v>415</v>
      </c>
      <c r="AF257" s="19">
        <v>0.99860000000000004</v>
      </c>
    </row>
    <row r="258" spans="1:32">
      <c r="A258" s="95">
        <v>17980</v>
      </c>
      <c r="B258" s="93" t="s">
        <v>173</v>
      </c>
      <c r="C258" s="67" t="s">
        <v>487</v>
      </c>
      <c r="D258" s="28" t="s">
        <v>417</v>
      </c>
      <c r="E258" s="97" t="s">
        <v>90</v>
      </c>
      <c r="F258" s="98">
        <f t="shared" si="10"/>
        <v>0.77956999999999999</v>
      </c>
      <c r="G258" s="74">
        <f>ROUND(('NEW Reference'!B$6*List!$F258)+'NEW Reference'!B$7,0)</f>
        <v>1122</v>
      </c>
      <c r="H258" s="21">
        <f>ROUND(('NEW Reference'!C$6*List!$F258)+'NEW Reference'!C$7,0)</f>
        <v>1673</v>
      </c>
      <c r="I258" s="21">
        <f>ROUND(('NEW Reference'!D$6*List!$F258)+'NEW Reference'!D$7,0)</f>
        <v>2005</v>
      </c>
      <c r="J258" s="21">
        <f>ROUND(('NEW Reference'!E$6*List!$F258)+'NEW Reference'!E$7,0)</f>
        <v>2479</v>
      </c>
      <c r="K258" s="21">
        <f>ROUND(('NEW Reference'!F$6*List!$F258)+'NEW Reference'!F$7,0)</f>
        <v>2583</v>
      </c>
      <c r="L258" s="21">
        <f>ROUND(('NEW Reference'!G$6*List!$F258)+'NEW Reference'!G$7,0)</f>
        <v>2924</v>
      </c>
      <c r="M258" s="21">
        <f>ROUND(('NEW Reference'!H$6*List!$F258)+'NEW Reference'!H$7,0)</f>
        <v>3035</v>
      </c>
      <c r="N258" s="21">
        <f>ROUND(('NEW Reference'!I$6*List!$F258)+'NEW Reference'!I$7,0)</f>
        <v>3155</v>
      </c>
      <c r="O258" s="21">
        <f>ROUND(('NEW Reference'!J$6*List!$F258)+'NEW Reference'!J$7,0)</f>
        <v>3653</v>
      </c>
      <c r="P258" s="21">
        <f>ROUND(('NEW Reference'!K$6*List!$F258)+'NEW Reference'!K$7,0)</f>
        <v>3768</v>
      </c>
      <c r="Q258" s="21">
        <f>ROUND(('NEW Reference'!L$6*List!$F258)+'NEW Reference'!L$7,0)</f>
        <v>4066</v>
      </c>
      <c r="R258" s="21">
        <f>ROUND(('NEW Reference'!M$6*List!$F258)+'NEW Reference'!M$7,0)</f>
        <v>4856</v>
      </c>
      <c r="S258" s="21">
        <f>ROUND(('NEW Reference'!N$6*List!$F258)+'NEW Reference'!N$7,0)</f>
        <v>19595</v>
      </c>
      <c r="T258" s="22">
        <f>ROUND(('NEW Reference'!O$6*List!$F258)+'NEW Reference'!O$7,0)</f>
        <v>728</v>
      </c>
      <c r="U258" s="22">
        <f>ROUND(('NEW Reference'!P$6*List!$F258)+'NEW Reference'!P$7,0)</f>
        <v>1027</v>
      </c>
      <c r="V258" s="22">
        <f>ROUND(('NEW Reference'!Q$6*List!$F258)+'NEW Reference'!Q$7,0)</f>
        <v>513</v>
      </c>
      <c r="X258" s="3" t="str">
        <f t="shared" si="9"/>
        <v>TALBOT, Georgia</v>
      </c>
      <c r="Y258" s="67" t="s">
        <v>487</v>
      </c>
      <c r="Z258" s="24" t="s">
        <v>91</v>
      </c>
      <c r="AA258" s="28" t="s">
        <v>417</v>
      </c>
      <c r="AB258" s="26"/>
      <c r="AC258" s="19">
        <f t="shared" si="11"/>
        <v>0.77956999999999999</v>
      </c>
      <c r="AD258" s="104">
        <v>40660</v>
      </c>
      <c r="AE258" t="s">
        <v>450</v>
      </c>
      <c r="AF258" s="19">
        <v>1.0373000000000001</v>
      </c>
    </row>
    <row r="259" spans="1:32">
      <c r="A259" s="95">
        <v>10500</v>
      </c>
      <c r="B259" s="93" t="s">
        <v>445</v>
      </c>
      <c r="C259" s="67" t="s">
        <v>488</v>
      </c>
      <c r="D259" s="28" t="s">
        <v>417</v>
      </c>
      <c r="E259" s="97" t="s">
        <v>90</v>
      </c>
      <c r="F259" s="98">
        <f t="shared" si="10"/>
        <v>0.95037999999999989</v>
      </c>
      <c r="G259" s="74">
        <f>ROUND(('NEW Reference'!B$6*List!$F259)+'NEW Reference'!B$7,0)</f>
        <v>1294</v>
      </c>
      <c r="H259" s="21">
        <f>ROUND(('NEW Reference'!C$6*List!$F259)+'NEW Reference'!C$7,0)</f>
        <v>1930</v>
      </c>
      <c r="I259" s="21">
        <f>ROUND(('NEW Reference'!D$6*List!$F259)+'NEW Reference'!D$7,0)</f>
        <v>2313</v>
      </c>
      <c r="J259" s="21">
        <f>ROUND(('NEW Reference'!E$6*List!$F259)+'NEW Reference'!E$7,0)</f>
        <v>2859</v>
      </c>
      <c r="K259" s="21">
        <f>ROUND(('NEW Reference'!F$6*List!$F259)+'NEW Reference'!F$7,0)</f>
        <v>2979</v>
      </c>
      <c r="L259" s="21">
        <f>ROUND(('NEW Reference'!G$6*List!$F259)+'NEW Reference'!G$7,0)</f>
        <v>3372</v>
      </c>
      <c r="M259" s="21">
        <f>ROUND(('NEW Reference'!H$6*List!$F259)+'NEW Reference'!H$7,0)</f>
        <v>3501</v>
      </c>
      <c r="N259" s="21">
        <f>ROUND(('NEW Reference'!I$6*List!$F259)+'NEW Reference'!I$7,0)</f>
        <v>3638</v>
      </c>
      <c r="O259" s="21">
        <f>ROUND(('NEW Reference'!J$6*List!$F259)+'NEW Reference'!J$7,0)</f>
        <v>4213</v>
      </c>
      <c r="P259" s="21">
        <f>ROUND(('NEW Reference'!K$6*List!$F259)+'NEW Reference'!K$7,0)</f>
        <v>4346</v>
      </c>
      <c r="Q259" s="21">
        <f>ROUND(('NEW Reference'!L$6*List!$F259)+'NEW Reference'!L$7,0)</f>
        <v>4689</v>
      </c>
      <c r="R259" s="21">
        <f>ROUND(('NEW Reference'!M$6*List!$F259)+'NEW Reference'!M$7,0)</f>
        <v>5601</v>
      </c>
      <c r="S259" s="21">
        <f>ROUND(('NEW Reference'!N$6*List!$F259)+'NEW Reference'!N$7,0)</f>
        <v>22598</v>
      </c>
      <c r="T259" s="22">
        <f>ROUND(('NEW Reference'!O$6*List!$F259)+'NEW Reference'!O$7,0)</f>
        <v>840</v>
      </c>
      <c r="U259" s="22">
        <f>ROUND(('NEW Reference'!P$6*List!$F259)+'NEW Reference'!P$7,0)</f>
        <v>1184</v>
      </c>
      <c r="V259" s="22">
        <f>ROUND(('NEW Reference'!Q$6*List!$F259)+'NEW Reference'!Q$7,0)</f>
        <v>592</v>
      </c>
      <c r="X259" s="3" t="str">
        <f t="shared" si="9"/>
        <v>TERRELL, Georgia</v>
      </c>
      <c r="Y259" s="67" t="s">
        <v>488</v>
      </c>
      <c r="Z259" s="24" t="s">
        <v>91</v>
      </c>
      <c r="AA259" s="28" t="s">
        <v>417</v>
      </c>
      <c r="AB259" s="25"/>
      <c r="AC259" s="19">
        <f t="shared" si="11"/>
        <v>0.95037999999999989</v>
      </c>
      <c r="AD259" s="104">
        <v>12054</v>
      </c>
      <c r="AE259" t="s">
        <v>415</v>
      </c>
      <c r="AF259" s="19">
        <v>0.99860000000000004</v>
      </c>
    </row>
    <row r="260" spans="1:32">
      <c r="A260" s="95">
        <v>31420</v>
      </c>
      <c r="B260" s="93" t="s">
        <v>420</v>
      </c>
      <c r="C260" s="67" t="s">
        <v>489</v>
      </c>
      <c r="D260" s="28" t="s">
        <v>417</v>
      </c>
      <c r="E260" s="97" t="s">
        <v>90</v>
      </c>
      <c r="F260" s="98">
        <f t="shared" si="10"/>
        <v>0.8256</v>
      </c>
      <c r="G260" s="74">
        <f>ROUND(('NEW Reference'!B$6*List!$F260)+'NEW Reference'!B$7,0)</f>
        <v>1169</v>
      </c>
      <c r="H260" s="21">
        <f>ROUND(('NEW Reference'!C$6*List!$F260)+'NEW Reference'!C$7,0)</f>
        <v>1743</v>
      </c>
      <c r="I260" s="21">
        <f>ROUND(('NEW Reference'!D$6*List!$F260)+'NEW Reference'!D$7,0)</f>
        <v>2088</v>
      </c>
      <c r="J260" s="21">
        <f>ROUND(('NEW Reference'!E$6*List!$F260)+'NEW Reference'!E$7,0)</f>
        <v>2581</v>
      </c>
      <c r="K260" s="21">
        <f>ROUND(('NEW Reference'!F$6*List!$F260)+'NEW Reference'!F$7,0)</f>
        <v>2689</v>
      </c>
      <c r="L260" s="21">
        <f>ROUND(('NEW Reference'!G$6*List!$F260)+'NEW Reference'!G$7,0)</f>
        <v>3044</v>
      </c>
      <c r="M260" s="21">
        <f>ROUND(('NEW Reference'!H$6*List!$F260)+'NEW Reference'!H$7,0)</f>
        <v>3161</v>
      </c>
      <c r="N260" s="21">
        <f>ROUND(('NEW Reference'!I$6*List!$F260)+'NEW Reference'!I$7,0)</f>
        <v>3285</v>
      </c>
      <c r="O260" s="21">
        <f>ROUND(('NEW Reference'!J$6*List!$F260)+'NEW Reference'!J$7,0)</f>
        <v>3804</v>
      </c>
      <c r="P260" s="21">
        <f>ROUND(('NEW Reference'!K$6*List!$F260)+'NEW Reference'!K$7,0)</f>
        <v>3924</v>
      </c>
      <c r="Q260" s="21">
        <f>ROUND(('NEW Reference'!L$6*List!$F260)+'NEW Reference'!L$7,0)</f>
        <v>4234</v>
      </c>
      <c r="R260" s="21">
        <f>ROUND(('NEW Reference'!M$6*List!$F260)+'NEW Reference'!M$7,0)</f>
        <v>5057</v>
      </c>
      <c r="S260" s="21">
        <f>ROUND(('NEW Reference'!N$6*List!$F260)+'NEW Reference'!N$7,0)</f>
        <v>20405</v>
      </c>
      <c r="T260" s="22">
        <f>ROUND(('NEW Reference'!O$6*List!$F260)+'NEW Reference'!O$7,0)</f>
        <v>759</v>
      </c>
      <c r="U260" s="22">
        <f>ROUND(('NEW Reference'!P$6*List!$F260)+'NEW Reference'!P$7,0)</f>
        <v>1069</v>
      </c>
      <c r="V260" s="22">
        <f>ROUND(('NEW Reference'!Q$6*List!$F260)+'NEW Reference'!Q$7,0)</f>
        <v>534</v>
      </c>
      <c r="X260" s="3" t="str">
        <f t="shared" si="9"/>
        <v>TWIGGS, Georgia</v>
      </c>
      <c r="Y260" s="67" t="s">
        <v>489</v>
      </c>
      <c r="Z260" s="24" t="s">
        <v>91</v>
      </c>
      <c r="AA260" s="28" t="s">
        <v>417</v>
      </c>
      <c r="AB260" s="25"/>
      <c r="AC260" s="19">
        <f t="shared" si="11"/>
        <v>0.8256</v>
      </c>
      <c r="AD260" s="104">
        <v>12054</v>
      </c>
      <c r="AE260" t="s">
        <v>415</v>
      </c>
      <c r="AF260" s="19">
        <v>0.99860000000000004</v>
      </c>
    </row>
    <row r="261" spans="1:32">
      <c r="A261" s="95">
        <v>16860</v>
      </c>
      <c r="B261" s="93" t="s">
        <v>431</v>
      </c>
      <c r="C261" s="67" t="s">
        <v>182</v>
      </c>
      <c r="D261" s="28" t="s">
        <v>417</v>
      </c>
      <c r="E261" s="97" t="s">
        <v>90</v>
      </c>
      <c r="F261" s="98">
        <f t="shared" si="10"/>
        <v>0.85310000000000008</v>
      </c>
      <c r="G261" s="74">
        <f>ROUND(('NEW Reference'!B$6*List!$F261)+'NEW Reference'!B$7,0)</f>
        <v>1196</v>
      </c>
      <c r="H261" s="21">
        <f>ROUND(('NEW Reference'!C$6*List!$F261)+'NEW Reference'!C$7,0)</f>
        <v>1784</v>
      </c>
      <c r="I261" s="21">
        <f>ROUND(('NEW Reference'!D$6*List!$F261)+'NEW Reference'!D$7,0)</f>
        <v>2138</v>
      </c>
      <c r="J261" s="21">
        <f>ROUND(('NEW Reference'!E$6*List!$F261)+'NEW Reference'!E$7,0)</f>
        <v>2643</v>
      </c>
      <c r="K261" s="21">
        <f>ROUND(('NEW Reference'!F$6*List!$F261)+'NEW Reference'!F$7,0)</f>
        <v>2753</v>
      </c>
      <c r="L261" s="21">
        <f>ROUND(('NEW Reference'!G$6*List!$F261)+'NEW Reference'!G$7,0)</f>
        <v>3117</v>
      </c>
      <c r="M261" s="21">
        <f>ROUND(('NEW Reference'!H$6*List!$F261)+'NEW Reference'!H$7,0)</f>
        <v>3236</v>
      </c>
      <c r="N261" s="21">
        <f>ROUND(('NEW Reference'!I$6*List!$F261)+'NEW Reference'!I$7,0)</f>
        <v>3363</v>
      </c>
      <c r="O261" s="21">
        <f>ROUND(('NEW Reference'!J$6*List!$F261)+'NEW Reference'!J$7,0)</f>
        <v>3894</v>
      </c>
      <c r="P261" s="21">
        <f>ROUND(('NEW Reference'!K$6*List!$F261)+'NEW Reference'!K$7,0)</f>
        <v>4017</v>
      </c>
      <c r="Q261" s="21">
        <f>ROUND(('NEW Reference'!L$6*List!$F261)+'NEW Reference'!L$7,0)</f>
        <v>4335</v>
      </c>
      <c r="R261" s="21">
        <f>ROUND(('NEW Reference'!M$6*List!$F261)+'NEW Reference'!M$7,0)</f>
        <v>5177</v>
      </c>
      <c r="S261" s="21">
        <f>ROUND(('NEW Reference'!N$6*List!$F261)+'NEW Reference'!N$7,0)</f>
        <v>20888</v>
      </c>
      <c r="T261" s="22">
        <f>ROUND(('NEW Reference'!O$6*List!$F261)+'NEW Reference'!O$7,0)</f>
        <v>777</v>
      </c>
      <c r="U261" s="22">
        <f>ROUND(('NEW Reference'!P$6*List!$F261)+'NEW Reference'!P$7,0)</f>
        <v>1094</v>
      </c>
      <c r="V261" s="22">
        <f>ROUND(('NEW Reference'!Q$6*List!$F261)+'NEW Reference'!Q$7,0)</f>
        <v>547</v>
      </c>
      <c r="X261" s="3" t="str">
        <f t="shared" si="9"/>
        <v>WALKER, Georgia</v>
      </c>
      <c r="Y261" s="67" t="s">
        <v>182</v>
      </c>
      <c r="Z261" s="24" t="s">
        <v>91</v>
      </c>
      <c r="AA261" s="28" t="s">
        <v>417</v>
      </c>
      <c r="AB261" s="26"/>
      <c r="AC261" s="19">
        <f t="shared" si="11"/>
        <v>0.85310000000000008</v>
      </c>
      <c r="AD261" s="104">
        <v>15260</v>
      </c>
      <c r="AE261" t="s">
        <v>421</v>
      </c>
      <c r="AF261" s="19">
        <v>0.95342000000000005</v>
      </c>
    </row>
    <row r="262" spans="1:32">
      <c r="A262" s="95">
        <v>12054</v>
      </c>
      <c r="B262" s="93" t="s">
        <v>415</v>
      </c>
      <c r="C262" s="67" t="s">
        <v>414</v>
      </c>
      <c r="D262" s="28" t="s">
        <v>417</v>
      </c>
      <c r="E262" s="97" t="s">
        <v>90</v>
      </c>
      <c r="F262" s="98">
        <f t="shared" si="10"/>
        <v>0.99860000000000004</v>
      </c>
      <c r="G262" s="74">
        <f>ROUND(('NEW Reference'!B$6*List!$F262)+'NEW Reference'!B$7,0)</f>
        <v>1343</v>
      </c>
      <c r="H262" s="21">
        <f>ROUND(('NEW Reference'!C$6*List!$F262)+'NEW Reference'!C$7,0)</f>
        <v>2002</v>
      </c>
      <c r="I262" s="21">
        <f>ROUND(('NEW Reference'!D$6*List!$F262)+'NEW Reference'!D$7,0)</f>
        <v>2399</v>
      </c>
      <c r="J262" s="21">
        <f>ROUND(('NEW Reference'!E$6*List!$F262)+'NEW Reference'!E$7,0)</f>
        <v>2966</v>
      </c>
      <c r="K262" s="21">
        <f>ROUND(('NEW Reference'!F$6*List!$F262)+'NEW Reference'!F$7,0)</f>
        <v>3090</v>
      </c>
      <c r="L262" s="21">
        <f>ROUND(('NEW Reference'!G$6*List!$F262)+'NEW Reference'!G$7,0)</f>
        <v>3498</v>
      </c>
      <c r="M262" s="21">
        <f>ROUND(('NEW Reference'!H$6*List!$F262)+'NEW Reference'!H$7,0)</f>
        <v>3632</v>
      </c>
      <c r="N262" s="21">
        <f>ROUND(('NEW Reference'!I$6*List!$F262)+'NEW Reference'!I$7,0)</f>
        <v>3775</v>
      </c>
      <c r="O262" s="21">
        <f>ROUND(('NEW Reference'!J$6*List!$F262)+'NEW Reference'!J$7,0)</f>
        <v>4371</v>
      </c>
      <c r="P262" s="21">
        <f>ROUND(('NEW Reference'!K$6*List!$F262)+'NEW Reference'!K$7,0)</f>
        <v>4509</v>
      </c>
      <c r="Q262" s="21">
        <f>ROUND(('NEW Reference'!L$6*List!$F262)+'NEW Reference'!L$7,0)</f>
        <v>4865</v>
      </c>
      <c r="R262" s="21">
        <f>ROUND(('NEW Reference'!M$6*List!$F262)+'NEW Reference'!M$7,0)</f>
        <v>5811</v>
      </c>
      <c r="S262" s="21">
        <f>ROUND(('NEW Reference'!N$6*List!$F262)+'NEW Reference'!N$7,0)</f>
        <v>23446</v>
      </c>
      <c r="T262" s="22">
        <f>ROUND(('NEW Reference'!O$6*List!$F262)+'NEW Reference'!O$7,0)</f>
        <v>872</v>
      </c>
      <c r="U262" s="22">
        <f>ROUND(('NEW Reference'!P$6*List!$F262)+'NEW Reference'!P$7,0)</f>
        <v>1228</v>
      </c>
      <c r="V262" s="22">
        <f>ROUND(('NEW Reference'!Q$6*List!$F262)+'NEW Reference'!Q$7,0)</f>
        <v>614</v>
      </c>
      <c r="X262" s="3" t="str">
        <f t="shared" si="9"/>
        <v>WALTON, Georgia</v>
      </c>
      <c r="Y262" s="67" t="s">
        <v>414</v>
      </c>
      <c r="Z262" s="24" t="s">
        <v>91</v>
      </c>
      <c r="AA262" s="28" t="s">
        <v>417</v>
      </c>
      <c r="AB262" s="26"/>
      <c r="AC262" s="19">
        <f t="shared" si="11"/>
        <v>0.99860000000000004</v>
      </c>
      <c r="AD262" s="104">
        <v>12054</v>
      </c>
      <c r="AE262" t="s">
        <v>415</v>
      </c>
      <c r="AF262" s="19">
        <v>0.99860000000000004</v>
      </c>
    </row>
    <row r="263" spans="1:32">
      <c r="A263" s="95">
        <v>19140</v>
      </c>
      <c r="B263" s="93" t="s">
        <v>474</v>
      </c>
      <c r="C263" s="67" t="s">
        <v>490</v>
      </c>
      <c r="D263" s="28" t="s">
        <v>417</v>
      </c>
      <c r="E263" s="97" t="s">
        <v>90</v>
      </c>
      <c r="F263" s="98">
        <f t="shared" si="10"/>
        <v>0.88850000000000007</v>
      </c>
      <c r="G263" s="74">
        <f>ROUND(('NEW Reference'!B$6*List!$F263)+'NEW Reference'!B$7,0)</f>
        <v>1232</v>
      </c>
      <c r="H263" s="21">
        <f>ROUND(('NEW Reference'!C$6*List!$F263)+'NEW Reference'!C$7,0)</f>
        <v>1837</v>
      </c>
      <c r="I263" s="21">
        <f>ROUND(('NEW Reference'!D$6*List!$F263)+'NEW Reference'!D$7,0)</f>
        <v>2201</v>
      </c>
      <c r="J263" s="21">
        <f>ROUND(('NEW Reference'!E$6*List!$F263)+'NEW Reference'!E$7,0)</f>
        <v>2721</v>
      </c>
      <c r="K263" s="21">
        <f>ROUND(('NEW Reference'!F$6*List!$F263)+'NEW Reference'!F$7,0)</f>
        <v>2835</v>
      </c>
      <c r="L263" s="21">
        <f>ROUND(('NEW Reference'!G$6*List!$F263)+'NEW Reference'!G$7,0)</f>
        <v>3209</v>
      </c>
      <c r="M263" s="21">
        <f>ROUND(('NEW Reference'!H$6*List!$F263)+'NEW Reference'!H$7,0)</f>
        <v>3332</v>
      </c>
      <c r="N263" s="21">
        <f>ROUND(('NEW Reference'!I$6*List!$F263)+'NEW Reference'!I$7,0)</f>
        <v>3463</v>
      </c>
      <c r="O263" s="21">
        <f>ROUND(('NEW Reference'!J$6*List!$F263)+'NEW Reference'!J$7,0)</f>
        <v>4010</v>
      </c>
      <c r="P263" s="21">
        <f>ROUND(('NEW Reference'!K$6*List!$F263)+'NEW Reference'!K$7,0)</f>
        <v>4137</v>
      </c>
      <c r="Q263" s="21">
        <f>ROUND(('NEW Reference'!L$6*List!$F263)+'NEW Reference'!L$7,0)</f>
        <v>4464</v>
      </c>
      <c r="R263" s="21">
        <f>ROUND(('NEW Reference'!M$6*List!$F263)+'NEW Reference'!M$7,0)</f>
        <v>5331</v>
      </c>
      <c r="S263" s="21">
        <f>ROUND(('NEW Reference'!N$6*List!$F263)+'NEW Reference'!N$7,0)</f>
        <v>21510</v>
      </c>
      <c r="T263" s="22">
        <f>ROUND(('NEW Reference'!O$6*List!$F263)+'NEW Reference'!O$7,0)</f>
        <v>800</v>
      </c>
      <c r="U263" s="22">
        <f>ROUND(('NEW Reference'!P$6*List!$F263)+'NEW Reference'!P$7,0)</f>
        <v>1127</v>
      </c>
      <c r="V263" s="22">
        <f>ROUND(('NEW Reference'!Q$6*List!$F263)+'NEW Reference'!Q$7,0)</f>
        <v>563</v>
      </c>
      <c r="X263" s="3" t="str">
        <f t="shared" si="9"/>
        <v>WHITFIELD, Georgia</v>
      </c>
      <c r="Y263" s="67" t="s">
        <v>490</v>
      </c>
      <c r="Z263" s="24" t="s">
        <v>91</v>
      </c>
      <c r="AA263" s="28" t="s">
        <v>417</v>
      </c>
      <c r="AB263" s="25"/>
      <c r="AC263" s="19">
        <f t="shared" si="11"/>
        <v>0.88850000000000007</v>
      </c>
      <c r="AD263" s="104">
        <v>23580</v>
      </c>
      <c r="AE263" t="s">
        <v>456</v>
      </c>
      <c r="AF263" s="19">
        <v>0.93680000000000008</v>
      </c>
    </row>
    <row r="264" spans="1:32">
      <c r="A264" s="95">
        <v>10500</v>
      </c>
      <c r="B264" s="93" t="s">
        <v>445</v>
      </c>
      <c r="C264" s="67" t="s">
        <v>491</v>
      </c>
      <c r="D264" s="28" t="s">
        <v>417</v>
      </c>
      <c r="E264" s="97" t="s">
        <v>90</v>
      </c>
      <c r="F264" s="98">
        <f t="shared" si="10"/>
        <v>0.95037999999999989</v>
      </c>
      <c r="G264" s="74">
        <f>ROUND(('NEW Reference'!B$6*List!$F264)+'NEW Reference'!B$7,0)</f>
        <v>1294</v>
      </c>
      <c r="H264" s="21">
        <f>ROUND(('NEW Reference'!C$6*List!$F264)+'NEW Reference'!C$7,0)</f>
        <v>1930</v>
      </c>
      <c r="I264" s="21">
        <f>ROUND(('NEW Reference'!D$6*List!$F264)+'NEW Reference'!D$7,0)</f>
        <v>2313</v>
      </c>
      <c r="J264" s="21">
        <f>ROUND(('NEW Reference'!E$6*List!$F264)+'NEW Reference'!E$7,0)</f>
        <v>2859</v>
      </c>
      <c r="K264" s="21">
        <f>ROUND(('NEW Reference'!F$6*List!$F264)+'NEW Reference'!F$7,0)</f>
        <v>2979</v>
      </c>
      <c r="L264" s="21">
        <f>ROUND(('NEW Reference'!G$6*List!$F264)+'NEW Reference'!G$7,0)</f>
        <v>3372</v>
      </c>
      <c r="M264" s="21">
        <f>ROUND(('NEW Reference'!H$6*List!$F264)+'NEW Reference'!H$7,0)</f>
        <v>3501</v>
      </c>
      <c r="N264" s="21">
        <f>ROUND(('NEW Reference'!I$6*List!$F264)+'NEW Reference'!I$7,0)</f>
        <v>3638</v>
      </c>
      <c r="O264" s="21">
        <f>ROUND(('NEW Reference'!J$6*List!$F264)+'NEW Reference'!J$7,0)</f>
        <v>4213</v>
      </c>
      <c r="P264" s="21">
        <f>ROUND(('NEW Reference'!K$6*List!$F264)+'NEW Reference'!K$7,0)</f>
        <v>4346</v>
      </c>
      <c r="Q264" s="21">
        <f>ROUND(('NEW Reference'!L$6*List!$F264)+'NEW Reference'!L$7,0)</f>
        <v>4689</v>
      </c>
      <c r="R264" s="21">
        <f>ROUND(('NEW Reference'!M$6*List!$F264)+'NEW Reference'!M$7,0)</f>
        <v>5601</v>
      </c>
      <c r="S264" s="21">
        <f>ROUND(('NEW Reference'!N$6*List!$F264)+'NEW Reference'!N$7,0)</f>
        <v>22598</v>
      </c>
      <c r="T264" s="22">
        <f>ROUND(('NEW Reference'!O$6*List!$F264)+'NEW Reference'!O$7,0)</f>
        <v>840</v>
      </c>
      <c r="U264" s="22">
        <f>ROUND(('NEW Reference'!P$6*List!$F264)+'NEW Reference'!P$7,0)</f>
        <v>1184</v>
      </c>
      <c r="V264" s="22">
        <f>ROUND(('NEW Reference'!Q$6*List!$F264)+'NEW Reference'!Q$7,0)</f>
        <v>592</v>
      </c>
      <c r="X264" s="3" t="str">
        <f t="shared" si="9"/>
        <v>WORTH, Georgia</v>
      </c>
      <c r="Y264" s="67" t="s">
        <v>491</v>
      </c>
      <c r="Z264" s="24" t="s">
        <v>91</v>
      </c>
      <c r="AA264" s="28" t="s">
        <v>417</v>
      </c>
      <c r="AB264" s="26"/>
      <c r="AC264" s="19">
        <f t="shared" si="11"/>
        <v>0.95037999999999989</v>
      </c>
      <c r="AD264" s="104">
        <v>31924</v>
      </c>
      <c r="AE264" t="s">
        <v>418</v>
      </c>
      <c r="AF264" s="19">
        <v>1.0154000000000001</v>
      </c>
    </row>
    <row r="265" spans="1:32">
      <c r="A265" s="95">
        <v>65</v>
      </c>
      <c r="B265" s="93" t="s">
        <v>123</v>
      </c>
      <c r="C265" s="67" t="s">
        <v>4</v>
      </c>
      <c r="D265" s="29" t="s">
        <v>492</v>
      </c>
      <c r="E265" s="97" t="s">
        <v>101</v>
      </c>
      <c r="F265" s="98">
        <f t="shared" si="10"/>
        <v>0.96109999999999995</v>
      </c>
      <c r="G265" s="74">
        <f>ROUND(('NEW Reference'!B$6*List!$F265)+'NEW Reference'!B$7,0)</f>
        <v>1305</v>
      </c>
      <c r="H265" s="21">
        <f>ROUND(('NEW Reference'!C$6*List!$F265)+'NEW Reference'!C$7,0)</f>
        <v>1946</v>
      </c>
      <c r="I265" s="21">
        <f>ROUND(('NEW Reference'!D$6*List!$F265)+'NEW Reference'!D$7,0)</f>
        <v>2332</v>
      </c>
      <c r="J265" s="21">
        <f>ROUND(('NEW Reference'!E$6*List!$F265)+'NEW Reference'!E$7,0)</f>
        <v>2883</v>
      </c>
      <c r="K265" s="21">
        <f>ROUND(('NEW Reference'!F$6*List!$F265)+'NEW Reference'!F$7,0)</f>
        <v>3003</v>
      </c>
      <c r="L265" s="21">
        <f>ROUND(('NEW Reference'!G$6*List!$F265)+'NEW Reference'!G$7,0)</f>
        <v>3400</v>
      </c>
      <c r="M265" s="21">
        <f>ROUND(('NEW Reference'!H$6*List!$F265)+'NEW Reference'!H$7,0)</f>
        <v>3530</v>
      </c>
      <c r="N265" s="21">
        <f>ROUND(('NEW Reference'!I$6*List!$F265)+'NEW Reference'!I$7,0)</f>
        <v>3668</v>
      </c>
      <c r="O265" s="21">
        <f>ROUND(('NEW Reference'!J$6*List!$F265)+'NEW Reference'!J$7,0)</f>
        <v>4248</v>
      </c>
      <c r="P265" s="21">
        <f>ROUND(('NEW Reference'!K$6*List!$F265)+'NEW Reference'!K$7,0)</f>
        <v>4382</v>
      </c>
      <c r="Q265" s="21">
        <f>ROUND(('NEW Reference'!L$6*List!$F265)+'NEW Reference'!L$7,0)</f>
        <v>4728</v>
      </c>
      <c r="R265" s="21">
        <f>ROUND(('NEW Reference'!M$6*List!$F265)+'NEW Reference'!M$7,0)</f>
        <v>5647</v>
      </c>
      <c r="S265" s="21">
        <f>ROUND(('NEW Reference'!N$6*List!$F265)+'NEW Reference'!N$7,0)</f>
        <v>22787</v>
      </c>
      <c r="T265" s="22">
        <f>ROUND(('NEW Reference'!O$6*List!$F265)+'NEW Reference'!O$7,0)</f>
        <v>847</v>
      </c>
      <c r="U265" s="22">
        <f>ROUND(('NEW Reference'!P$6*List!$F265)+'NEW Reference'!P$7,0)</f>
        <v>1194</v>
      </c>
      <c r="V265" s="22">
        <f>ROUND(('NEW Reference'!Q$6*List!$F265)+'NEW Reference'!Q$7,0)</f>
        <v>597</v>
      </c>
      <c r="X265" s="3" t="str">
        <f t="shared" ref="X265:X328" si="12">CONCATENATE(Y265, Z265, AA265)</f>
        <v>Rural (Not listed as urban county), Guam</v>
      </c>
      <c r="Y265" s="67" t="s">
        <v>4</v>
      </c>
      <c r="Z265" s="24" t="s">
        <v>91</v>
      </c>
      <c r="AA265" s="29" t="s">
        <v>492</v>
      </c>
      <c r="AB265" s="26"/>
      <c r="AC265" s="19">
        <f t="shared" si="11"/>
        <v>0.96109999999999995</v>
      </c>
      <c r="AD265" s="104">
        <v>17980</v>
      </c>
      <c r="AE265" t="s">
        <v>173</v>
      </c>
      <c r="AF265" s="19">
        <v>0.77956999999999999</v>
      </c>
    </row>
    <row r="266" spans="1:32">
      <c r="A266" s="95">
        <v>46520</v>
      </c>
      <c r="B266" s="93" t="s">
        <v>493</v>
      </c>
      <c r="C266" s="67" t="s">
        <v>494</v>
      </c>
      <c r="D266" s="28" t="s">
        <v>495</v>
      </c>
      <c r="E266" s="97" t="s">
        <v>90</v>
      </c>
      <c r="F266" s="98">
        <f t="shared" si="10"/>
        <v>1.1820945</v>
      </c>
      <c r="G266" s="74">
        <f>ROUND(('NEW Reference'!B$6*List!$F266)+'NEW Reference'!B$7,0)</f>
        <v>1528</v>
      </c>
      <c r="H266" s="21">
        <f>ROUND(('NEW Reference'!C$6*List!$F266)+'NEW Reference'!C$7,0)</f>
        <v>2278</v>
      </c>
      <c r="I266" s="21">
        <f>ROUND(('NEW Reference'!D$6*List!$F266)+'NEW Reference'!D$7,0)</f>
        <v>2729</v>
      </c>
      <c r="J266" s="21">
        <f>ROUND(('NEW Reference'!E$6*List!$F266)+'NEW Reference'!E$7,0)</f>
        <v>3374</v>
      </c>
      <c r="K266" s="21">
        <f>ROUND(('NEW Reference'!F$6*List!$F266)+'NEW Reference'!F$7,0)</f>
        <v>3515</v>
      </c>
      <c r="L266" s="21">
        <f>ROUND(('NEW Reference'!G$6*List!$F266)+'NEW Reference'!G$7,0)</f>
        <v>3980</v>
      </c>
      <c r="M266" s="21">
        <f>ROUND(('NEW Reference'!H$6*List!$F266)+'NEW Reference'!H$7,0)</f>
        <v>4132</v>
      </c>
      <c r="N266" s="21">
        <f>ROUND(('NEW Reference'!I$6*List!$F266)+'NEW Reference'!I$7,0)</f>
        <v>4294</v>
      </c>
      <c r="O266" s="21">
        <f>ROUND(('NEW Reference'!J$6*List!$F266)+'NEW Reference'!J$7,0)</f>
        <v>4972</v>
      </c>
      <c r="P266" s="21">
        <f>ROUND(('NEW Reference'!K$6*List!$F266)+'NEW Reference'!K$7,0)</f>
        <v>5129</v>
      </c>
      <c r="Q266" s="21">
        <f>ROUND(('NEW Reference'!L$6*List!$F266)+'NEW Reference'!L$7,0)</f>
        <v>5535</v>
      </c>
      <c r="R266" s="21">
        <f>ROUND(('NEW Reference'!M$6*List!$F266)+'NEW Reference'!M$7,0)</f>
        <v>6610</v>
      </c>
      <c r="S266" s="21">
        <f>ROUND(('NEW Reference'!N$6*List!$F266)+'NEW Reference'!N$7,0)</f>
        <v>26672</v>
      </c>
      <c r="T266" s="22">
        <f>ROUND(('NEW Reference'!O$6*List!$F266)+'NEW Reference'!O$7,0)</f>
        <v>992</v>
      </c>
      <c r="U266" s="22">
        <f>ROUND(('NEW Reference'!P$6*List!$F266)+'NEW Reference'!P$7,0)</f>
        <v>1397</v>
      </c>
      <c r="V266" s="22">
        <f>ROUND(('NEW Reference'!Q$6*List!$F266)+'NEW Reference'!Q$7,0)</f>
        <v>699</v>
      </c>
      <c r="X266" s="3" t="str">
        <f t="shared" si="12"/>
        <v>HONOLULU, Hawaii</v>
      </c>
      <c r="Y266" s="67" t="s">
        <v>494</v>
      </c>
      <c r="Z266" s="24" t="s">
        <v>91</v>
      </c>
      <c r="AA266" s="28" t="s">
        <v>495</v>
      </c>
      <c r="AB266" s="26"/>
      <c r="AC266" s="19">
        <f t="shared" si="11"/>
        <v>1.1820945</v>
      </c>
      <c r="AD266" s="104">
        <v>12054</v>
      </c>
      <c r="AE266" t="s">
        <v>415</v>
      </c>
      <c r="AF266" s="19">
        <v>0.99860000000000004</v>
      </c>
    </row>
    <row r="267" spans="1:32">
      <c r="A267" s="95">
        <v>27980</v>
      </c>
      <c r="B267" s="93" t="s">
        <v>496</v>
      </c>
      <c r="C267" s="67" t="s">
        <v>497</v>
      </c>
      <c r="D267" s="28" t="s">
        <v>495</v>
      </c>
      <c r="E267" s="97" t="s">
        <v>90</v>
      </c>
      <c r="F267" s="98">
        <f t="shared" si="10"/>
        <v>1.1820945</v>
      </c>
      <c r="G267" s="74">
        <f>ROUND(('NEW Reference'!B$6*List!$F267)+'NEW Reference'!B$7,0)</f>
        <v>1528</v>
      </c>
      <c r="H267" s="21">
        <f>ROUND(('NEW Reference'!C$6*List!$F267)+'NEW Reference'!C$7,0)</f>
        <v>2278</v>
      </c>
      <c r="I267" s="21">
        <f>ROUND(('NEW Reference'!D$6*List!$F267)+'NEW Reference'!D$7,0)</f>
        <v>2729</v>
      </c>
      <c r="J267" s="21">
        <f>ROUND(('NEW Reference'!E$6*List!$F267)+'NEW Reference'!E$7,0)</f>
        <v>3374</v>
      </c>
      <c r="K267" s="21">
        <f>ROUND(('NEW Reference'!F$6*List!$F267)+'NEW Reference'!F$7,0)</f>
        <v>3515</v>
      </c>
      <c r="L267" s="21">
        <f>ROUND(('NEW Reference'!G$6*List!$F267)+'NEW Reference'!G$7,0)</f>
        <v>3980</v>
      </c>
      <c r="M267" s="21">
        <f>ROUND(('NEW Reference'!H$6*List!$F267)+'NEW Reference'!H$7,0)</f>
        <v>4132</v>
      </c>
      <c r="N267" s="21">
        <f>ROUND(('NEW Reference'!I$6*List!$F267)+'NEW Reference'!I$7,0)</f>
        <v>4294</v>
      </c>
      <c r="O267" s="21">
        <f>ROUND(('NEW Reference'!J$6*List!$F267)+'NEW Reference'!J$7,0)</f>
        <v>4972</v>
      </c>
      <c r="P267" s="21">
        <f>ROUND(('NEW Reference'!K$6*List!$F267)+'NEW Reference'!K$7,0)</f>
        <v>5129</v>
      </c>
      <c r="Q267" s="21">
        <f>ROUND(('NEW Reference'!L$6*List!$F267)+'NEW Reference'!L$7,0)</f>
        <v>5535</v>
      </c>
      <c r="R267" s="21">
        <f>ROUND(('NEW Reference'!M$6*List!$F267)+'NEW Reference'!M$7,0)</f>
        <v>6610</v>
      </c>
      <c r="S267" s="21">
        <f>ROUND(('NEW Reference'!N$6*List!$F267)+'NEW Reference'!N$7,0)</f>
        <v>26672</v>
      </c>
      <c r="T267" s="22">
        <f>ROUND(('NEW Reference'!O$6*List!$F267)+'NEW Reference'!O$7,0)</f>
        <v>992</v>
      </c>
      <c r="U267" s="22">
        <f>ROUND(('NEW Reference'!P$6*List!$F267)+'NEW Reference'!P$7,0)</f>
        <v>1397</v>
      </c>
      <c r="V267" s="22">
        <f>ROUND(('NEW Reference'!Q$6*List!$F267)+'NEW Reference'!Q$7,0)</f>
        <v>699</v>
      </c>
      <c r="X267" s="3" t="str">
        <f t="shared" si="12"/>
        <v>KALAWAO, Hawaii</v>
      </c>
      <c r="Y267" s="67" t="s">
        <v>497</v>
      </c>
      <c r="Z267" s="24" t="s">
        <v>91</v>
      </c>
      <c r="AA267" s="28" t="s">
        <v>495</v>
      </c>
      <c r="AB267" s="26"/>
      <c r="AC267" s="19">
        <f t="shared" si="11"/>
        <v>1.1820945</v>
      </c>
      <c r="AD267" s="104">
        <v>12054</v>
      </c>
      <c r="AE267" t="s">
        <v>415</v>
      </c>
      <c r="AF267" s="19">
        <v>0.99860000000000004</v>
      </c>
    </row>
    <row r="268" spans="1:32">
      <c r="A268" s="95">
        <v>27980</v>
      </c>
      <c r="B268" s="93" t="s">
        <v>496</v>
      </c>
      <c r="C268" s="67" t="s">
        <v>498</v>
      </c>
      <c r="D268" s="28" t="s">
        <v>495</v>
      </c>
      <c r="E268" s="97" t="s">
        <v>90</v>
      </c>
      <c r="F268" s="98">
        <f t="shared" si="10"/>
        <v>1.1820945</v>
      </c>
      <c r="G268" s="74">
        <f>ROUND(('NEW Reference'!B$6*List!$F268)+'NEW Reference'!B$7,0)</f>
        <v>1528</v>
      </c>
      <c r="H268" s="21">
        <f>ROUND(('NEW Reference'!C$6*List!$F268)+'NEW Reference'!C$7,0)</f>
        <v>2278</v>
      </c>
      <c r="I268" s="21">
        <f>ROUND(('NEW Reference'!D$6*List!$F268)+'NEW Reference'!D$7,0)</f>
        <v>2729</v>
      </c>
      <c r="J268" s="21">
        <f>ROUND(('NEW Reference'!E$6*List!$F268)+'NEW Reference'!E$7,0)</f>
        <v>3374</v>
      </c>
      <c r="K268" s="21">
        <f>ROUND(('NEW Reference'!F$6*List!$F268)+'NEW Reference'!F$7,0)</f>
        <v>3515</v>
      </c>
      <c r="L268" s="21">
        <f>ROUND(('NEW Reference'!G$6*List!$F268)+'NEW Reference'!G$7,0)</f>
        <v>3980</v>
      </c>
      <c r="M268" s="21">
        <f>ROUND(('NEW Reference'!H$6*List!$F268)+'NEW Reference'!H$7,0)</f>
        <v>4132</v>
      </c>
      <c r="N268" s="21">
        <f>ROUND(('NEW Reference'!I$6*List!$F268)+'NEW Reference'!I$7,0)</f>
        <v>4294</v>
      </c>
      <c r="O268" s="21">
        <f>ROUND(('NEW Reference'!J$6*List!$F268)+'NEW Reference'!J$7,0)</f>
        <v>4972</v>
      </c>
      <c r="P268" s="21">
        <f>ROUND(('NEW Reference'!K$6*List!$F268)+'NEW Reference'!K$7,0)</f>
        <v>5129</v>
      </c>
      <c r="Q268" s="21">
        <f>ROUND(('NEW Reference'!L$6*List!$F268)+'NEW Reference'!L$7,0)</f>
        <v>5535</v>
      </c>
      <c r="R268" s="21">
        <f>ROUND(('NEW Reference'!M$6*List!$F268)+'NEW Reference'!M$7,0)</f>
        <v>6610</v>
      </c>
      <c r="S268" s="21">
        <f>ROUND(('NEW Reference'!N$6*List!$F268)+'NEW Reference'!N$7,0)</f>
        <v>26672</v>
      </c>
      <c r="T268" s="22">
        <f>ROUND(('NEW Reference'!O$6*List!$F268)+'NEW Reference'!O$7,0)</f>
        <v>992</v>
      </c>
      <c r="U268" s="22">
        <f>ROUND(('NEW Reference'!P$6*List!$F268)+'NEW Reference'!P$7,0)</f>
        <v>1397</v>
      </c>
      <c r="V268" s="22">
        <f>ROUND(('NEW Reference'!Q$6*List!$F268)+'NEW Reference'!Q$7,0)</f>
        <v>699</v>
      </c>
      <c r="X268" s="3" t="str">
        <f t="shared" si="12"/>
        <v>MAUI, Hawaii</v>
      </c>
      <c r="Y268" s="67" t="s">
        <v>498</v>
      </c>
      <c r="Z268" s="24" t="s">
        <v>91</v>
      </c>
      <c r="AA268" s="28" t="s">
        <v>495</v>
      </c>
      <c r="AB268" s="26"/>
      <c r="AC268" s="19">
        <f t="shared" si="11"/>
        <v>1.1820945</v>
      </c>
      <c r="AD268" s="104">
        <v>47580</v>
      </c>
      <c r="AE268" t="s">
        <v>461</v>
      </c>
      <c r="AF268" s="19">
        <v>0.74760000000000004</v>
      </c>
    </row>
    <row r="269" spans="1:32">
      <c r="A269" s="95">
        <v>12</v>
      </c>
      <c r="B269" s="93" t="s">
        <v>126</v>
      </c>
      <c r="C269" s="67" t="s">
        <v>4</v>
      </c>
      <c r="D269" s="28" t="s">
        <v>495</v>
      </c>
      <c r="E269" s="97" t="s">
        <v>101</v>
      </c>
      <c r="F269" s="98">
        <f t="shared" si="10"/>
        <v>1.1820999999999999</v>
      </c>
      <c r="G269" s="74">
        <f>ROUND(('NEW Reference'!B$6*List!$F269)+'NEW Reference'!B$7,0)</f>
        <v>1528</v>
      </c>
      <c r="H269" s="21">
        <f>ROUND(('NEW Reference'!C$6*List!$F269)+'NEW Reference'!C$7,0)</f>
        <v>2278</v>
      </c>
      <c r="I269" s="21">
        <f>ROUND(('NEW Reference'!D$6*List!$F269)+'NEW Reference'!D$7,0)</f>
        <v>2729</v>
      </c>
      <c r="J269" s="21">
        <f>ROUND(('NEW Reference'!E$6*List!$F269)+'NEW Reference'!E$7,0)</f>
        <v>3374</v>
      </c>
      <c r="K269" s="21">
        <f>ROUND(('NEW Reference'!F$6*List!$F269)+'NEW Reference'!F$7,0)</f>
        <v>3516</v>
      </c>
      <c r="L269" s="21">
        <f>ROUND(('NEW Reference'!G$6*List!$F269)+'NEW Reference'!G$7,0)</f>
        <v>3980</v>
      </c>
      <c r="M269" s="21">
        <f>ROUND(('NEW Reference'!H$6*List!$F269)+'NEW Reference'!H$7,0)</f>
        <v>4132</v>
      </c>
      <c r="N269" s="21">
        <f>ROUND(('NEW Reference'!I$6*List!$F269)+'NEW Reference'!I$7,0)</f>
        <v>4294</v>
      </c>
      <c r="O269" s="21">
        <f>ROUND(('NEW Reference'!J$6*List!$F269)+'NEW Reference'!J$7,0)</f>
        <v>4972</v>
      </c>
      <c r="P269" s="21">
        <f>ROUND(('NEW Reference'!K$6*List!$F269)+'NEW Reference'!K$7,0)</f>
        <v>5129</v>
      </c>
      <c r="Q269" s="21">
        <f>ROUND(('NEW Reference'!L$6*List!$F269)+'NEW Reference'!L$7,0)</f>
        <v>5535</v>
      </c>
      <c r="R269" s="21">
        <f>ROUND(('NEW Reference'!M$6*List!$F269)+'NEW Reference'!M$7,0)</f>
        <v>6610</v>
      </c>
      <c r="S269" s="21">
        <f>ROUND(('NEW Reference'!N$6*List!$F269)+'NEW Reference'!N$7,0)</f>
        <v>26672</v>
      </c>
      <c r="T269" s="22">
        <f>ROUND(('NEW Reference'!O$6*List!$F269)+'NEW Reference'!O$7,0)</f>
        <v>992</v>
      </c>
      <c r="U269" s="22">
        <f>ROUND(('NEW Reference'!P$6*List!$F269)+'NEW Reference'!P$7,0)</f>
        <v>1397</v>
      </c>
      <c r="V269" s="22">
        <f>ROUND(('NEW Reference'!Q$6*List!$F269)+'NEW Reference'!Q$7,0)</f>
        <v>699</v>
      </c>
      <c r="X269" s="3" t="str">
        <f t="shared" si="12"/>
        <v>Rural (Not listed as urban county), Hawaii</v>
      </c>
      <c r="Y269" s="67" t="s">
        <v>4</v>
      </c>
      <c r="Z269" s="24" t="s">
        <v>91</v>
      </c>
      <c r="AA269" s="28" t="s">
        <v>495</v>
      </c>
      <c r="AB269" s="25"/>
      <c r="AC269" s="19">
        <f t="shared" si="11"/>
        <v>1.1820999999999999</v>
      </c>
      <c r="AD269" s="104">
        <v>12054</v>
      </c>
      <c r="AE269" t="s">
        <v>415</v>
      </c>
      <c r="AF269" s="19">
        <v>0.99860000000000004</v>
      </c>
    </row>
    <row r="270" spans="1:32">
      <c r="A270" s="95">
        <v>16300</v>
      </c>
      <c r="B270" s="93" t="s">
        <v>499</v>
      </c>
      <c r="C270" s="67" t="s">
        <v>185</v>
      </c>
      <c r="D270" s="28" t="s">
        <v>500</v>
      </c>
      <c r="E270" s="97" t="s">
        <v>90</v>
      </c>
      <c r="F270" s="98">
        <f t="shared" ref="F270:F333" si="13">IFERROR(INDEX($AF:$AF,MATCH($A270,$AD:$AD,0)),"")</f>
        <v>0.86950000000000005</v>
      </c>
      <c r="G270" s="74">
        <f>ROUND(('NEW Reference'!B$6*List!$F270)+'NEW Reference'!B$7,0)</f>
        <v>1213</v>
      </c>
      <c r="H270" s="21">
        <f>ROUND(('NEW Reference'!C$6*List!$F270)+'NEW Reference'!C$7,0)</f>
        <v>1808</v>
      </c>
      <c r="I270" s="21">
        <f>ROUND(('NEW Reference'!D$6*List!$F270)+'NEW Reference'!D$7,0)</f>
        <v>2167</v>
      </c>
      <c r="J270" s="21">
        <f>ROUND(('NEW Reference'!E$6*List!$F270)+'NEW Reference'!E$7,0)</f>
        <v>2679</v>
      </c>
      <c r="K270" s="21">
        <f>ROUND(('NEW Reference'!F$6*List!$F270)+'NEW Reference'!F$7,0)</f>
        <v>2791</v>
      </c>
      <c r="L270" s="21">
        <f>ROUND(('NEW Reference'!G$6*List!$F270)+'NEW Reference'!G$7,0)</f>
        <v>3160</v>
      </c>
      <c r="M270" s="21">
        <f>ROUND(('NEW Reference'!H$6*List!$F270)+'NEW Reference'!H$7,0)</f>
        <v>3280</v>
      </c>
      <c r="N270" s="21">
        <f>ROUND(('NEW Reference'!I$6*List!$F270)+'NEW Reference'!I$7,0)</f>
        <v>3409</v>
      </c>
      <c r="O270" s="21">
        <f>ROUND(('NEW Reference'!J$6*List!$F270)+'NEW Reference'!J$7,0)</f>
        <v>3948</v>
      </c>
      <c r="P270" s="21">
        <f>ROUND(('NEW Reference'!K$6*List!$F270)+'NEW Reference'!K$7,0)</f>
        <v>4072</v>
      </c>
      <c r="Q270" s="21">
        <f>ROUND(('NEW Reference'!L$6*List!$F270)+'NEW Reference'!L$7,0)</f>
        <v>4394</v>
      </c>
      <c r="R270" s="21">
        <f>ROUND(('NEW Reference'!M$6*List!$F270)+'NEW Reference'!M$7,0)</f>
        <v>5248</v>
      </c>
      <c r="S270" s="21">
        <f>ROUND(('NEW Reference'!N$6*List!$F270)+'NEW Reference'!N$7,0)</f>
        <v>21176</v>
      </c>
      <c r="T270" s="22">
        <f>ROUND(('NEW Reference'!O$6*List!$F270)+'NEW Reference'!O$7,0)</f>
        <v>787</v>
      </c>
      <c r="U270" s="22">
        <f>ROUND(('NEW Reference'!P$6*List!$F270)+'NEW Reference'!P$7,0)</f>
        <v>1109</v>
      </c>
      <c r="V270" s="22">
        <f>ROUND(('NEW Reference'!Q$6*List!$F270)+'NEW Reference'!Q$7,0)</f>
        <v>555</v>
      </c>
      <c r="X270" s="3" t="str">
        <f t="shared" si="12"/>
        <v>BENTON, Iowa</v>
      </c>
      <c r="Y270" s="67" t="s">
        <v>185</v>
      </c>
      <c r="Z270" s="24" t="s">
        <v>91</v>
      </c>
      <c r="AA270" s="28" t="s">
        <v>500</v>
      </c>
      <c r="AB270" s="26"/>
      <c r="AC270" s="19">
        <f t="shared" ref="AC270:AC333" si="14">IFERROR(INDEX($AF:$AF,MATCH($A270,$AD:$AD,0)),"")</f>
        <v>0.86950000000000005</v>
      </c>
      <c r="AD270" s="104">
        <v>31420</v>
      </c>
      <c r="AE270" t="s">
        <v>420</v>
      </c>
      <c r="AF270" s="19">
        <v>0.8256</v>
      </c>
    </row>
    <row r="271" spans="1:32">
      <c r="A271" s="95">
        <v>47940</v>
      </c>
      <c r="B271" s="93" t="s">
        <v>501</v>
      </c>
      <c r="C271" s="67" t="s">
        <v>502</v>
      </c>
      <c r="D271" s="28" t="s">
        <v>500</v>
      </c>
      <c r="E271" s="97" t="s">
        <v>90</v>
      </c>
      <c r="F271" s="98">
        <f t="shared" si="13"/>
        <v>0.80800000000000005</v>
      </c>
      <c r="G271" s="74">
        <f>ROUND(('NEW Reference'!B$6*List!$F271)+'NEW Reference'!B$7,0)</f>
        <v>1151</v>
      </c>
      <c r="H271" s="21">
        <f>ROUND(('NEW Reference'!C$6*List!$F271)+'NEW Reference'!C$7,0)</f>
        <v>1716</v>
      </c>
      <c r="I271" s="21">
        <f>ROUND(('NEW Reference'!D$6*List!$F271)+'NEW Reference'!D$7,0)</f>
        <v>2056</v>
      </c>
      <c r="J271" s="21">
        <f>ROUND(('NEW Reference'!E$6*List!$F271)+'NEW Reference'!E$7,0)</f>
        <v>2542</v>
      </c>
      <c r="K271" s="21">
        <f>ROUND(('NEW Reference'!F$6*List!$F271)+'NEW Reference'!F$7,0)</f>
        <v>2649</v>
      </c>
      <c r="L271" s="21">
        <f>ROUND(('NEW Reference'!G$6*List!$F271)+'NEW Reference'!G$7,0)</f>
        <v>2998</v>
      </c>
      <c r="M271" s="21">
        <f>ROUND(('NEW Reference'!H$6*List!$F271)+'NEW Reference'!H$7,0)</f>
        <v>3113</v>
      </c>
      <c r="N271" s="21">
        <f>ROUND(('NEW Reference'!I$6*List!$F271)+'NEW Reference'!I$7,0)</f>
        <v>3235</v>
      </c>
      <c r="O271" s="21">
        <f>ROUND(('NEW Reference'!J$6*List!$F271)+'NEW Reference'!J$7,0)</f>
        <v>3746</v>
      </c>
      <c r="P271" s="21">
        <f>ROUND(('NEW Reference'!K$6*List!$F271)+'NEW Reference'!K$7,0)</f>
        <v>3864</v>
      </c>
      <c r="Q271" s="21">
        <f>ROUND(('NEW Reference'!L$6*List!$F271)+'NEW Reference'!L$7,0)</f>
        <v>4170</v>
      </c>
      <c r="R271" s="21">
        <f>ROUND(('NEW Reference'!M$6*List!$F271)+'NEW Reference'!M$7,0)</f>
        <v>4980</v>
      </c>
      <c r="S271" s="21">
        <f>ROUND(('NEW Reference'!N$6*List!$F271)+'NEW Reference'!N$7,0)</f>
        <v>20095</v>
      </c>
      <c r="T271" s="22">
        <f>ROUND(('NEW Reference'!O$6*List!$F271)+'NEW Reference'!O$7,0)</f>
        <v>747</v>
      </c>
      <c r="U271" s="22">
        <f>ROUND(('NEW Reference'!P$6*List!$F271)+'NEW Reference'!P$7,0)</f>
        <v>1053</v>
      </c>
      <c r="V271" s="22">
        <f>ROUND(('NEW Reference'!Q$6*List!$F271)+'NEW Reference'!Q$7,0)</f>
        <v>526</v>
      </c>
      <c r="X271" s="3" t="str">
        <f t="shared" si="12"/>
        <v>BLACK HAWK, Iowa</v>
      </c>
      <c r="Y271" s="67" t="s">
        <v>502</v>
      </c>
      <c r="Z271" s="24" t="s">
        <v>91</v>
      </c>
      <c r="AA271" s="28" t="s">
        <v>500</v>
      </c>
      <c r="AB271" s="25"/>
      <c r="AC271" s="19">
        <f t="shared" si="14"/>
        <v>0.80800000000000005</v>
      </c>
      <c r="AD271" s="104">
        <v>46660</v>
      </c>
      <c r="AE271" t="s">
        <v>423</v>
      </c>
      <c r="AF271" s="19">
        <v>0.70309499999999991</v>
      </c>
    </row>
    <row r="272" spans="1:32">
      <c r="A272" s="95">
        <v>11180</v>
      </c>
      <c r="B272" s="93" t="s">
        <v>503</v>
      </c>
      <c r="C272" s="67" t="s">
        <v>504</v>
      </c>
      <c r="D272" s="28" t="s">
        <v>500</v>
      </c>
      <c r="E272" s="97" t="s">
        <v>90</v>
      </c>
      <c r="F272" s="98">
        <f t="shared" si="13"/>
        <v>0.86650000000000005</v>
      </c>
      <c r="G272" s="74">
        <f>ROUND(('NEW Reference'!B$6*List!$F272)+'NEW Reference'!B$7,0)</f>
        <v>1210</v>
      </c>
      <c r="H272" s="21">
        <f>ROUND(('NEW Reference'!C$6*List!$F272)+'NEW Reference'!C$7,0)</f>
        <v>1804</v>
      </c>
      <c r="I272" s="21">
        <f>ROUND(('NEW Reference'!D$6*List!$F272)+'NEW Reference'!D$7,0)</f>
        <v>2162</v>
      </c>
      <c r="J272" s="21">
        <f>ROUND(('NEW Reference'!E$6*List!$F272)+'NEW Reference'!E$7,0)</f>
        <v>2672</v>
      </c>
      <c r="K272" s="21">
        <f>ROUND(('NEW Reference'!F$6*List!$F272)+'NEW Reference'!F$7,0)</f>
        <v>2784</v>
      </c>
      <c r="L272" s="21">
        <f>ROUND(('NEW Reference'!G$6*List!$F272)+'NEW Reference'!G$7,0)</f>
        <v>3152</v>
      </c>
      <c r="M272" s="21">
        <f>ROUND(('NEW Reference'!H$6*List!$F272)+'NEW Reference'!H$7,0)</f>
        <v>3272</v>
      </c>
      <c r="N272" s="21">
        <f>ROUND(('NEW Reference'!I$6*List!$F272)+'NEW Reference'!I$7,0)</f>
        <v>3401</v>
      </c>
      <c r="O272" s="21">
        <f>ROUND(('NEW Reference'!J$6*List!$F272)+'NEW Reference'!J$7,0)</f>
        <v>3938</v>
      </c>
      <c r="P272" s="21">
        <f>ROUND(('NEW Reference'!K$6*List!$F272)+'NEW Reference'!K$7,0)</f>
        <v>4062</v>
      </c>
      <c r="Q272" s="21">
        <f>ROUND(('NEW Reference'!L$6*List!$F272)+'NEW Reference'!L$7,0)</f>
        <v>4383</v>
      </c>
      <c r="R272" s="21">
        <f>ROUND(('NEW Reference'!M$6*List!$F272)+'NEW Reference'!M$7,0)</f>
        <v>5235</v>
      </c>
      <c r="S272" s="21">
        <f>ROUND(('NEW Reference'!N$6*List!$F272)+'NEW Reference'!N$7,0)</f>
        <v>21124</v>
      </c>
      <c r="T272" s="22">
        <f>ROUND(('NEW Reference'!O$6*List!$F272)+'NEW Reference'!O$7,0)</f>
        <v>785</v>
      </c>
      <c r="U272" s="22">
        <f>ROUND(('NEW Reference'!P$6*List!$F272)+'NEW Reference'!P$7,0)</f>
        <v>1107</v>
      </c>
      <c r="V272" s="22">
        <f>ROUND(('NEW Reference'!Q$6*List!$F272)+'NEW Reference'!Q$7,0)</f>
        <v>553</v>
      </c>
      <c r="X272" s="3" t="str">
        <f t="shared" si="12"/>
        <v>BOONE, Iowa</v>
      </c>
      <c r="Y272" s="67" t="s">
        <v>504</v>
      </c>
      <c r="Z272" s="24" t="s">
        <v>91</v>
      </c>
      <c r="AA272" s="28" t="s">
        <v>500</v>
      </c>
      <c r="AB272" s="26"/>
      <c r="AC272" s="19">
        <f t="shared" si="14"/>
        <v>0.86650000000000005</v>
      </c>
      <c r="AD272" s="104">
        <v>10500</v>
      </c>
      <c r="AE272" t="s">
        <v>445</v>
      </c>
      <c r="AF272" s="19">
        <v>0.95037999999999989</v>
      </c>
    </row>
    <row r="273" spans="1:32">
      <c r="A273" s="95">
        <v>47940</v>
      </c>
      <c r="B273" s="93" t="s">
        <v>501</v>
      </c>
      <c r="C273" s="67" t="s">
        <v>505</v>
      </c>
      <c r="D273" s="28" t="s">
        <v>500</v>
      </c>
      <c r="E273" s="97" t="s">
        <v>90</v>
      </c>
      <c r="F273" s="98">
        <f t="shared" si="13"/>
        <v>0.80800000000000005</v>
      </c>
      <c r="G273" s="74">
        <f>ROUND(('NEW Reference'!B$6*List!$F273)+'NEW Reference'!B$7,0)</f>
        <v>1151</v>
      </c>
      <c r="H273" s="21">
        <f>ROUND(('NEW Reference'!C$6*List!$F273)+'NEW Reference'!C$7,0)</f>
        <v>1716</v>
      </c>
      <c r="I273" s="21">
        <f>ROUND(('NEW Reference'!D$6*List!$F273)+'NEW Reference'!D$7,0)</f>
        <v>2056</v>
      </c>
      <c r="J273" s="21">
        <f>ROUND(('NEW Reference'!E$6*List!$F273)+'NEW Reference'!E$7,0)</f>
        <v>2542</v>
      </c>
      <c r="K273" s="21">
        <f>ROUND(('NEW Reference'!F$6*List!$F273)+'NEW Reference'!F$7,0)</f>
        <v>2649</v>
      </c>
      <c r="L273" s="21">
        <f>ROUND(('NEW Reference'!G$6*List!$F273)+'NEW Reference'!G$7,0)</f>
        <v>2998</v>
      </c>
      <c r="M273" s="21">
        <f>ROUND(('NEW Reference'!H$6*List!$F273)+'NEW Reference'!H$7,0)</f>
        <v>3113</v>
      </c>
      <c r="N273" s="21">
        <f>ROUND(('NEW Reference'!I$6*List!$F273)+'NEW Reference'!I$7,0)</f>
        <v>3235</v>
      </c>
      <c r="O273" s="21">
        <f>ROUND(('NEW Reference'!J$6*List!$F273)+'NEW Reference'!J$7,0)</f>
        <v>3746</v>
      </c>
      <c r="P273" s="21">
        <f>ROUND(('NEW Reference'!K$6*List!$F273)+'NEW Reference'!K$7,0)</f>
        <v>3864</v>
      </c>
      <c r="Q273" s="21">
        <f>ROUND(('NEW Reference'!L$6*List!$F273)+'NEW Reference'!L$7,0)</f>
        <v>4170</v>
      </c>
      <c r="R273" s="21">
        <f>ROUND(('NEW Reference'!M$6*List!$F273)+'NEW Reference'!M$7,0)</f>
        <v>4980</v>
      </c>
      <c r="S273" s="21">
        <f>ROUND(('NEW Reference'!N$6*List!$F273)+'NEW Reference'!N$7,0)</f>
        <v>20095</v>
      </c>
      <c r="T273" s="22">
        <f>ROUND(('NEW Reference'!O$6*List!$F273)+'NEW Reference'!O$7,0)</f>
        <v>747</v>
      </c>
      <c r="U273" s="22">
        <f>ROUND(('NEW Reference'!P$6*List!$F273)+'NEW Reference'!P$7,0)</f>
        <v>1053</v>
      </c>
      <c r="V273" s="22">
        <f>ROUND(('NEW Reference'!Q$6*List!$F273)+'NEW Reference'!Q$7,0)</f>
        <v>526</v>
      </c>
      <c r="X273" s="3" t="str">
        <f t="shared" si="12"/>
        <v>BREMER, Iowa</v>
      </c>
      <c r="Y273" s="67" t="s">
        <v>505</v>
      </c>
      <c r="Z273" s="24" t="s">
        <v>91</v>
      </c>
      <c r="AA273" s="28" t="s">
        <v>500</v>
      </c>
      <c r="AB273" s="25"/>
      <c r="AC273" s="19">
        <f t="shared" si="14"/>
        <v>0.80800000000000005</v>
      </c>
      <c r="AD273" s="104">
        <v>25980</v>
      </c>
      <c r="AE273" t="s">
        <v>465</v>
      </c>
      <c r="AF273" s="19">
        <v>0.8589</v>
      </c>
    </row>
    <row r="274" spans="1:32">
      <c r="A274" s="95">
        <v>19780</v>
      </c>
      <c r="B274" s="93" t="s">
        <v>506</v>
      </c>
      <c r="C274" s="67" t="s">
        <v>507</v>
      </c>
      <c r="D274" s="28" t="s">
        <v>500</v>
      </c>
      <c r="E274" s="97" t="s">
        <v>90</v>
      </c>
      <c r="F274" s="98">
        <f t="shared" si="13"/>
        <v>0.91560000000000008</v>
      </c>
      <c r="G274" s="74">
        <f>ROUND(('NEW Reference'!B$6*List!$F274)+'NEW Reference'!B$7,0)</f>
        <v>1259</v>
      </c>
      <c r="H274" s="21">
        <f>ROUND(('NEW Reference'!C$6*List!$F274)+'NEW Reference'!C$7,0)</f>
        <v>1878</v>
      </c>
      <c r="I274" s="21">
        <f>ROUND(('NEW Reference'!D$6*List!$F274)+'NEW Reference'!D$7,0)</f>
        <v>2250</v>
      </c>
      <c r="J274" s="21">
        <f>ROUND(('NEW Reference'!E$6*List!$F274)+'NEW Reference'!E$7,0)</f>
        <v>2782</v>
      </c>
      <c r="K274" s="21">
        <f>ROUND(('NEW Reference'!F$6*List!$F274)+'NEW Reference'!F$7,0)</f>
        <v>2898</v>
      </c>
      <c r="L274" s="21">
        <f>ROUND(('NEW Reference'!G$6*List!$F274)+'NEW Reference'!G$7,0)</f>
        <v>3281</v>
      </c>
      <c r="M274" s="21">
        <f>ROUND(('NEW Reference'!H$6*List!$F274)+'NEW Reference'!H$7,0)</f>
        <v>3406</v>
      </c>
      <c r="N274" s="21">
        <f>ROUND(('NEW Reference'!I$6*List!$F274)+'NEW Reference'!I$7,0)</f>
        <v>3540</v>
      </c>
      <c r="O274" s="21">
        <f>ROUND(('NEW Reference'!J$6*List!$F274)+'NEW Reference'!J$7,0)</f>
        <v>4099</v>
      </c>
      <c r="P274" s="21">
        <f>ROUND(('NEW Reference'!K$6*List!$F274)+'NEW Reference'!K$7,0)</f>
        <v>4228</v>
      </c>
      <c r="Q274" s="21">
        <f>ROUND(('NEW Reference'!L$6*List!$F274)+'NEW Reference'!L$7,0)</f>
        <v>4563</v>
      </c>
      <c r="R274" s="21">
        <f>ROUND(('NEW Reference'!M$6*List!$F274)+'NEW Reference'!M$7,0)</f>
        <v>5449</v>
      </c>
      <c r="S274" s="21">
        <f>ROUND(('NEW Reference'!N$6*List!$F274)+'NEW Reference'!N$7,0)</f>
        <v>21987</v>
      </c>
      <c r="T274" s="22">
        <f>ROUND(('NEW Reference'!O$6*List!$F274)+'NEW Reference'!O$7,0)</f>
        <v>817</v>
      </c>
      <c r="U274" s="22">
        <f>ROUND(('NEW Reference'!P$6*List!$F274)+'NEW Reference'!P$7,0)</f>
        <v>1152</v>
      </c>
      <c r="V274" s="22">
        <f>ROUND(('NEW Reference'!Q$6*List!$F274)+'NEW Reference'!Q$7,0)</f>
        <v>576</v>
      </c>
      <c r="X274" s="3" t="str">
        <f t="shared" si="12"/>
        <v>DALLAS, Iowa</v>
      </c>
      <c r="Y274" s="67" t="s">
        <v>507</v>
      </c>
      <c r="Z274" s="24" t="s">
        <v>91</v>
      </c>
      <c r="AA274" s="28" t="s">
        <v>500</v>
      </c>
      <c r="AB274" s="25"/>
      <c r="AC274" s="19">
        <f t="shared" si="14"/>
        <v>0.91560000000000008</v>
      </c>
      <c r="AD274" s="104">
        <v>12260</v>
      </c>
      <c r="AE274" t="s">
        <v>427</v>
      </c>
      <c r="AF274" s="19">
        <v>0.79160000000000008</v>
      </c>
    </row>
    <row r="275" spans="1:32">
      <c r="A275" s="95">
        <v>20220</v>
      </c>
      <c r="B275" s="93" t="s">
        <v>508</v>
      </c>
      <c r="C275" s="67" t="s">
        <v>509</v>
      </c>
      <c r="D275" s="28" t="s">
        <v>500</v>
      </c>
      <c r="E275" s="97" t="s">
        <v>90</v>
      </c>
      <c r="F275" s="98">
        <f t="shared" si="13"/>
        <v>0.85320000000000007</v>
      </c>
      <c r="G275" s="74">
        <f>ROUND(('NEW Reference'!B$6*List!$F275)+'NEW Reference'!B$7,0)</f>
        <v>1196</v>
      </c>
      <c r="H275" s="21">
        <f>ROUND(('NEW Reference'!C$6*List!$F275)+'NEW Reference'!C$7,0)</f>
        <v>1784</v>
      </c>
      <c r="I275" s="21">
        <f>ROUND(('NEW Reference'!D$6*List!$F275)+'NEW Reference'!D$7,0)</f>
        <v>2138</v>
      </c>
      <c r="J275" s="21">
        <f>ROUND(('NEW Reference'!E$6*List!$F275)+'NEW Reference'!E$7,0)</f>
        <v>2643</v>
      </c>
      <c r="K275" s="21">
        <f>ROUND(('NEW Reference'!F$6*List!$F275)+'NEW Reference'!F$7,0)</f>
        <v>2753</v>
      </c>
      <c r="L275" s="21">
        <f>ROUND(('NEW Reference'!G$6*List!$F275)+'NEW Reference'!G$7,0)</f>
        <v>3117</v>
      </c>
      <c r="M275" s="21">
        <f>ROUND(('NEW Reference'!H$6*List!$F275)+'NEW Reference'!H$7,0)</f>
        <v>3236</v>
      </c>
      <c r="N275" s="21">
        <f>ROUND(('NEW Reference'!I$6*List!$F275)+'NEW Reference'!I$7,0)</f>
        <v>3363</v>
      </c>
      <c r="O275" s="21">
        <f>ROUND(('NEW Reference'!J$6*List!$F275)+'NEW Reference'!J$7,0)</f>
        <v>3894</v>
      </c>
      <c r="P275" s="21">
        <f>ROUND(('NEW Reference'!K$6*List!$F275)+'NEW Reference'!K$7,0)</f>
        <v>4017</v>
      </c>
      <c r="Q275" s="21">
        <f>ROUND(('NEW Reference'!L$6*List!$F275)+'NEW Reference'!L$7,0)</f>
        <v>4335</v>
      </c>
      <c r="R275" s="21">
        <f>ROUND(('NEW Reference'!M$6*List!$F275)+'NEW Reference'!M$7,0)</f>
        <v>5177</v>
      </c>
      <c r="S275" s="21">
        <f>ROUND(('NEW Reference'!N$6*List!$F275)+'NEW Reference'!N$7,0)</f>
        <v>20890</v>
      </c>
      <c r="T275" s="22">
        <f>ROUND(('NEW Reference'!O$6*List!$F275)+'NEW Reference'!O$7,0)</f>
        <v>777</v>
      </c>
      <c r="U275" s="22">
        <f>ROUND(('NEW Reference'!P$6*List!$F275)+'NEW Reference'!P$7,0)</f>
        <v>1094</v>
      </c>
      <c r="V275" s="22">
        <f>ROUND(('NEW Reference'!Q$6*List!$F275)+'NEW Reference'!Q$7,0)</f>
        <v>547</v>
      </c>
      <c r="X275" s="3" t="str">
        <f t="shared" si="12"/>
        <v>DUBUQUE, Iowa</v>
      </c>
      <c r="Y275" s="67" t="s">
        <v>509</v>
      </c>
      <c r="Z275" s="24" t="s">
        <v>91</v>
      </c>
      <c r="AA275" s="28" t="s">
        <v>500</v>
      </c>
      <c r="AB275" s="26"/>
      <c r="AC275" s="19">
        <f t="shared" si="14"/>
        <v>0.85320000000000007</v>
      </c>
      <c r="AD275" s="104">
        <v>25980</v>
      </c>
      <c r="AE275" t="s">
        <v>465</v>
      </c>
      <c r="AF275" s="19">
        <v>0.8589</v>
      </c>
    </row>
    <row r="276" spans="1:32">
      <c r="A276" s="95">
        <v>47940</v>
      </c>
      <c r="B276" s="93" t="s">
        <v>501</v>
      </c>
      <c r="C276" s="67" t="s">
        <v>510</v>
      </c>
      <c r="D276" s="28" t="s">
        <v>500</v>
      </c>
      <c r="E276" s="97" t="s">
        <v>90</v>
      </c>
      <c r="F276" s="98">
        <f t="shared" si="13"/>
        <v>0.80800000000000005</v>
      </c>
      <c r="G276" s="74">
        <f>ROUND(('NEW Reference'!B$6*List!$F276)+'NEW Reference'!B$7,0)</f>
        <v>1151</v>
      </c>
      <c r="H276" s="21">
        <f>ROUND(('NEW Reference'!C$6*List!$F276)+'NEW Reference'!C$7,0)</f>
        <v>1716</v>
      </c>
      <c r="I276" s="21">
        <f>ROUND(('NEW Reference'!D$6*List!$F276)+'NEW Reference'!D$7,0)</f>
        <v>2056</v>
      </c>
      <c r="J276" s="21">
        <f>ROUND(('NEW Reference'!E$6*List!$F276)+'NEW Reference'!E$7,0)</f>
        <v>2542</v>
      </c>
      <c r="K276" s="21">
        <f>ROUND(('NEW Reference'!F$6*List!$F276)+'NEW Reference'!F$7,0)</f>
        <v>2649</v>
      </c>
      <c r="L276" s="21">
        <f>ROUND(('NEW Reference'!G$6*List!$F276)+'NEW Reference'!G$7,0)</f>
        <v>2998</v>
      </c>
      <c r="M276" s="21">
        <f>ROUND(('NEW Reference'!H$6*List!$F276)+'NEW Reference'!H$7,0)</f>
        <v>3113</v>
      </c>
      <c r="N276" s="21">
        <f>ROUND(('NEW Reference'!I$6*List!$F276)+'NEW Reference'!I$7,0)</f>
        <v>3235</v>
      </c>
      <c r="O276" s="21">
        <f>ROUND(('NEW Reference'!J$6*List!$F276)+'NEW Reference'!J$7,0)</f>
        <v>3746</v>
      </c>
      <c r="P276" s="21">
        <f>ROUND(('NEW Reference'!K$6*List!$F276)+'NEW Reference'!K$7,0)</f>
        <v>3864</v>
      </c>
      <c r="Q276" s="21">
        <f>ROUND(('NEW Reference'!L$6*List!$F276)+'NEW Reference'!L$7,0)</f>
        <v>4170</v>
      </c>
      <c r="R276" s="21">
        <f>ROUND(('NEW Reference'!M$6*List!$F276)+'NEW Reference'!M$7,0)</f>
        <v>4980</v>
      </c>
      <c r="S276" s="21">
        <f>ROUND(('NEW Reference'!N$6*List!$F276)+'NEW Reference'!N$7,0)</f>
        <v>20095</v>
      </c>
      <c r="T276" s="22">
        <f>ROUND(('NEW Reference'!O$6*List!$F276)+'NEW Reference'!O$7,0)</f>
        <v>747</v>
      </c>
      <c r="U276" s="22">
        <f>ROUND(('NEW Reference'!P$6*List!$F276)+'NEW Reference'!P$7,0)</f>
        <v>1053</v>
      </c>
      <c r="V276" s="22">
        <f>ROUND(('NEW Reference'!Q$6*List!$F276)+'NEW Reference'!Q$7,0)</f>
        <v>526</v>
      </c>
      <c r="X276" s="3" t="str">
        <f t="shared" si="12"/>
        <v>GRUNDY, Iowa</v>
      </c>
      <c r="Y276" s="67" t="s">
        <v>510</v>
      </c>
      <c r="Z276" s="24" t="s">
        <v>91</v>
      </c>
      <c r="AA276" s="28" t="s">
        <v>500</v>
      </c>
      <c r="AB276" s="26"/>
      <c r="AC276" s="19">
        <f t="shared" si="14"/>
        <v>0.80800000000000005</v>
      </c>
      <c r="AD276" s="104">
        <v>46660</v>
      </c>
      <c r="AE276" t="s">
        <v>423</v>
      </c>
      <c r="AF276" s="19">
        <v>0.70309499999999991</v>
      </c>
    </row>
    <row r="277" spans="1:32">
      <c r="A277" s="95">
        <v>19780</v>
      </c>
      <c r="B277" s="93" t="s">
        <v>506</v>
      </c>
      <c r="C277" s="67" t="s">
        <v>511</v>
      </c>
      <c r="D277" s="28" t="s">
        <v>500</v>
      </c>
      <c r="E277" s="97" t="s">
        <v>90</v>
      </c>
      <c r="F277" s="98">
        <f t="shared" si="13"/>
        <v>0.91560000000000008</v>
      </c>
      <c r="G277" s="74">
        <f>ROUND(('NEW Reference'!B$6*List!$F277)+'NEW Reference'!B$7,0)</f>
        <v>1259</v>
      </c>
      <c r="H277" s="21">
        <f>ROUND(('NEW Reference'!C$6*List!$F277)+'NEW Reference'!C$7,0)</f>
        <v>1878</v>
      </c>
      <c r="I277" s="21">
        <f>ROUND(('NEW Reference'!D$6*List!$F277)+'NEW Reference'!D$7,0)</f>
        <v>2250</v>
      </c>
      <c r="J277" s="21">
        <f>ROUND(('NEW Reference'!E$6*List!$F277)+'NEW Reference'!E$7,0)</f>
        <v>2782</v>
      </c>
      <c r="K277" s="21">
        <f>ROUND(('NEW Reference'!F$6*List!$F277)+'NEW Reference'!F$7,0)</f>
        <v>2898</v>
      </c>
      <c r="L277" s="21">
        <f>ROUND(('NEW Reference'!G$6*List!$F277)+'NEW Reference'!G$7,0)</f>
        <v>3281</v>
      </c>
      <c r="M277" s="21">
        <f>ROUND(('NEW Reference'!H$6*List!$F277)+'NEW Reference'!H$7,0)</f>
        <v>3406</v>
      </c>
      <c r="N277" s="21">
        <f>ROUND(('NEW Reference'!I$6*List!$F277)+'NEW Reference'!I$7,0)</f>
        <v>3540</v>
      </c>
      <c r="O277" s="21">
        <f>ROUND(('NEW Reference'!J$6*List!$F277)+'NEW Reference'!J$7,0)</f>
        <v>4099</v>
      </c>
      <c r="P277" s="21">
        <f>ROUND(('NEW Reference'!K$6*List!$F277)+'NEW Reference'!K$7,0)</f>
        <v>4228</v>
      </c>
      <c r="Q277" s="21">
        <f>ROUND(('NEW Reference'!L$6*List!$F277)+'NEW Reference'!L$7,0)</f>
        <v>4563</v>
      </c>
      <c r="R277" s="21">
        <f>ROUND(('NEW Reference'!M$6*List!$F277)+'NEW Reference'!M$7,0)</f>
        <v>5449</v>
      </c>
      <c r="S277" s="21">
        <f>ROUND(('NEW Reference'!N$6*List!$F277)+'NEW Reference'!N$7,0)</f>
        <v>21987</v>
      </c>
      <c r="T277" s="22">
        <f>ROUND(('NEW Reference'!O$6*List!$F277)+'NEW Reference'!O$7,0)</f>
        <v>817</v>
      </c>
      <c r="U277" s="22">
        <f>ROUND(('NEW Reference'!P$6*List!$F277)+'NEW Reference'!P$7,0)</f>
        <v>1152</v>
      </c>
      <c r="V277" s="22">
        <f>ROUND(('NEW Reference'!Q$6*List!$F277)+'NEW Reference'!Q$7,0)</f>
        <v>576</v>
      </c>
      <c r="X277" s="3" t="str">
        <f t="shared" si="12"/>
        <v>GUTHRIE, Iowa</v>
      </c>
      <c r="Y277" s="67" t="s">
        <v>511</v>
      </c>
      <c r="Z277" s="24" t="s">
        <v>91</v>
      </c>
      <c r="AA277" s="28" t="s">
        <v>500</v>
      </c>
      <c r="AB277" s="25"/>
      <c r="AC277" s="19">
        <f t="shared" si="14"/>
        <v>0.91560000000000008</v>
      </c>
      <c r="AD277" s="104">
        <v>12054</v>
      </c>
      <c r="AE277" t="s">
        <v>415</v>
      </c>
      <c r="AF277" s="19">
        <v>0.99860000000000004</v>
      </c>
    </row>
    <row r="278" spans="1:32">
      <c r="A278" s="95">
        <v>36540</v>
      </c>
      <c r="B278" s="93" t="s">
        <v>512</v>
      </c>
      <c r="C278" s="67" t="s">
        <v>513</v>
      </c>
      <c r="D278" s="28" t="s">
        <v>500</v>
      </c>
      <c r="E278" s="97" t="s">
        <v>90</v>
      </c>
      <c r="F278" s="98">
        <f t="shared" si="13"/>
        <v>1.0402</v>
      </c>
      <c r="G278" s="74">
        <f>ROUND(('NEW Reference'!B$6*List!$F278)+'NEW Reference'!B$7,0)</f>
        <v>1385</v>
      </c>
      <c r="H278" s="21">
        <f>ROUND(('NEW Reference'!C$6*List!$F278)+'NEW Reference'!C$7,0)</f>
        <v>2065</v>
      </c>
      <c r="I278" s="21">
        <f>ROUND(('NEW Reference'!D$6*List!$F278)+'NEW Reference'!D$7,0)</f>
        <v>2474</v>
      </c>
      <c r="J278" s="21">
        <f>ROUND(('NEW Reference'!E$6*List!$F278)+'NEW Reference'!E$7,0)</f>
        <v>3059</v>
      </c>
      <c r="K278" s="21">
        <f>ROUND(('NEW Reference'!F$6*List!$F278)+'NEW Reference'!F$7,0)</f>
        <v>3187</v>
      </c>
      <c r="L278" s="21">
        <f>ROUND(('NEW Reference'!G$6*List!$F278)+'NEW Reference'!G$7,0)</f>
        <v>3607</v>
      </c>
      <c r="M278" s="21">
        <f>ROUND(('NEW Reference'!H$6*List!$F278)+'NEW Reference'!H$7,0)</f>
        <v>3745</v>
      </c>
      <c r="N278" s="21">
        <f>ROUND(('NEW Reference'!I$6*List!$F278)+'NEW Reference'!I$7,0)</f>
        <v>3892</v>
      </c>
      <c r="O278" s="21">
        <f>ROUND(('NEW Reference'!J$6*List!$F278)+'NEW Reference'!J$7,0)</f>
        <v>4507</v>
      </c>
      <c r="P278" s="21">
        <f>ROUND(('NEW Reference'!K$6*List!$F278)+'NEW Reference'!K$7,0)</f>
        <v>4649</v>
      </c>
      <c r="Q278" s="21">
        <f>ROUND(('NEW Reference'!L$6*List!$F278)+'NEW Reference'!L$7,0)</f>
        <v>5017</v>
      </c>
      <c r="R278" s="21">
        <f>ROUND(('NEW Reference'!M$6*List!$F278)+'NEW Reference'!M$7,0)</f>
        <v>5992</v>
      </c>
      <c r="S278" s="21">
        <f>ROUND(('NEW Reference'!N$6*List!$F278)+'NEW Reference'!N$7,0)</f>
        <v>24177</v>
      </c>
      <c r="T278" s="22">
        <f>ROUND(('NEW Reference'!O$6*List!$F278)+'NEW Reference'!O$7,0)</f>
        <v>899</v>
      </c>
      <c r="U278" s="22">
        <f>ROUND(('NEW Reference'!P$6*List!$F278)+'NEW Reference'!P$7,0)</f>
        <v>1267</v>
      </c>
      <c r="V278" s="22">
        <f>ROUND(('NEW Reference'!Q$6*List!$F278)+'NEW Reference'!Q$7,0)</f>
        <v>633</v>
      </c>
      <c r="X278" s="3" t="str">
        <f t="shared" si="12"/>
        <v>HARRISON, Iowa</v>
      </c>
      <c r="Y278" s="67" t="s">
        <v>513</v>
      </c>
      <c r="Z278" s="24" t="s">
        <v>91</v>
      </c>
      <c r="AA278" s="28" t="s">
        <v>500</v>
      </c>
      <c r="AB278" s="26"/>
      <c r="AC278" s="19">
        <f t="shared" si="14"/>
        <v>1.0402</v>
      </c>
      <c r="AD278" s="104">
        <v>12020</v>
      </c>
      <c r="AE278" t="s">
        <v>436</v>
      </c>
      <c r="AF278" s="19">
        <v>0.86520000000000008</v>
      </c>
    </row>
    <row r="279" spans="1:32">
      <c r="A279" s="95">
        <v>19780</v>
      </c>
      <c r="B279" s="93" t="s">
        <v>506</v>
      </c>
      <c r="C279" s="67" t="s">
        <v>462</v>
      </c>
      <c r="D279" s="28" t="s">
        <v>500</v>
      </c>
      <c r="E279" s="97" t="s">
        <v>90</v>
      </c>
      <c r="F279" s="98">
        <f t="shared" si="13"/>
        <v>0.91560000000000008</v>
      </c>
      <c r="G279" s="74">
        <f>ROUND(('NEW Reference'!B$6*List!$F279)+'NEW Reference'!B$7,0)</f>
        <v>1259</v>
      </c>
      <c r="H279" s="21">
        <f>ROUND(('NEW Reference'!C$6*List!$F279)+'NEW Reference'!C$7,0)</f>
        <v>1878</v>
      </c>
      <c r="I279" s="21">
        <f>ROUND(('NEW Reference'!D$6*List!$F279)+'NEW Reference'!D$7,0)</f>
        <v>2250</v>
      </c>
      <c r="J279" s="21">
        <f>ROUND(('NEW Reference'!E$6*List!$F279)+'NEW Reference'!E$7,0)</f>
        <v>2782</v>
      </c>
      <c r="K279" s="21">
        <f>ROUND(('NEW Reference'!F$6*List!$F279)+'NEW Reference'!F$7,0)</f>
        <v>2898</v>
      </c>
      <c r="L279" s="21">
        <f>ROUND(('NEW Reference'!G$6*List!$F279)+'NEW Reference'!G$7,0)</f>
        <v>3281</v>
      </c>
      <c r="M279" s="21">
        <f>ROUND(('NEW Reference'!H$6*List!$F279)+'NEW Reference'!H$7,0)</f>
        <v>3406</v>
      </c>
      <c r="N279" s="21">
        <f>ROUND(('NEW Reference'!I$6*List!$F279)+'NEW Reference'!I$7,0)</f>
        <v>3540</v>
      </c>
      <c r="O279" s="21">
        <f>ROUND(('NEW Reference'!J$6*List!$F279)+'NEW Reference'!J$7,0)</f>
        <v>4099</v>
      </c>
      <c r="P279" s="21">
        <f>ROUND(('NEW Reference'!K$6*List!$F279)+'NEW Reference'!K$7,0)</f>
        <v>4228</v>
      </c>
      <c r="Q279" s="21">
        <f>ROUND(('NEW Reference'!L$6*List!$F279)+'NEW Reference'!L$7,0)</f>
        <v>4563</v>
      </c>
      <c r="R279" s="21">
        <f>ROUND(('NEW Reference'!M$6*List!$F279)+'NEW Reference'!M$7,0)</f>
        <v>5449</v>
      </c>
      <c r="S279" s="21">
        <f>ROUND(('NEW Reference'!N$6*List!$F279)+'NEW Reference'!N$7,0)</f>
        <v>21987</v>
      </c>
      <c r="T279" s="22">
        <f>ROUND(('NEW Reference'!O$6*List!$F279)+'NEW Reference'!O$7,0)</f>
        <v>817</v>
      </c>
      <c r="U279" s="22">
        <f>ROUND(('NEW Reference'!P$6*List!$F279)+'NEW Reference'!P$7,0)</f>
        <v>1152</v>
      </c>
      <c r="V279" s="22">
        <f>ROUND(('NEW Reference'!Q$6*List!$F279)+'NEW Reference'!Q$7,0)</f>
        <v>576</v>
      </c>
      <c r="X279" s="3" t="str">
        <f t="shared" si="12"/>
        <v>JASPER, Iowa</v>
      </c>
      <c r="Y279" s="67" t="s">
        <v>462</v>
      </c>
      <c r="Z279" s="24" t="s">
        <v>91</v>
      </c>
      <c r="AA279" s="28" t="s">
        <v>500</v>
      </c>
      <c r="AB279" s="26"/>
      <c r="AC279" s="19">
        <f t="shared" si="14"/>
        <v>0.91560000000000008</v>
      </c>
      <c r="AD279" s="104">
        <v>17980</v>
      </c>
      <c r="AE279" t="s">
        <v>173</v>
      </c>
      <c r="AF279" s="19">
        <v>0.77956999999999999</v>
      </c>
    </row>
    <row r="280" spans="1:32">
      <c r="A280" s="95">
        <v>26980</v>
      </c>
      <c r="B280" s="93" t="s">
        <v>514</v>
      </c>
      <c r="C280" s="67" t="s">
        <v>515</v>
      </c>
      <c r="D280" s="28" t="s">
        <v>500</v>
      </c>
      <c r="E280" s="97" t="s">
        <v>90</v>
      </c>
      <c r="F280" s="98">
        <f t="shared" si="13"/>
        <v>0.87570000000000003</v>
      </c>
      <c r="G280" s="74">
        <f>ROUND(('NEW Reference'!B$6*List!$F280)+'NEW Reference'!B$7,0)</f>
        <v>1219</v>
      </c>
      <c r="H280" s="21">
        <f>ROUND(('NEW Reference'!C$6*List!$F280)+'NEW Reference'!C$7,0)</f>
        <v>1818</v>
      </c>
      <c r="I280" s="21">
        <f>ROUND(('NEW Reference'!D$6*List!$F280)+'NEW Reference'!D$7,0)</f>
        <v>2178</v>
      </c>
      <c r="J280" s="21">
        <f>ROUND(('NEW Reference'!E$6*List!$F280)+'NEW Reference'!E$7,0)</f>
        <v>2693</v>
      </c>
      <c r="K280" s="21">
        <f>ROUND(('NEW Reference'!F$6*List!$F280)+'NEW Reference'!F$7,0)</f>
        <v>2806</v>
      </c>
      <c r="L280" s="21">
        <f>ROUND(('NEW Reference'!G$6*List!$F280)+'NEW Reference'!G$7,0)</f>
        <v>3176</v>
      </c>
      <c r="M280" s="21">
        <f>ROUND(('NEW Reference'!H$6*List!$F280)+'NEW Reference'!H$7,0)</f>
        <v>3297</v>
      </c>
      <c r="N280" s="21">
        <f>ROUND(('NEW Reference'!I$6*List!$F280)+'NEW Reference'!I$7,0)</f>
        <v>3427</v>
      </c>
      <c r="O280" s="21">
        <f>ROUND(('NEW Reference'!J$6*List!$F280)+'NEW Reference'!J$7,0)</f>
        <v>3968</v>
      </c>
      <c r="P280" s="21">
        <f>ROUND(('NEW Reference'!K$6*List!$F280)+'NEW Reference'!K$7,0)</f>
        <v>4093</v>
      </c>
      <c r="Q280" s="21">
        <f>ROUND(('NEW Reference'!L$6*List!$F280)+'NEW Reference'!L$7,0)</f>
        <v>4417</v>
      </c>
      <c r="R280" s="21">
        <f>ROUND(('NEW Reference'!M$6*List!$F280)+'NEW Reference'!M$7,0)</f>
        <v>5275</v>
      </c>
      <c r="S280" s="21">
        <f>ROUND(('NEW Reference'!N$6*List!$F280)+'NEW Reference'!N$7,0)</f>
        <v>21285</v>
      </c>
      <c r="T280" s="22">
        <f>ROUND(('NEW Reference'!O$6*List!$F280)+'NEW Reference'!O$7,0)</f>
        <v>791</v>
      </c>
      <c r="U280" s="22">
        <f>ROUND(('NEW Reference'!P$6*List!$F280)+'NEW Reference'!P$7,0)</f>
        <v>1115</v>
      </c>
      <c r="V280" s="22">
        <f>ROUND(('NEW Reference'!Q$6*List!$F280)+'NEW Reference'!Q$7,0)</f>
        <v>558</v>
      </c>
      <c r="X280" s="3" t="str">
        <f t="shared" si="12"/>
        <v>JOHNSON, Iowa</v>
      </c>
      <c r="Y280" s="67" t="s">
        <v>515</v>
      </c>
      <c r="Z280" s="24" t="s">
        <v>91</v>
      </c>
      <c r="AA280" s="28" t="s">
        <v>500</v>
      </c>
      <c r="AB280" s="26"/>
      <c r="AC280" s="19">
        <f t="shared" si="14"/>
        <v>0.87570000000000003</v>
      </c>
      <c r="AD280" s="104">
        <v>12260</v>
      </c>
      <c r="AE280" t="s">
        <v>427</v>
      </c>
      <c r="AF280" s="19">
        <v>0.79160000000000008</v>
      </c>
    </row>
    <row r="281" spans="1:32">
      <c r="A281" s="95">
        <v>16300</v>
      </c>
      <c r="B281" s="93" t="s">
        <v>499</v>
      </c>
      <c r="C281" s="67" t="s">
        <v>463</v>
      </c>
      <c r="D281" s="28" t="s">
        <v>500</v>
      </c>
      <c r="E281" s="97" t="s">
        <v>90</v>
      </c>
      <c r="F281" s="98">
        <f t="shared" si="13"/>
        <v>0.86950000000000005</v>
      </c>
      <c r="G281" s="74">
        <f>ROUND(('NEW Reference'!B$6*List!$F281)+'NEW Reference'!B$7,0)</f>
        <v>1213</v>
      </c>
      <c r="H281" s="21">
        <f>ROUND(('NEW Reference'!C$6*List!$F281)+'NEW Reference'!C$7,0)</f>
        <v>1808</v>
      </c>
      <c r="I281" s="21">
        <f>ROUND(('NEW Reference'!D$6*List!$F281)+'NEW Reference'!D$7,0)</f>
        <v>2167</v>
      </c>
      <c r="J281" s="21">
        <f>ROUND(('NEW Reference'!E$6*List!$F281)+'NEW Reference'!E$7,0)</f>
        <v>2679</v>
      </c>
      <c r="K281" s="21">
        <f>ROUND(('NEW Reference'!F$6*List!$F281)+'NEW Reference'!F$7,0)</f>
        <v>2791</v>
      </c>
      <c r="L281" s="21">
        <f>ROUND(('NEW Reference'!G$6*List!$F281)+'NEW Reference'!G$7,0)</f>
        <v>3160</v>
      </c>
      <c r="M281" s="21">
        <f>ROUND(('NEW Reference'!H$6*List!$F281)+'NEW Reference'!H$7,0)</f>
        <v>3280</v>
      </c>
      <c r="N281" s="21">
        <f>ROUND(('NEW Reference'!I$6*List!$F281)+'NEW Reference'!I$7,0)</f>
        <v>3409</v>
      </c>
      <c r="O281" s="21">
        <f>ROUND(('NEW Reference'!J$6*List!$F281)+'NEW Reference'!J$7,0)</f>
        <v>3948</v>
      </c>
      <c r="P281" s="21">
        <f>ROUND(('NEW Reference'!K$6*List!$F281)+'NEW Reference'!K$7,0)</f>
        <v>4072</v>
      </c>
      <c r="Q281" s="21">
        <f>ROUND(('NEW Reference'!L$6*List!$F281)+'NEW Reference'!L$7,0)</f>
        <v>4394</v>
      </c>
      <c r="R281" s="21">
        <f>ROUND(('NEW Reference'!M$6*List!$F281)+'NEW Reference'!M$7,0)</f>
        <v>5248</v>
      </c>
      <c r="S281" s="21">
        <f>ROUND(('NEW Reference'!N$6*List!$F281)+'NEW Reference'!N$7,0)</f>
        <v>21176</v>
      </c>
      <c r="T281" s="22">
        <f>ROUND(('NEW Reference'!O$6*List!$F281)+'NEW Reference'!O$7,0)</f>
        <v>787</v>
      </c>
      <c r="U281" s="22">
        <f>ROUND(('NEW Reference'!P$6*List!$F281)+'NEW Reference'!P$7,0)</f>
        <v>1109</v>
      </c>
      <c r="V281" s="22">
        <f>ROUND(('NEW Reference'!Q$6*List!$F281)+'NEW Reference'!Q$7,0)</f>
        <v>555</v>
      </c>
      <c r="X281" s="3" t="str">
        <f t="shared" si="12"/>
        <v>JONES, Iowa</v>
      </c>
      <c r="Y281" s="67" t="s">
        <v>463</v>
      </c>
      <c r="Z281" s="24" t="s">
        <v>91</v>
      </c>
      <c r="AA281" s="28" t="s">
        <v>500</v>
      </c>
      <c r="AB281" s="26"/>
      <c r="AC281" s="19">
        <f t="shared" si="14"/>
        <v>0.86950000000000005</v>
      </c>
      <c r="AD281" s="104">
        <v>15260</v>
      </c>
      <c r="AE281" t="s">
        <v>421</v>
      </c>
      <c r="AF281" s="19">
        <v>0.95342000000000005</v>
      </c>
    </row>
    <row r="282" spans="1:32">
      <c r="A282" s="95">
        <v>16300</v>
      </c>
      <c r="B282" s="93" t="s">
        <v>499</v>
      </c>
      <c r="C282" s="67" t="s">
        <v>516</v>
      </c>
      <c r="D282" s="28" t="s">
        <v>500</v>
      </c>
      <c r="E282" s="97" t="s">
        <v>90</v>
      </c>
      <c r="F282" s="98">
        <f t="shared" si="13"/>
        <v>0.86950000000000005</v>
      </c>
      <c r="G282" s="74">
        <f>ROUND(('NEW Reference'!B$6*List!$F282)+'NEW Reference'!B$7,0)</f>
        <v>1213</v>
      </c>
      <c r="H282" s="21">
        <f>ROUND(('NEW Reference'!C$6*List!$F282)+'NEW Reference'!C$7,0)</f>
        <v>1808</v>
      </c>
      <c r="I282" s="21">
        <f>ROUND(('NEW Reference'!D$6*List!$F282)+'NEW Reference'!D$7,0)</f>
        <v>2167</v>
      </c>
      <c r="J282" s="21">
        <f>ROUND(('NEW Reference'!E$6*List!$F282)+'NEW Reference'!E$7,0)</f>
        <v>2679</v>
      </c>
      <c r="K282" s="21">
        <f>ROUND(('NEW Reference'!F$6*List!$F282)+'NEW Reference'!F$7,0)</f>
        <v>2791</v>
      </c>
      <c r="L282" s="21">
        <f>ROUND(('NEW Reference'!G$6*List!$F282)+'NEW Reference'!G$7,0)</f>
        <v>3160</v>
      </c>
      <c r="M282" s="21">
        <f>ROUND(('NEW Reference'!H$6*List!$F282)+'NEW Reference'!H$7,0)</f>
        <v>3280</v>
      </c>
      <c r="N282" s="21">
        <f>ROUND(('NEW Reference'!I$6*List!$F282)+'NEW Reference'!I$7,0)</f>
        <v>3409</v>
      </c>
      <c r="O282" s="21">
        <f>ROUND(('NEW Reference'!J$6*List!$F282)+'NEW Reference'!J$7,0)</f>
        <v>3948</v>
      </c>
      <c r="P282" s="21">
        <f>ROUND(('NEW Reference'!K$6*List!$F282)+'NEW Reference'!K$7,0)</f>
        <v>4072</v>
      </c>
      <c r="Q282" s="21">
        <f>ROUND(('NEW Reference'!L$6*List!$F282)+'NEW Reference'!L$7,0)</f>
        <v>4394</v>
      </c>
      <c r="R282" s="21">
        <f>ROUND(('NEW Reference'!M$6*List!$F282)+'NEW Reference'!M$7,0)</f>
        <v>5248</v>
      </c>
      <c r="S282" s="21">
        <f>ROUND(('NEW Reference'!N$6*List!$F282)+'NEW Reference'!N$7,0)</f>
        <v>21176</v>
      </c>
      <c r="T282" s="22">
        <f>ROUND(('NEW Reference'!O$6*List!$F282)+'NEW Reference'!O$7,0)</f>
        <v>787</v>
      </c>
      <c r="U282" s="22">
        <f>ROUND(('NEW Reference'!P$6*List!$F282)+'NEW Reference'!P$7,0)</f>
        <v>1109</v>
      </c>
      <c r="V282" s="22">
        <f>ROUND(('NEW Reference'!Q$6*List!$F282)+'NEW Reference'!Q$7,0)</f>
        <v>555</v>
      </c>
      <c r="X282" s="3" t="str">
        <f t="shared" si="12"/>
        <v>LINN, Iowa</v>
      </c>
      <c r="Y282" s="67" t="s">
        <v>516</v>
      </c>
      <c r="Z282" s="24" t="s">
        <v>91</v>
      </c>
      <c r="AA282" s="28" t="s">
        <v>500</v>
      </c>
      <c r="AB282" s="26"/>
      <c r="AC282" s="19">
        <f t="shared" si="14"/>
        <v>0.86950000000000005</v>
      </c>
      <c r="AD282" s="104">
        <v>12054</v>
      </c>
      <c r="AE282" t="s">
        <v>415</v>
      </c>
      <c r="AF282" s="19">
        <v>0.99860000000000004</v>
      </c>
    </row>
    <row r="283" spans="1:32">
      <c r="A283" s="95">
        <v>19780</v>
      </c>
      <c r="B283" s="93" t="s">
        <v>506</v>
      </c>
      <c r="C283" s="67" t="s">
        <v>161</v>
      </c>
      <c r="D283" s="28" t="s">
        <v>500</v>
      </c>
      <c r="E283" s="97" t="s">
        <v>90</v>
      </c>
      <c r="F283" s="98">
        <f t="shared" si="13"/>
        <v>0.91560000000000008</v>
      </c>
      <c r="G283" s="74">
        <f>ROUND(('NEW Reference'!B$6*List!$F283)+'NEW Reference'!B$7,0)</f>
        <v>1259</v>
      </c>
      <c r="H283" s="21">
        <f>ROUND(('NEW Reference'!C$6*List!$F283)+'NEW Reference'!C$7,0)</f>
        <v>1878</v>
      </c>
      <c r="I283" s="21">
        <f>ROUND(('NEW Reference'!D$6*List!$F283)+'NEW Reference'!D$7,0)</f>
        <v>2250</v>
      </c>
      <c r="J283" s="21">
        <f>ROUND(('NEW Reference'!E$6*List!$F283)+'NEW Reference'!E$7,0)</f>
        <v>2782</v>
      </c>
      <c r="K283" s="21">
        <f>ROUND(('NEW Reference'!F$6*List!$F283)+'NEW Reference'!F$7,0)</f>
        <v>2898</v>
      </c>
      <c r="L283" s="21">
        <f>ROUND(('NEW Reference'!G$6*List!$F283)+'NEW Reference'!G$7,0)</f>
        <v>3281</v>
      </c>
      <c r="M283" s="21">
        <f>ROUND(('NEW Reference'!H$6*List!$F283)+'NEW Reference'!H$7,0)</f>
        <v>3406</v>
      </c>
      <c r="N283" s="21">
        <f>ROUND(('NEW Reference'!I$6*List!$F283)+'NEW Reference'!I$7,0)</f>
        <v>3540</v>
      </c>
      <c r="O283" s="21">
        <f>ROUND(('NEW Reference'!J$6*List!$F283)+'NEW Reference'!J$7,0)</f>
        <v>4099</v>
      </c>
      <c r="P283" s="21">
        <f>ROUND(('NEW Reference'!K$6*List!$F283)+'NEW Reference'!K$7,0)</f>
        <v>4228</v>
      </c>
      <c r="Q283" s="21">
        <f>ROUND(('NEW Reference'!L$6*List!$F283)+'NEW Reference'!L$7,0)</f>
        <v>4563</v>
      </c>
      <c r="R283" s="21">
        <f>ROUND(('NEW Reference'!M$6*List!$F283)+'NEW Reference'!M$7,0)</f>
        <v>5449</v>
      </c>
      <c r="S283" s="21">
        <f>ROUND(('NEW Reference'!N$6*List!$F283)+'NEW Reference'!N$7,0)</f>
        <v>21987</v>
      </c>
      <c r="T283" s="22">
        <f>ROUND(('NEW Reference'!O$6*List!$F283)+'NEW Reference'!O$7,0)</f>
        <v>817</v>
      </c>
      <c r="U283" s="22">
        <f>ROUND(('NEW Reference'!P$6*List!$F283)+'NEW Reference'!P$7,0)</f>
        <v>1152</v>
      </c>
      <c r="V283" s="22">
        <f>ROUND(('NEW Reference'!Q$6*List!$F283)+'NEW Reference'!Q$7,0)</f>
        <v>576</v>
      </c>
      <c r="X283" s="3" t="str">
        <f t="shared" si="12"/>
        <v>MADISON, Iowa</v>
      </c>
      <c r="Y283" s="67" t="s">
        <v>161</v>
      </c>
      <c r="Z283" s="24" t="s">
        <v>91</v>
      </c>
      <c r="AA283" s="28" t="s">
        <v>500</v>
      </c>
      <c r="AB283" s="25"/>
      <c r="AC283" s="19">
        <f t="shared" si="14"/>
        <v>0.91560000000000008</v>
      </c>
      <c r="AD283" s="104">
        <v>31420</v>
      </c>
      <c r="AE283" t="s">
        <v>420</v>
      </c>
      <c r="AF283" s="19">
        <v>0.8256</v>
      </c>
    </row>
    <row r="284" spans="1:32">
      <c r="A284" s="95">
        <v>36540</v>
      </c>
      <c r="B284" s="93" t="s">
        <v>512</v>
      </c>
      <c r="C284" s="67" t="s">
        <v>517</v>
      </c>
      <c r="D284" s="28" t="s">
        <v>500</v>
      </c>
      <c r="E284" s="97" t="s">
        <v>90</v>
      </c>
      <c r="F284" s="98">
        <f t="shared" si="13"/>
        <v>1.0402</v>
      </c>
      <c r="G284" s="74">
        <f>ROUND(('NEW Reference'!B$6*List!$F284)+'NEW Reference'!B$7,0)</f>
        <v>1385</v>
      </c>
      <c r="H284" s="21">
        <f>ROUND(('NEW Reference'!C$6*List!$F284)+'NEW Reference'!C$7,0)</f>
        <v>2065</v>
      </c>
      <c r="I284" s="21">
        <f>ROUND(('NEW Reference'!D$6*List!$F284)+'NEW Reference'!D$7,0)</f>
        <v>2474</v>
      </c>
      <c r="J284" s="21">
        <f>ROUND(('NEW Reference'!E$6*List!$F284)+'NEW Reference'!E$7,0)</f>
        <v>3059</v>
      </c>
      <c r="K284" s="21">
        <f>ROUND(('NEW Reference'!F$6*List!$F284)+'NEW Reference'!F$7,0)</f>
        <v>3187</v>
      </c>
      <c r="L284" s="21">
        <f>ROUND(('NEW Reference'!G$6*List!$F284)+'NEW Reference'!G$7,0)</f>
        <v>3607</v>
      </c>
      <c r="M284" s="21">
        <f>ROUND(('NEW Reference'!H$6*List!$F284)+'NEW Reference'!H$7,0)</f>
        <v>3745</v>
      </c>
      <c r="N284" s="21">
        <f>ROUND(('NEW Reference'!I$6*List!$F284)+'NEW Reference'!I$7,0)</f>
        <v>3892</v>
      </c>
      <c r="O284" s="21">
        <f>ROUND(('NEW Reference'!J$6*List!$F284)+'NEW Reference'!J$7,0)</f>
        <v>4507</v>
      </c>
      <c r="P284" s="21">
        <f>ROUND(('NEW Reference'!K$6*List!$F284)+'NEW Reference'!K$7,0)</f>
        <v>4649</v>
      </c>
      <c r="Q284" s="21">
        <f>ROUND(('NEW Reference'!L$6*List!$F284)+'NEW Reference'!L$7,0)</f>
        <v>5017</v>
      </c>
      <c r="R284" s="21">
        <f>ROUND(('NEW Reference'!M$6*List!$F284)+'NEW Reference'!M$7,0)</f>
        <v>5992</v>
      </c>
      <c r="S284" s="21">
        <f>ROUND(('NEW Reference'!N$6*List!$F284)+'NEW Reference'!N$7,0)</f>
        <v>24177</v>
      </c>
      <c r="T284" s="22">
        <f>ROUND(('NEW Reference'!O$6*List!$F284)+'NEW Reference'!O$7,0)</f>
        <v>899</v>
      </c>
      <c r="U284" s="22">
        <f>ROUND(('NEW Reference'!P$6*List!$F284)+'NEW Reference'!P$7,0)</f>
        <v>1267</v>
      </c>
      <c r="V284" s="22">
        <f>ROUND(('NEW Reference'!Q$6*List!$F284)+'NEW Reference'!Q$7,0)</f>
        <v>633</v>
      </c>
      <c r="X284" s="3" t="str">
        <f t="shared" si="12"/>
        <v>MILLS, Iowa</v>
      </c>
      <c r="Y284" s="67" t="s">
        <v>517</v>
      </c>
      <c r="Z284" s="24" t="s">
        <v>91</v>
      </c>
      <c r="AA284" s="28" t="s">
        <v>500</v>
      </c>
      <c r="AB284" s="26"/>
      <c r="AC284" s="19">
        <f t="shared" si="14"/>
        <v>1.0402</v>
      </c>
      <c r="AD284" s="104">
        <v>12054</v>
      </c>
      <c r="AE284" t="s">
        <v>415</v>
      </c>
      <c r="AF284" s="19">
        <v>0.99860000000000004</v>
      </c>
    </row>
    <row r="285" spans="1:32">
      <c r="A285" s="95">
        <v>19780</v>
      </c>
      <c r="B285" s="93" t="s">
        <v>506</v>
      </c>
      <c r="C285" s="67" t="s">
        <v>403</v>
      </c>
      <c r="D285" s="28" t="s">
        <v>500</v>
      </c>
      <c r="E285" s="97" t="s">
        <v>90</v>
      </c>
      <c r="F285" s="98">
        <f t="shared" si="13"/>
        <v>0.91560000000000008</v>
      </c>
      <c r="G285" s="74">
        <f>ROUND(('NEW Reference'!B$6*List!$F285)+'NEW Reference'!B$7,0)</f>
        <v>1259</v>
      </c>
      <c r="H285" s="21">
        <f>ROUND(('NEW Reference'!C$6*List!$F285)+'NEW Reference'!C$7,0)</f>
        <v>1878</v>
      </c>
      <c r="I285" s="21">
        <f>ROUND(('NEW Reference'!D$6*List!$F285)+'NEW Reference'!D$7,0)</f>
        <v>2250</v>
      </c>
      <c r="J285" s="21">
        <f>ROUND(('NEW Reference'!E$6*List!$F285)+'NEW Reference'!E$7,0)</f>
        <v>2782</v>
      </c>
      <c r="K285" s="21">
        <f>ROUND(('NEW Reference'!F$6*List!$F285)+'NEW Reference'!F$7,0)</f>
        <v>2898</v>
      </c>
      <c r="L285" s="21">
        <f>ROUND(('NEW Reference'!G$6*List!$F285)+'NEW Reference'!G$7,0)</f>
        <v>3281</v>
      </c>
      <c r="M285" s="21">
        <f>ROUND(('NEW Reference'!H$6*List!$F285)+'NEW Reference'!H$7,0)</f>
        <v>3406</v>
      </c>
      <c r="N285" s="21">
        <f>ROUND(('NEW Reference'!I$6*List!$F285)+'NEW Reference'!I$7,0)</f>
        <v>3540</v>
      </c>
      <c r="O285" s="21">
        <f>ROUND(('NEW Reference'!J$6*List!$F285)+'NEW Reference'!J$7,0)</f>
        <v>4099</v>
      </c>
      <c r="P285" s="21">
        <f>ROUND(('NEW Reference'!K$6*List!$F285)+'NEW Reference'!K$7,0)</f>
        <v>4228</v>
      </c>
      <c r="Q285" s="21">
        <f>ROUND(('NEW Reference'!L$6*List!$F285)+'NEW Reference'!L$7,0)</f>
        <v>4563</v>
      </c>
      <c r="R285" s="21">
        <f>ROUND(('NEW Reference'!M$6*List!$F285)+'NEW Reference'!M$7,0)</f>
        <v>5449</v>
      </c>
      <c r="S285" s="21">
        <f>ROUND(('NEW Reference'!N$6*List!$F285)+'NEW Reference'!N$7,0)</f>
        <v>21987</v>
      </c>
      <c r="T285" s="22">
        <f>ROUND(('NEW Reference'!O$6*List!$F285)+'NEW Reference'!O$7,0)</f>
        <v>817</v>
      </c>
      <c r="U285" s="22">
        <f>ROUND(('NEW Reference'!P$6*List!$F285)+'NEW Reference'!P$7,0)</f>
        <v>1152</v>
      </c>
      <c r="V285" s="22">
        <f>ROUND(('NEW Reference'!Q$6*List!$F285)+'NEW Reference'!Q$7,0)</f>
        <v>576</v>
      </c>
      <c r="X285" s="3" t="str">
        <f t="shared" si="12"/>
        <v>POLK, Iowa</v>
      </c>
      <c r="Y285" s="67" t="s">
        <v>403</v>
      </c>
      <c r="Z285" s="24" t="s">
        <v>91</v>
      </c>
      <c r="AA285" s="28" t="s">
        <v>500</v>
      </c>
      <c r="AB285" s="26"/>
      <c r="AC285" s="19">
        <f t="shared" si="14"/>
        <v>0.91560000000000008</v>
      </c>
      <c r="AD285" s="104">
        <v>19140</v>
      </c>
      <c r="AE285" t="s">
        <v>474</v>
      </c>
      <c r="AF285" s="19">
        <v>0.88850000000000007</v>
      </c>
    </row>
    <row r="286" spans="1:32">
      <c r="A286" s="95">
        <v>36540</v>
      </c>
      <c r="B286" s="93" t="s">
        <v>512</v>
      </c>
      <c r="C286" s="67" t="s">
        <v>518</v>
      </c>
      <c r="D286" s="28" t="s">
        <v>500</v>
      </c>
      <c r="E286" s="97" t="s">
        <v>90</v>
      </c>
      <c r="F286" s="98">
        <f t="shared" si="13"/>
        <v>1.0402</v>
      </c>
      <c r="G286" s="74">
        <f>ROUND(('NEW Reference'!B$6*List!$F286)+'NEW Reference'!B$7,0)</f>
        <v>1385</v>
      </c>
      <c r="H286" s="21">
        <f>ROUND(('NEW Reference'!C$6*List!$F286)+'NEW Reference'!C$7,0)</f>
        <v>2065</v>
      </c>
      <c r="I286" s="21">
        <f>ROUND(('NEW Reference'!D$6*List!$F286)+'NEW Reference'!D$7,0)</f>
        <v>2474</v>
      </c>
      <c r="J286" s="21">
        <f>ROUND(('NEW Reference'!E$6*List!$F286)+'NEW Reference'!E$7,0)</f>
        <v>3059</v>
      </c>
      <c r="K286" s="21">
        <f>ROUND(('NEW Reference'!F$6*List!$F286)+'NEW Reference'!F$7,0)</f>
        <v>3187</v>
      </c>
      <c r="L286" s="21">
        <f>ROUND(('NEW Reference'!G$6*List!$F286)+'NEW Reference'!G$7,0)</f>
        <v>3607</v>
      </c>
      <c r="M286" s="21">
        <f>ROUND(('NEW Reference'!H$6*List!$F286)+'NEW Reference'!H$7,0)</f>
        <v>3745</v>
      </c>
      <c r="N286" s="21">
        <f>ROUND(('NEW Reference'!I$6*List!$F286)+'NEW Reference'!I$7,0)</f>
        <v>3892</v>
      </c>
      <c r="O286" s="21">
        <f>ROUND(('NEW Reference'!J$6*List!$F286)+'NEW Reference'!J$7,0)</f>
        <v>4507</v>
      </c>
      <c r="P286" s="21">
        <f>ROUND(('NEW Reference'!K$6*List!$F286)+'NEW Reference'!K$7,0)</f>
        <v>4649</v>
      </c>
      <c r="Q286" s="21">
        <f>ROUND(('NEW Reference'!L$6*List!$F286)+'NEW Reference'!L$7,0)</f>
        <v>5017</v>
      </c>
      <c r="R286" s="21">
        <f>ROUND(('NEW Reference'!M$6*List!$F286)+'NEW Reference'!M$7,0)</f>
        <v>5992</v>
      </c>
      <c r="S286" s="21">
        <f>ROUND(('NEW Reference'!N$6*List!$F286)+'NEW Reference'!N$7,0)</f>
        <v>24177</v>
      </c>
      <c r="T286" s="22">
        <f>ROUND(('NEW Reference'!O$6*List!$F286)+'NEW Reference'!O$7,0)</f>
        <v>899</v>
      </c>
      <c r="U286" s="22">
        <f>ROUND(('NEW Reference'!P$6*List!$F286)+'NEW Reference'!P$7,0)</f>
        <v>1267</v>
      </c>
      <c r="V286" s="22">
        <f>ROUND(('NEW Reference'!Q$6*List!$F286)+'NEW Reference'!Q$7,0)</f>
        <v>633</v>
      </c>
      <c r="X286" s="3" t="str">
        <f t="shared" si="12"/>
        <v>POTTAWATTAMIE, Iowa</v>
      </c>
      <c r="Y286" s="67" t="s">
        <v>518</v>
      </c>
      <c r="Z286" s="24" t="s">
        <v>91</v>
      </c>
      <c r="AA286" s="28" t="s">
        <v>500</v>
      </c>
      <c r="AB286" s="26"/>
      <c r="AC286" s="19">
        <f t="shared" si="14"/>
        <v>1.0402</v>
      </c>
      <c r="AD286" s="104">
        <v>17980</v>
      </c>
      <c r="AE286" t="s">
        <v>173</v>
      </c>
      <c r="AF286" s="19">
        <v>0.77956999999999999</v>
      </c>
    </row>
    <row r="287" spans="1:32">
      <c r="A287" s="95">
        <v>16</v>
      </c>
      <c r="B287" s="93" t="s">
        <v>128</v>
      </c>
      <c r="C287" s="67" t="s">
        <v>4</v>
      </c>
      <c r="D287" s="28" t="s">
        <v>500</v>
      </c>
      <c r="E287" s="97" t="s">
        <v>101</v>
      </c>
      <c r="F287" s="98">
        <f t="shared" si="13"/>
        <v>0.78139999999999998</v>
      </c>
      <c r="G287" s="74">
        <f>ROUND(('NEW Reference'!B$6*List!$F287)+'NEW Reference'!B$7,0)</f>
        <v>1124</v>
      </c>
      <c r="H287" s="21">
        <f>ROUND(('NEW Reference'!C$6*List!$F287)+'NEW Reference'!C$7,0)</f>
        <v>1676</v>
      </c>
      <c r="I287" s="21">
        <f>ROUND(('NEW Reference'!D$6*List!$F287)+'NEW Reference'!D$7,0)</f>
        <v>2009</v>
      </c>
      <c r="J287" s="21">
        <f>ROUND(('NEW Reference'!E$6*List!$F287)+'NEW Reference'!E$7,0)</f>
        <v>2483</v>
      </c>
      <c r="K287" s="21">
        <f>ROUND(('NEW Reference'!F$6*List!$F287)+'NEW Reference'!F$7,0)</f>
        <v>2587</v>
      </c>
      <c r="L287" s="21">
        <f>ROUND(('NEW Reference'!G$6*List!$F287)+'NEW Reference'!G$7,0)</f>
        <v>2929</v>
      </c>
      <c r="M287" s="21">
        <f>ROUND(('NEW Reference'!H$6*List!$F287)+'NEW Reference'!H$7,0)</f>
        <v>3040</v>
      </c>
      <c r="N287" s="21">
        <f>ROUND(('NEW Reference'!I$6*List!$F287)+'NEW Reference'!I$7,0)</f>
        <v>3160</v>
      </c>
      <c r="O287" s="21">
        <f>ROUND(('NEW Reference'!J$6*List!$F287)+'NEW Reference'!J$7,0)</f>
        <v>3659</v>
      </c>
      <c r="P287" s="21">
        <f>ROUND(('NEW Reference'!K$6*List!$F287)+'NEW Reference'!K$7,0)</f>
        <v>3775</v>
      </c>
      <c r="Q287" s="21">
        <f>ROUND(('NEW Reference'!L$6*List!$F287)+'NEW Reference'!L$7,0)</f>
        <v>4073</v>
      </c>
      <c r="R287" s="21">
        <f>ROUND(('NEW Reference'!M$6*List!$F287)+'NEW Reference'!M$7,0)</f>
        <v>4864</v>
      </c>
      <c r="S287" s="21">
        <f>ROUND(('NEW Reference'!N$6*List!$F287)+'NEW Reference'!N$7,0)</f>
        <v>19628</v>
      </c>
      <c r="T287" s="22">
        <f>ROUND(('NEW Reference'!O$6*List!$F287)+'NEW Reference'!O$7,0)</f>
        <v>730</v>
      </c>
      <c r="U287" s="22">
        <f>ROUND(('NEW Reference'!P$6*List!$F287)+'NEW Reference'!P$7,0)</f>
        <v>1028</v>
      </c>
      <c r="V287" s="22">
        <f>ROUND(('NEW Reference'!Q$6*List!$F287)+'NEW Reference'!Q$7,0)</f>
        <v>514</v>
      </c>
      <c r="X287" s="3" t="str">
        <f t="shared" si="12"/>
        <v>Rural (Not listed as urban county), Iowa</v>
      </c>
      <c r="Y287" s="67" t="s">
        <v>4</v>
      </c>
      <c r="Z287" s="24" t="s">
        <v>91</v>
      </c>
      <c r="AA287" s="28" t="s">
        <v>500</v>
      </c>
      <c r="AB287" s="26"/>
      <c r="AC287" s="19">
        <f t="shared" si="14"/>
        <v>0.78139999999999998</v>
      </c>
      <c r="AD287" s="104">
        <v>12054</v>
      </c>
      <c r="AE287" t="s">
        <v>415</v>
      </c>
      <c r="AF287" s="19">
        <v>0.99860000000000004</v>
      </c>
    </row>
    <row r="288" spans="1:32">
      <c r="A288" s="95">
        <v>19340</v>
      </c>
      <c r="B288" s="93" t="s">
        <v>519</v>
      </c>
      <c r="C288" s="67" t="s">
        <v>520</v>
      </c>
      <c r="D288" s="28" t="s">
        <v>500</v>
      </c>
      <c r="E288" s="97" t="s">
        <v>90</v>
      </c>
      <c r="F288" s="98">
        <f t="shared" si="13"/>
        <v>0.78280000000000005</v>
      </c>
      <c r="G288" s="74">
        <f>ROUND(('NEW Reference'!B$6*List!$F288)+'NEW Reference'!B$7,0)</f>
        <v>1126</v>
      </c>
      <c r="H288" s="21">
        <f>ROUND(('NEW Reference'!C$6*List!$F288)+'NEW Reference'!C$7,0)</f>
        <v>1678</v>
      </c>
      <c r="I288" s="21">
        <f>ROUND(('NEW Reference'!D$6*List!$F288)+'NEW Reference'!D$7,0)</f>
        <v>2011</v>
      </c>
      <c r="J288" s="21">
        <f>ROUND(('NEW Reference'!E$6*List!$F288)+'NEW Reference'!E$7,0)</f>
        <v>2486</v>
      </c>
      <c r="K288" s="21">
        <f>ROUND(('NEW Reference'!F$6*List!$F288)+'NEW Reference'!F$7,0)</f>
        <v>2590</v>
      </c>
      <c r="L288" s="21">
        <f>ROUND(('NEW Reference'!G$6*List!$F288)+'NEW Reference'!G$7,0)</f>
        <v>2932</v>
      </c>
      <c r="M288" s="21">
        <f>ROUND(('NEW Reference'!H$6*List!$F288)+'NEW Reference'!H$7,0)</f>
        <v>3044</v>
      </c>
      <c r="N288" s="21">
        <f>ROUND(('NEW Reference'!I$6*List!$F288)+'NEW Reference'!I$7,0)</f>
        <v>3164</v>
      </c>
      <c r="O288" s="21">
        <f>ROUND(('NEW Reference'!J$6*List!$F288)+'NEW Reference'!J$7,0)</f>
        <v>3664</v>
      </c>
      <c r="P288" s="21">
        <f>ROUND(('NEW Reference'!K$6*List!$F288)+'NEW Reference'!K$7,0)</f>
        <v>3779</v>
      </c>
      <c r="Q288" s="21">
        <f>ROUND(('NEW Reference'!L$6*List!$F288)+'NEW Reference'!L$7,0)</f>
        <v>4078</v>
      </c>
      <c r="R288" s="21">
        <f>ROUND(('NEW Reference'!M$6*List!$F288)+'NEW Reference'!M$7,0)</f>
        <v>4871</v>
      </c>
      <c r="S288" s="21">
        <f>ROUND(('NEW Reference'!N$6*List!$F288)+'NEW Reference'!N$7,0)</f>
        <v>19652</v>
      </c>
      <c r="T288" s="22">
        <f>ROUND(('NEW Reference'!O$6*List!$F288)+'NEW Reference'!O$7,0)</f>
        <v>731</v>
      </c>
      <c r="U288" s="22">
        <f>ROUND(('NEW Reference'!P$6*List!$F288)+'NEW Reference'!P$7,0)</f>
        <v>1029</v>
      </c>
      <c r="V288" s="22">
        <f>ROUND(('NEW Reference'!Q$6*List!$F288)+'NEW Reference'!Q$7,0)</f>
        <v>515</v>
      </c>
      <c r="X288" s="3" t="str">
        <f t="shared" si="12"/>
        <v>SCOTT, Iowa</v>
      </c>
      <c r="Y288" s="67" t="s">
        <v>520</v>
      </c>
      <c r="Z288" s="24" t="s">
        <v>91</v>
      </c>
      <c r="AA288" s="28" t="s">
        <v>500</v>
      </c>
      <c r="AB288" s="25"/>
      <c r="AC288" s="19">
        <f t="shared" si="14"/>
        <v>0.78280000000000005</v>
      </c>
      <c r="AD288" s="104">
        <v>12020</v>
      </c>
      <c r="AE288" t="s">
        <v>436</v>
      </c>
      <c r="AF288" s="19">
        <v>0.86520000000000008</v>
      </c>
    </row>
    <row r="289" spans="1:32">
      <c r="A289" s="95">
        <v>11180</v>
      </c>
      <c r="B289" s="93" t="s">
        <v>503</v>
      </c>
      <c r="C289" s="67" t="s">
        <v>521</v>
      </c>
      <c r="D289" s="28" t="s">
        <v>500</v>
      </c>
      <c r="E289" s="97" t="s">
        <v>90</v>
      </c>
      <c r="F289" s="98">
        <f t="shared" si="13"/>
        <v>0.86650000000000005</v>
      </c>
      <c r="G289" s="74">
        <f>ROUND(('NEW Reference'!B$6*List!$F289)+'NEW Reference'!B$7,0)</f>
        <v>1210</v>
      </c>
      <c r="H289" s="21">
        <f>ROUND(('NEW Reference'!C$6*List!$F289)+'NEW Reference'!C$7,0)</f>
        <v>1804</v>
      </c>
      <c r="I289" s="21">
        <f>ROUND(('NEW Reference'!D$6*List!$F289)+'NEW Reference'!D$7,0)</f>
        <v>2162</v>
      </c>
      <c r="J289" s="21">
        <f>ROUND(('NEW Reference'!E$6*List!$F289)+'NEW Reference'!E$7,0)</f>
        <v>2672</v>
      </c>
      <c r="K289" s="21">
        <f>ROUND(('NEW Reference'!F$6*List!$F289)+'NEW Reference'!F$7,0)</f>
        <v>2784</v>
      </c>
      <c r="L289" s="21">
        <f>ROUND(('NEW Reference'!G$6*List!$F289)+'NEW Reference'!G$7,0)</f>
        <v>3152</v>
      </c>
      <c r="M289" s="21">
        <f>ROUND(('NEW Reference'!H$6*List!$F289)+'NEW Reference'!H$7,0)</f>
        <v>3272</v>
      </c>
      <c r="N289" s="21">
        <f>ROUND(('NEW Reference'!I$6*List!$F289)+'NEW Reference'!I$7,0)</f>
        <v>3401</v>
      </c>
      <c r="O289" s="21">
        <f>ROUND(('NEW Reference'!J$6*List!$F289)+'NEW Reference'!J$7,0)</f>
        <v>3938</v>
      </c>
      <c r="P289" s="21">
        <f>ROUND(('NEW Reference'!K$6*List!$F289)+'NEW Reference'!K$7,0)</f>
        <v>4062</v>
      </c>
      <c r="Q289" s="21">
        <f>ROUND(('NEW Reference'!L$6*List!$F289)+'NEW Reference'!L$7,0)</f>
        <v>4383</v>
      </c>
      <c r="R289" s="21">
        <f>ROUND(('NEW Reference'!M$6*List!$F289)+'NEW Reference'!M$7,0)</f>
        <v>5235</v>
      </c>
      <c r="S289" s="21">
        <f>ROUND(('NEW Reference'!N$6*List!$F289)+'NEW Reference'!N$7,0)</f>
        <v>21124</v>
      </c>
      <c r="T289" s="22">
        <f>ROUND(('NEW Reference'!O$6*List!$F289)+'NEW Reference'!O$7,0)</f>
        <v>785</v>
      </c>
      <c r="U289" s="22">
        <f>ROUND(('NEW Reference'!P$6*List!$F289)+'NEW Reference'!P$7,0)</f>
        <v>1107</v>
      </c>
      <c r="V289" s="22">
        <f>ROUND(('NEW Reference'!Q$6*List!$F289)+'NEW Reference'!Q$7,0)</f>
        <v>553</v>
      </c>
      <c r="X289" s="3" t="str">
        <f t="shared" si="12"/>
        <v>STORY, Iowa</v>
      </c>
      <c r="Y289" s="67" t="s">
        <v>521</v>
      </c>
      <c r="Z289" s="24" t="s">
        <v>91</v>
      </c>
      <c r="AA289" s="28" t="s">
        <v>500</v>
      </c>
      <c r="AB289" s="26"/>
      <c r="AC289" s="19">
        <f t="shared" si="14"/>
        <v>0.86650000000000005</v>
      </c>
      <c r="AD289" s="104">
        <v>12020</v>
      </c>
      <c r="AE289" t="s">
        <v>436</v>
      </c>
      <c r="AF289" s="19">
        <v>0.86520000000000008</v>
      </c>
    </row>
    <row r="290" spans="1:32">
      <c r="A290" s="95">
        <v>19780</v>
      </c>
      <c r="B290" s="93" t="s">
        <v>506</v>
      </c>
      <c r="C290" s="67" t="s">
        <v>522</v>
      </c>
      <c r="D290" s="28" t="s">
        <v>500</v>
      </c>
      <c r="E290" s="97" t="s">
        <v>90</v>
      </c>
      <c r="F290" s="98">
        <f t="shared" si="13"/>
        <v>0.91560000000000008</v>
      </c>
      <c r="G290" s="74">
        <f>ROUND(('NEW Reference'!B$6*List!$F290)+'NEW Reference'!B$7,0)</f>
        <v>1259</v>
      </c>
      <c r="H290" s="21">
        <f>ROUND(('NEW Reference'!C$6*List!$F290)+'NEW Reference'!C$7,0)</f>
        <v>1878</v>
      </c>
      <c r="I290" s="21">
        <f>ROUND(('NEW Reference'!D$6*List!$F290)+'NEW Reference'!D$7,0)</f>
        <v>2250</v>
      </c>
      <c r="J290" s="21">
        <f>ROUND(('NEW Reference'!E$6*List!$F290)+'NEW Reference'!E$7,0)</f>
        <v>2782</v>
      </c>
      <c r="K290" s="21">
        <f>ROUND(('NEW Reference'!F$6*List!$F290)+'NEW Reference'!F$7,0)</f>
        <v>2898</v>
      </c>
      <c r="L290" s="21">
        <f>ROUND(('NEW Reference'!G$6*List!$F290)+'NEW Reference'!G$7,0)</f>
        <v>3281</v>
      </c>
      <c r="M290" s="21">
        <f>ROUND(('NEW Reference'!H$6*List!$F290)+'NEW Reference'!H$7,0)</f>
        <v>3406</v>
      </c>
      <c r="N290" s="21">
        <f>ROUND(('NEW Reference'!I$6*List!$F290)+'NEW Reference'!I$7,0)</f>
        <v>3540</v>
      </c>
      <c r="O290" s="21">
        <f>ROUND(('NEW Reference'!J$6*List!$F290)+'NEW Reference'!J$7,0)</f>
        <v>4099</v>
      </c>
      <c r="P290" s="21">
        <f>ROUND(('NEW Reference'!K$6*List!$F290)+'NEW Reference'!K$7,0)</f>
        <v>4228</v>
      </c>
      <c r="Q290" s="21">
        <f>ROUND(('NEW Reference'!L$6*List!$F290)+'NEW Reference'!L$7,0)</f>
        <v>4563</v>
      </c>
      <c r="R290" s="21">
        <f>ROUND(('NEW Reference'!M$6*List!$F290)+'NEW Reference'!M$7,0)</f>
        <v>5449</v>
      </c>
      <c r="S290" s="21">
        <f>ROUND(('NEW Reference'!N$6*List!$F290)+'NEW Reference'!N$7,0)</f>
        <v>21987</v>
      </c>
      <c r="T290" s="22">
        <f>ROUND(('NEW Reference'!O$6*List!$F290)+'NEW Reference'!O$7,0)</f>
        <v>817</v>
      </c>
      <c r="U290" s="22">
        <f>ROUND(('NEW Reference'!P$6*List!$F290)+'NEW Reference'!P$7,0)</f>
        <v>1152</v>
      </c>
      <c r="V290" s="22">
        <f>ROUND(('NEW Reference'!Q$6*List!$F290)+'NEW Reference'!Q$7,0)</f>
        <v>576</v>
      </c>
      <c r="X290" s="3" t="str">
        <f t="shared" si="12"/>
        <v>WARREN, Iowa</v>
      </c>
      <c r="Y290" s="67" t="s">
        <v>522</v>
      </c>
      <c r="Z290" s="24" t="s">
        <v>91</v>
      </c>
      <c r="AA290" s="28" t="s">
        <v>500</v>
      </c>
      <c r="AB290" s="26"/>
      <c r="AC290" s="19">
        <f t="shared" si="14"/>
        <v>0.91560000000000008</v>
      </c>
      <c r="AD290" s="104">
        <v>31924</v>
      </c>
      <c r="AE290" t="s">
        <v>418</v>
      </c>
      <c r="AF290" s="19">
        <v>1.0154000000000001</v>
      </c>
    </row>
    <row r="291" spans="1:32">
      <c r="A291" s="95">
        <v>26980</v>
      </c>
      <c r="B291" s="93" t="s">
        <v>514</v>
      </c>
      <c r="C291" s="67" t="s">
        <v>221</v>
      </c>
      <c r="D291" s="28" t="s">
        <v>500</v>
      </c>
      <c r="E291" s="97" t="s">
        <v>90</v>
      </c>
      <c r="F291" s="98">
        <f t="shared" si="13"/>
        <v>0.87570000000000003</v>
      </c>
      <c r="G291" s="74">
        <f>ROUND(('NEW Reference'!B$6*List!$F291)+'NEW Reference'!B$7,0)</f>
        <v>1219</v>
      </c>
      <c r="H291" s="21">
        <f>ROUND(('NEW Reference'!C$6*List!$F291)+'NEW Reference'!C$7,0)</f>
        <v>1818</v>
      </c>
      <c r="I291" s="21">
        <f>ROUND(('NEW Reference'!D$6*List!$F291)+'NEW Reference'!D$7,0)</f>
        <v>2178</v>
      </c>
      <c r="J291" s="21">
        <f>ROUND(('NEW Reference'!E$6*List!$F291)+'NEW Reference'!E$7,0)</f>
        <v>2693</v>
      </c>
      <c r="K291" s="21">
        <f>ROUND(('NEW Reference'!F$6*List!$F291)+'NEW Reference'!F$7,0)</f>
        <v>2806</v>
      </c>
      <c r="L291" s="21">
        <f>ROUND(('NEW Reference'!G$6*List!$F291)+'NEW Reference'!G$7,0)</f>
        <v>3176</v>
      </c>
      <c r="M291" s="21">
        <f>ROUND(('NEW Reference'!H$6*List!$F291)+'NEW Reference'!H$7,0)</f>
        <v>3297</v>
      </c>
      <c r="N291" s="21">
        <f>ROUND(('NEW Reference'!I$6*List!$F291)+'NEW Reference'!I$7,0)</f>
        <v>3427</v>
      </c>
      <c r="O291" s="21">
        <f>ROUND(('NEW Reference'!J$6*List!$F291)+'NEW Reference'!J$7,0)</f>
        <v>3968</v>
      </c>
      <c r="P291" s="21">
        <f>ROUND(('NEW Reference'!K$6*List!$F291)+'NEW Reference'!K$7,0)</f>
        <v>4093</v>
      </c>
      <c r="Q291" s="21">
        <f>ROUND(('NEW Reference'!L$6*List!$F291)+'NEW Reference'!L$7,0)</f>
        <v>4417</v>
      </c>
      <c r="R291" s="21">
        <f>ROUND(('NEW Reference'!M$6*List!$F291)+'NEW Reference'!M$7,0)</f>
        <v>5275</v>
      </c>
      <c r="S291" s="21">
        <f>ROUND(('NEW Reference'!N$6*List!$F291)+'NEW Reference'!N$7,0)</f>
        <v>21285</v>
      </c>
      <c r="T291" s="22">
        <f>ROUND(('NEW Reference'!O$6*List!$F291)+'NEW Reference'!O$7,0)</f>
        <v>791</v>
      </c>
      <c r="U291" s="22">
        <f>ROUND(('NEW Reference'!P$6*List!$F291)+'NEW Reference'!P$7,0)</f>
        <v>1115</v>
      </c>
      <c r="V291" s="22">
        <f>ROUND(('NEW Reference'!Q$6*List!$F291)+'NEW Reference'!Q$7,0)</f>
        <v>558</v>
      </c>
      <c r="X291" s="3" t="str">
        <f t="shared" si="12"/>
        <v>WASHINGTON, Iowa</v>
      </c>
      <c r="Y291" s="67" t="s">
        <v>221</v>
      </c>
      <c r="Z291" s="24" t="s">
        <v>91</v>
      </c>
      <c r="AA291" s="28" t="s">
        <v>500</v>
      </c>
      <c r="AB291" s="26"/>
      <c r="AC291" s="19">
        <f t="shared" si="14"/>
        <v>0.87570000000000003</v>
      </c>
      <c r="AD291" s="104">
        <v>47580</v>
      </c>
      <c r="AE291" t="s">
        <v>461</v>
      </c>
      <c r="AF291" s="19">
        <v>0.74760000000000004</v>
      </c>
    </row>
    <row r="292" spans="1:32">
      <c r="A292" s="95">
        <v>43580</v>
      </c>
      <c r="B292" s="93" t="s">
        <v>523</v>
      </c>
      <c r="C292" s="67" t="s">
        <v>524</v>
      </c>
      <c r="D292" s="28" t="s">
        <v>500</v>
      </c>
      <c r="E292" s="97" t="s">
        <v>90</v>
      </c>
      <c r="F292" s="98">
        <f t="shared" si="13"/>
        <v>0.86570000000000003</v>
      </c>
      <c r="G292" s="74">
        <f>ROUND(('NEW Reference'!B$6*List!$F292)+'NEW Reference'!B$7,0)</f>
        <v>1209</v>
      </c>
      <c r="H292" s="21">
        <f>ROUND(('NEW Reference'!C$6*List!$F292)+'NEW Reference'!C$7,0)</f>
        <v>1803</v>
      </c>
      <c r="I292" s="21">
        <f>ROUND(('NEW Reference'!D$6*List!$F292)+'NEW Reference'!D$7,0)</f>
        <v>2160</v>
      </c>
      <c r="J292" s="21">
        <f>ROUND(('NEW Reference'!E$6*List!$F292)+'NEW Reference'!E$7,0)</f>
        <v>2671</v>
      </c>
      <c r="K292" s="21">
        <f>ROUND(('NEW Reference'!F$6*List!$F292)+'NEW Reference'!F$7,0)</f>
        <v>2782</v>
      </c>
      <c r="L292" s="21">
        <f>ROUND(('NEW Reference'!G$6*List!$F292)+'NEW Reference'!G$7,0)</f>
        <v>3150</v>
      </c>
      <c r="M292" s="21">
        <f>ROUND(('NEW Reference'!H$6*List!$F292)+'NEW Reference'!H$7,0)</f>
        <v>3270</v>
      </c>
      <c r="N292" s="21">
        <f>ROUND(('NEW Reference'!I$6*List!$F292)+'NEW Reference'!I$7,0)</f>
        <v>3398</v>
      </c>
      <c r="O292" s="21">
        <f>ROUND(('NEW Reference'!J$6*List!$F292)+'NEW Reference'!J$7,0)</f>
        <v>3935</v>
      </c>
      <c r="P292" s="21">
        <f>ROUND(('NEW Reference'!K$6*List!$F292)+'NEW Reference'!K$7,0)</f>
        <v>4060</v>
      </c>
      <c r="Q292" s="21">
        <f>ROUND(('NEW Reference'!L$6*List!$F292)+'NEW Reference'!L$7,0)</f>
        <v>4380</v>
      </c>
      <c r="R292" s="21">
        <f>ROUND(('NEW Reference'!M$6*List!$F292)+'NEW Reference'!M$7,0)</f>
        <v>5232</v>
      </c>
      <c r="S292" s="21">
        <f>ROUND(('NEW Reference'!N$6*List!$F292)+'NEW Reference'!N$7,0)</f>
        <v>21110</v>
      </c>
      <c r="T292" s="22">
        <f>ROUND(('NEW Reference'!O$6*List!$F292)+'NEW Reference'!O$7,0)</f>
        <v>785</v>
      </c>
      <c r="U292" s="22">
        <f>ROUND(('NEW Reference'!P$6*List!$F292)+'NEW Reference'!P$7,0)</f>
        <v>1106</v>
      </c>
      <c r="V292" s="22">
        <f>ROUND(('NEW Reference'!Q$6*List!$F292)+'NEW Reference'!Q$7,0)</f>
        <v>553</v>
      </c>
      <c r="X292" s="3" t="str">
        <f t="shared" si="12"/>
        <v>WOODBURY, Iowa</v>
      </c>
      <c r="Y292" s="67" t="s">
        <v>524</v>
      </c>
      <c r="Z292" s="24" t="s">
        <v>91</v>
      </c>
      <c r="AA292" s="28" t="s">
        <v>500</v>
      </c>
      <c r="AB292" s="25"/>
      <c r="AC292" s="19">
        <f t="shared" si="14"/>
        <v>0.86570000000000003</v>
      </c>
      <c r="AD292" s="104">
        <v>12054</v>
      </c>
      <c r="AE292" t="s">
        <v>415</v>
      </c>
      <c r="AF292" s="19">
        <v>0.99860000000000004</v>
      </c>
    </row>
    <row r="293" spans="1:32">
      <c r="A293" s="95">
        <v>14260</v>
      </c>
      <c r="B293" s="93" t="s">
        <v>525</v>
      </c>
      <c r="C293" s="67" t="s">
        <v>526</v>
      </c>
      <c r="D293" s="28" t="s">
        <v>527</v>
      </c>
      <c r="E293" s="97" t="s">
        <v>90</v>
      </c>
      <c r="F293" s="98">
        <f t="shared" si="13"/>
        <v>0.96890000000000009</v>
      </c>
      <c r="G293" s="74">
        <f>ROUND(('NEW Reference'!B$6*List!$F293)+'NEW Reference'!B$7,0)</f>
        <v>1313</v>
      </c>
      <c r="H293" s="21">
        <f>ROUND(('NEW Reference'!C$6*List!$F293)+'NEW Reference'!C$7,0)</f>
        <v>1958</v>
      </c>
      <c r="I293" s="21">
        <f>ROUND(('NEW Reference'!D$6*List!$F293)+'NEW Reference'!D$7,0)</f>
        <v>2346</v>
      </c>
      <c r="J293" s="21">
        <f>ROUND(('NEW Reference'!E$6*List!$F293)+'NEW Reference'!E$7,0)</f>
        <v>2900</v>
      </c>
      <c r="K293" s="21">
        <f>ROUND(('NEW Reference'!F$6*List!$F293)+'NEW Reference'!F$7,0)</f>
        <v>3022</v>
      </c>
      <c r="L293" s="21">
        <f>ROUND(('NEW Reference'!G$6*List!$F293)+'NEW Reference'!G$7,0)</f>
        <v>3420</v>
      </c>
      <c r="M293" s="21">
        <f>ROUND(('NEW Reference'!H$6*List!$F293)+'NEW Reference'!H$7,0)</f>
        <v>3551</v>
      </c>
      <c r="N293" s="21">
        <f>ROUND(('NEW Reference'!I$6*List!$F293)+'NEW Reference'!I$7,0)</f>
        <v>3690</v>
      </c>
      <c r="O293" s="21">
        <f>ROUND(('NEW Reference'!J$6*List!$F293)+'NEW Reference'!J$7,0)</f>
        <v>4274</v>
      </c>
      <c r="P293" s="21">
        <f>ROUND(('NEW Reference'!K$6*List!$F293)+'NEW Reference'!K$7,0)</f>
        <v>4408</v>
      </c>
      <c r="Q293" s="21">
        <f>ROUND(('NEW Reference'!L$6*List!$F293)+'NEW Reference'!L$7,0)</f>
        <v>4757</v>
      </c>
      <c r="R293" s="21">
        <f>ROUND(('NEW Reference'!M$6*List!$F293)+'NEW Reference'!M$7,0)</f>
        <v>5681</v>
      </c>
      <c r="S293" s="21">
        <f>ROUND(('NEW Reference'!N$6*List!$F293)+'NEW Reference'!N$7,0)</f>
        <v>22924</v>
      </c>
      <c r="T293" s="22">
        <f>ROUND(('NEW Reference'!O$6*List!$F293)+'NEW Reference'!O$7,0)</f>
        <v>852</v>
      </c>
      <c r="U293" s="22">
        <f>ROUND(('NEW Reference'!P$6*List!$F293)+'NEW Reference'!P$7,0)</f>
        <v>1201</v>
      </c>
      <c r="V293" s="22">
        <f>ROUND(('NEW Reference'!Q$6*List!$F293)+'NEW Reference'!Q$7,0)</f>
        <v>600</v>
      </c>
      <c r="X293" s="3" t="str">
        <f t="shared" si="12"/>
        <v>ADA, Idaho</v>
      </c>
      <c r="Y293" s="67" t="s">
        <v>526</v>
      </c>
      <c r="Z293" s="24" t="s">
        <v>91</v>
      </c>
      <c r="AA293" s="28" t="s">
        <v>527</v>
      </c>
      <c r="AB293" s="26"/>
      <c r="AC293" s="19">
        <f t="shared" si="14"/>
        <v>0.96890000000000009</v>
      </c>
      <c r="AD293" s="104">
        <v>12054</v>
      </c>
      <c r="AE293" t="s">
        <v>415</v>
      </c>
      <c r="AF293" s="19">
        <v>0.99860000000000004</v>
      </c>
    </row>
    <row r="294" spans="1:32">
      <c r="A294" s="95">
        <v>38540</v>
      </c>
      <c r="B294" s="93" t="s">
        <v>528</v>
      </c>
      <c r="C294" s="67" t="s">
        <v>529</v>
      </c>
      <c r="D294" s="28" t="s">
        <v>527</v>
      </c>
      <c r="E294" s="97" t="s">
        <v>90</v>
      </c>
      <c r="F294" s="98">
        <f t="shared" si="13"/>
        <v>0.87988999999999995</v>
      </c>
      <c r="G294" s="74">
        <f>ROUND(('NEW Reference'!B$6*List!$F294)+'NEW Reference'!B$7,0)</f>
        <v>1223</v>
      </c>
      <c r="H294" s="21">
        <f>ROUND(('NEW Reference'!C$6*List!$F294)+'NEW Reference'!C$7,0)</f>
        <v>1824</v>
      </c>
      <c r="I294" s="21">
        <f>ROUND(('NEW Reference'!D$6*List!$F294)+'NEW Reference'!D$7,0)</f>
        <v>2186</v>
      </c>
      <c r="J294" s="21">
        <f>ROUND(('NEW Reference'!E$6*List!$F294)+'NEW Reference'!E$7,0)</f>
        <v>2702</v>
      </c>
      <c r="K294" s="21">
        <f>ROUND(('NEW Reference'!F$6*List!$F294)+'NEW Reference'!F$7,0)</f>
        <v>2815</v>
      </c>
      <c r="L294" s="21">
        <f>ROUND(('NEW Reference'!G$6*List!$F294)+'NEW Reference'!G$7,0)</f>
        <v>3187</v>
      </c>
      <c r="M294" s="21">
        <f>ROUND(('NEW Reference'!H$6*List!$F294)+'NEW Reference'!H$7,0)</f>
        <v>3309</v>
      </c>
      <c r="N294" s="21">
        <f>ROUND(('NEW Reference'!I$6*List!$F294)+'NEW Reference'!I$7,0)</f>
        <v>3439</v>
      </c>
      <c r="O294" s="21">
        <f>ROUND(('NEW Reference'!J$6*List!$F294)+'NEW Reference'!J$7,0)</f>
        <v>3982</v>
      </c>
      <c r="P294" s="21">
        <f>ROUND(('NEW Reference'!K$6*List!$F294)+'NEW Reference'!K$7,0)</f>
        <v>4107</v>
      </c>
      <c r="Q294" s="21">
        <f>ROUND(('NEW Reference'!L$6*List!$F294)+'NEW Reference'!L$7,0)</f>
        <v>4432</v>
      </c>
      <c r="R294" s="21">
        <f>ROUND(('NEW Reference'!M$6*List!$F294)+'NEW Reference'!M$7,0)</f>
        <v>5294</v>
      </c>
      <c r="S294" s="21">
        <f>ROUND(('NEW Reference'!N$6*List!$F294)+'NEW Reference'!N$7,0)</f>
        <v>21359</v>
      </c>
      <c r="T294" s="22">
        <f>ROUND(('NEW Reference'!O$6*List!$F294)+'NEW Reference'!O$7,0)</f>
        <v>794</v>
      </c>
      <c r="U294" s="22">
        <f>ROUND(('NEW Reference'!P$6*List!$F294)+'NEW Reference'!P$7,0)</f>
        <v>1119</v>
      </c>
      <c r="V294" s="22">
        <f>ROUND(('NEW Reference'!Q$6*List!$F294)+'NEW Reference'!Q$7,0)</f>
        <v>559</v>
      </c>
      <c r="X294" s="3" t="str">
        <f t="shared" si="12"/>
        <v>BANNOCK, Idaho</v>
      </c>
      <c r="Y294" s="67" t="s">
        <v>529</v>
      </c>
      <c r="Z294" s="24" t="s">
        <v>91</v>
      </c>
      <c r="AA294" s="28" t="s">
        <v>527</v>
      </c>
      <c r="AB294" s="26"/>
      <c r="AC294" s="19">
        <f t="shared" si="14"/>
        <v>0.87988999999999995</v>
      </c>
      <c r="AD294" s="104">
        <v>12260</v>
      </c>
      <c r="AE294" t="s">
        <v>427</v>
      </c>
      <c r="AF294" s="19">
        <v>0.79160000000000008</v>
      </c>
    </row>
    <row r="295" spans="1:32">
      <c r="A295" s="95">
        <v>14260</v>
      </c>
      <c r="B295" s="93" t="s">
        <v>525</v>
      </c>
      <c r="C295" s="67" t="s">
        <v>530</v>
      </c>
      <c r="D295" s="28" t="s">
        <v>527</v>
      </c>
      <c r="E295" s="97" t="s">
        <v>90</v>
      </c>
      <c r="F295" s="98">
        <f t="shared" si="13"/>
        <v>0.96890000000000009</v>
      </c>
      <c r="G295" s="74">
        <f>ROUND(('NEW Reference'!B$6*List!$F295)+'NEW Reference'!B$7,0)</f>
        <v>1313</v>
      </c>
      <c r="H295" s="21">
        <f>ROUND(('NEW Reference'!C$6*List!$F295)+'NEW Reference'!C$7,0)</f>
        <v>1958</v>
      </c>
      <c r="I295" s="21">
        <f>ROUND(('NEW Reference'!D$6*List!$F295)+'NEW Reference'!D$7,0)</f>
        <v>2346</v>
      </c>
      <c r="J295" s="21">
        <f>ROUND(('NEW Reference'!E$6*List!$F295)+'NEW Reference'!E$7,0)</f>
        <v>2900</v>
      </c>
      <c r="K295" s="21">
        <f>ROUND(('NEW Reference'!F$6*List!$F295)+'NEW Reference'!F$7,0)</f>
        <v>3022</v>
      </c>
      <c r="L295" s="21">
        <f>ROUND(('NEW Reference'!G$6*List!$F295)+'NEW Reference'!G$7,0)</f>
        <v>3420</v>
      </c>
      <c r="M295" s="21">
        <f>ROUND(('NEW Reference'!H$6*List!$F295)+'NEW Reference'!H$7,0)</f>
        <v>3551</v>
      </c>
      <c r="N295" s="21">
        <f>ROUND(('NEW Reference'!I$6*List!$F295)+'NEW Reference'!I$7,0)</f>
        <v>3690</v>
      </c>
      <c r="O295" s="21">
        <f>ROUND(('NEW Reference'!J$6*List!$F295)+'NEW Reference'!J$7,0)</f>
        <v>4274</v>
      </c>
      <c r="P295" s="21">
        <f>ROUND(('NEW Reference'!K$6*List!$F295)+'NEW Reference'!K$7,0)</f>
        <v>4408</v>
      </c>
      <c r="Q295" s="21">
        <f>ROUND(('NEW Reference'!L$6*List!$F295)+'NEW Reference'!L$7,0)</f>
        <v>4757</v>
      </c>
      <c r="R295" s="21">
        <f>ROUND(('NEW Reference'!M$6*List!$F295)+'NEW Reference'!M$7,0)</f>
        <v>5681</v>
      </c>
      <c r="S295" s="21">
        <f>ROUND(('NEW Reference'!N$6*List!$F295)+'NEW Reference'!N$7,0)</f>
        <v>22924</v>
      </c>
      <c r="T295" s="22">
        <f>ROUND(('NEW Reference'!O$6*List!$F295)+'NEW Reference'!O$7,0)</f>
        <v>852</v>
      </c>
      <c r="U295" s="22">
        <f>ROUND(('NEW Reference'!P$6*List!$F295)+'NEW Reference'!P$7,0)</f>
        <v>1201</v>
      </c>
      <c r="V295" s="22">
        <f>ROUND(('NEW Reference'!Q$6*List!$F295)+'NEW Reference'!Q$7,0)</f>
        <v>600</v>
      </c>
      <c r="X295" s="3" t="str">
        <f t="shared" si="12"/>
        <v>BOISE, Idaho</v>
      </c>
      <c r="Y295" s="67" t="s">
        <v>530</v>
      </c>
      <c r="Z295" s="24" t="s">
        <v>91</v>
      </c>
      <c r="AA295" s="28" t="s">
        <v>527</v>
      </c>
      <c r="AB295" s="26"/>
      <c r="AC295" s="19">
        <f t="shared" si="14"/>
        <v>0.96890000000000009</v>
      </c>
      <c r="AD295" s="104">
        <v>12054</v>
      </c>
      <c r="AE295" t="s">
        <v>415</v>
      </c>
      <c r="AF295" s="19">
        <v>0.99860000000000004</v>
      </c>
    </row>
    <row r="296" spans="1:32">
      <c r="A296" s="95">
        <v>26820</v>
      </c>
      <c r="B296" s="93" t="s">
        <v>531</v>
      </c>
      <c r="C296" s="67" t="s">
        <v>532</v>
      </c>
      <c r="D296" s="28" t="s">
        <v>527</v>
      </c>
      <c r="E296" s="97" t="s">
        <v>90</v>
      </c>
      <c r="F296" s="98">
        <f t="shared" si="13"/>
        <v>0.80090000000000006</v>
      </c>
      <c r="G296" s="74">
        <f>ROUND(('NEW Reference'!B$6*List!$F296)+'NEW Reference'!B$7,0)</f>
        <v>1144</v>
      </c>
      <c r="H296" s="21">
        <f>ROUND(('NEW Reference'!C$6*List!$F296)+'NEW Reference'!C$7,0)</f>
        <v>1706</v>
      </c>
      <c r="I296" s="21">
        <f>ROUND(('NEW Reference'!D$6*List!$F296)+'NEW Reference'!D$7,0)</f>
        <v>2044</v>
      </c>
      <c r="J296" s="21">
        <f>ROUND(('NEW Reference'!E$6*List!$F296)+'NEW Reference'!E$7,0)</f>
        <v>2527</v>
      </c>
      <c r="K296" s="21">
        <f>ROUND(('NEW Reference'!F$6*List!$F296)+'NEW Reference'!F$7,0)</f>
        <v>2632</v>
      </c>
      <c r="L296" s="21">
        <f>ROUND(('NEW Reference'!G$6*List!$F296)+'NEW Reference'!G$7,0)</f>
        <v>2980</v>
      </c>
      <c r="M296" s="21">
        <f>ROUND(('NEW Reference'!H$6*List!$F296)+'NEW Reference'!H$7,0)</f>
        <v>3094</v>
      </c>
      <c r="N296" s="21">
        <f>ROUND(('NEW Reference'!I$6*List!$F296)+'NEW Reference'!I$7,0)</f>
        <v>3215</v>
      </c>
      <c r="O296" s="21">
        <f>ROUND(('NEW Reference'!J$6*List!$F296)+'NEW Reference'!J$7,0)</f>
        <v>3723</v>
      </c>
      <c r="P296" s="21">
        <f>ROUND(('NEW Reference'!K$6*List!$F296)+'NEW Reference'!K$7,0)</f>
        <v>3840</v>
      </c>
      <c r="Q296" s="21">
        <f>ROUND(('NEW Reference'!L$6*List!$F296)+'NEW Reference'!L$7,0)</f>
        <v>4144</v>
      </c>
      <c r="R296" s="21">
        <f>ROUND(('NEW Reference'!M$6*List!$F296)+'NEW Reference'!M$7,0)</f>
        <v>4949</v>
      </c>
      <c r="S296" s="21">
        <f>ROUND(('NEW Reference'!N$6*List!$F296)+'NEW Reference'!N$7,0)</f>
        <v>19970</v>
      </c>
      <c r="T296" s="22">
        <f>ROUND(('NEW Reference'!O$6*List!$F296)+'NEW Reference'!O$7,0)</f>
        <v>742</v>
      </c>
      <c r="U296" s="22">
        <f>ROUND(('NEW Reference'!P$6*List!$F296)+'NEW Reference'!P$7,0)</f>
        <v>1046</v>
      </c>
      <c r="V296" s="22">
        <f>ROUND(('NEW Reference'!Q$6*List!$F296)+'NEW Reference'!Q$7,0)</f>
        <v>523</v>
      </c>
      <c r="X296" s="3" t="str">
        <f t="shared" si="12"/>
        <v>BONNEVILLE, Idaho</v>
      </c>
      <c r="Y296" s="67" t="s">
        <v>532</v>
      </c>
      <c r="Z296" s="24" t="s">
        <v>91</v>
      </c>
      <c r="AA296" s="28" t="s">
        <v>527</v>
      </c>
      <c r="AB296" s="26"/>
      <c r="AC296" s="19">
        <f t="shared" si="14"/>
        <v>0.80090000000000006</v>
      </c>
      <c r="AD296" s="104">
        <v>12054</v>
      </c>
      <c r="AE296" t="s">
        <v>415</v>
      </c>
      <c r="AF296" s="19">
        <v>0.99860000000000004</v>
      </c>
    </row>
    <row r="297" spans="1:32">
      <c r="A297" s="95">
        <v>26820</v>
      </c>
      <c r="B297" s="93" t="s">
        <v>531</v>
      </c>
      <c r="C297" s="67" t="s">
        <v>242</v>
      </c>
      <c r="D297" s="28" t="s">
        <v>527</v>
      </c>
      <c r="E297" s="97" t="s">
        <v>90</v>
      </c>
      <c r="F297" s="98">
        <f t="shared" si="13"/>
        <v>0.80090000000000006</v>
      </c>
      <c r="G297" s="74">
        <f>ROUND(('NEW Reference'!B$6*List!$F297)+'NEW Reference'!B$7,0)</f>
        <v>1144</v>
      </c>
      <c r="H297" s="21">
        <f>ROUND(('NEW Reference'!C$6*List!$F297)+'NEW Reference'!C$7,0)</f>
        <v>1706</v>
      </c>
      <c r="I297" s="21">
        <f>ROUND(('NEW Reference'!D$6*List!$F297)+'NEW Reference'!D$7,0)</f>
        <v>2044</v>
      </c>
      <c r="J297" s="21">
        <f>ROUND(('NEW Reference'!E$6*List!$F297)+'NEW Reference'!E$7,0)</f>
        <v>2527</v>
      </c>
      <c r="K297" s="21">
        <f>ROUND(('NEW Reference'!F$6*List!$F297)+'NEW Reference'!F$7,0)</f>
        <v>2632</v>
      </c>
      <c r="L297" s="21">
        <f>ROUND(('NEW Reference'!G$6*List!$F297)+'NEW Reference'!G$7,0)</f>
        <v>2980</v>
      </c>
      <c r="M297" s="21">
        <f>ROUND(('NEW Reference'!H$6*List!$F297)+'NEW Reference'!H$7,0)</f>
        <v>3094</v>
      </c>
      <c r="N297" s="21">
        <f>ROUND(('NEW Reference'!I$6*List!$F297)+'NEW Reference'!I$7,0)</f>
        <v>3215</v>
      </c>
      <c r="O297" s="21">
        <f>ROUND(('NEW Reference'!J$6*List!$F297)+'NEW Reference'!J$7,0)</f>
        <v>3723</v>
      </c>
      <c r="P297" s="21">
        <f>ROUND(('NEW Reference'!K$6*List!$F297)+'NEW Reference'!K$7,0)</f>
        <v>3840</v>
      </c>
      <c r="Q297" s="21">
        <f>ROUND(('NEW Reference'!L$6*List!$F297)+'NEW Reference'!L$7,0)</f>
        <v>4144</v>
      </c>
      <c r="R297" s="21">
        <f>ROUND(('NEW Reference'!M$6*List!$F297)+'NEW Reference'!M$7,0)</f>
        <v>4949</v>
      </c>
      <c r="S297" s="21">
        <f>ROUND(('NEW Reference'!N$6*List!$F297)+'NEW Reference'!N$7,0)</f>
        <v>19970</v>
      </c>
      <c r="T297" s="22">
        <f>ROUND(('NEW Reference'!O$6*List!$F297)+'NEW Reference'!O$7,0)</f>
        <v>742</v>
      </c>
      <c r="U297" s="22">
        <f>ROUND(('NEW Reference'!P$6*List!$F297)+'NEW Reference'!P$7,0)</f>
        <v>1046</v>
      </c>
      <c r="V297" s="22">
        <f>ROUND(('NEW Reference'!Q$6*List!$F297)+'NEW Reference'!Q$7,0)</f>
        <v>523</v>
      </c>
      <c r="X297" s="3" t="str">
        <f t="shared" si="12"/>
        <v>BUTTE, Idaho</v>
      </c>
      <c r="Y297" s="67" t="s">
        <v>242</v>
      </c>
      <c r="Z297" s="24" t="s">
        <v>91</v>
      </c>
      <c r="AA297" s="28" t="s">
        <v>527</v>
      </c>
      <c r="AB297" s="26"/>
      <c r="AC297" s="19">
        <f t="shared" si="14"/>
        <v>0.80090000000000006</v>
      </c>
      <c r="AD297" s="104">
        <v>17980</v>
      </c>
      <c r="AE297" t="s">
        <v>173</v>
      </c>
      <c r="AF297" s="19">
        <v>0.77956999999999999</v>
      </c>
    </row>
    <row r="298" spans="1:32">
      <c r="A298" s="95">
        <v>14260</v>
      </c>
      <c r="B298" s="93" t="s">
        <v>525</v>
      </c>
      <c r="C298" s="67" t="s">
        <v>533</v>
      </c>
      <c r="D298" s="28" t="s">
        <v>527</v>
      </c>
      <c r="E298" s="97" t="s">
        <v>90</v>
      </c>
      <c r="F298" s="98">
        <f t="shared" si="13"/>
        <v>0.96890000000000009</v>
      </c>
      <c r="G298" s="74">
        <f>ROUND(('NEW Reference'!B$6*List!$F298)+'NEW Reference'!B$7,0)</f>
        <v>1313</v>
      </c>
      <c r="H298" s="21">
        <f>ROUND(('NEW Reference'!C$6*List!$F298)+'NEW Reference'!C$7,0)</f>
        <v>1958</v>
      </c>
      <c r="I298" s="21">
        <f>ROUND(('NEW Reference'!D$6*List!$F298)+'NEW Reference'!D$7,0)</f>
        <v>2346</v>
      </c>
      <c r="J298" s="21">
        <f>ROUND(('NEW Reference'!E$6*List!$F298)+'NEW Reference'!E$7,0)</f>
        <v>2900</v>
      </c>
      <c r="K298" s="21">
        <f>ROUND(('NEW Reference'!F$6*List!$F298)+'NEW Reference'!F$7,0)</f>
        <v>3022</v>
      </c>
      <c r="L298" s="21">
        <f>ROUND(('NEW Reference'!G$6*List!$F298)+'NEW Reference'!G$7,0)</f>
        <v>3420</v>
      </c>
      <c r="M298" s="21">
        <f>ROUND(('NEW Reference'!H$6*List!$F298)+'NEW Reference'!H$7,0)</f>
        <v>3551</v>
      </c>
      <c r="N298" s="21">
        <f>ROUND(('NEW Reference'!I$6*List!$F298)+'NEW Reference'!I$7,0)</f>
        <v>3690</v>
      </c>
      <c r="O298" s="21">
        <f>ROUND(('NEW Reference'!J$6*List!$F298)+'NEW Reference'!J$7,0)</f>
        <v>4274</v>
      </c>
      <c r="P298" s="21">
        <f>ROUND(('NEW Reference'!K$6*List!$F298)+'NEW Reference'!K$7,0)</f>
        <v>4408</v>
      </c>
      <c r="Q298" s="21">
        <f>ROUND(('NEW Reference'!L$6*List!$F298)+'NEW Reference'!L$7,0)</f>
        <v>4757</v>
      </c>
      <c r="R298" s="21">
        <f>ROUND(('NEW Reference'!M$6*List!$F298)+'NEW Reference'!M$7,0)</f>
        <v>5681</v>
      </c>
      <c r="S298" s="21">
        <f>ROUND(('NEW Reference'!N$6*List!$F298)+'NEW Reference'!N$7,0)</f>
        <v>22924</v>
      </c>
      <c r="T298" s="22">
        <f>ROUND(('NEW Reference'!O$6*List!$F298)+'NEW Reference'!O$7,0)</f>
        <v>852</v>
      </c>
      <c r="U298" s="22">
        <f>ROUND(('NEW Reference'!P$6*List!$F298)+'NEW Reference'!P$7,0)</f>
        <v>1201</v>
      </c>
      <c r="V298" s="22">
        <f>ROUND(('NEW Reference'!Q$6*List!$F298)+'NEW Reference'!Q$7,0)</f>
        <v>600</v>
      </c>
      <c r="X298" s="3" t="str">
        <f t="shared" si="12"/>
        <v>CANYON, Idaho</v>
      </c>
      <c r="Y298" s="67" t="s">
        <v>533</v>
      </c>
      <c r="Z298" s="24" t="s">
        <v>91</v>
      </c>
      <c r="AA298" s="28" t="s">
        <v>527</v>
      </c>
      <c r="AB298" s="26"/>
      <c r="AC298" s="19">
        <f t="shared" si="14"/>
        <v>0.96890000000000009</v>
      </c>
      <c r="AD298" s="104">
        <v>17980</v>
      </c>
      <c r="AE298" t="s">
        <v>173</v>
      </c>
      <c r="AF298" s="19">
        <v>0.77956999999999999</v>
      </c>
    </row>
    <row r="299" spans="1:32">
      <c r="A299" s="95">
        <v>30860</v>
      </c>
      <c r="B299" s="93" t="s">
        <v>534</v>
      </c>
      <c r="C299" s="67" t="s">
        <v>535</v>
      </c>
      <c r="D299" s="28" t="s">
        <v>527</v>
      </c>
      <c r="E299" s="97" t="s">
        <v>90</v>
      </c>
      <c r="F299" s="98">
        <f t="shared" si="13"/>
        <v>0.94700000000000006</v>
      </c>
      <c r="G299" s="74">
        <f>ROUND(('NEW Reference'!B$6*List!$F299)+'NEW Reference'!B$7,0)</f>
        <v>1291</v>
      </c>
      <c r="H299" s="21">
        <f>ROUND(('NEW Reference'!C$6*List!$F299)+'NEW Reference'!C$7,0)</f>
        <v>1925</v>
      </c>
      <c r="I299" s="21">
        <f>ROUND(('NEW Reference'!D$6*List!$F299)+'NEW Reference'!D$7,0)</f>
        <v>2306</v>
      </c>
      <c r="J299" s="21">
        <f>ROUND(('NEW Reference'!E$6*List!$F299)+'NEW Reference'!E$7,0)</f>
        <v>2851</v>
      </c>
      <c r="K299" s="21">
        <f>ROUND(('NEW Reference'!F$6*List!$F299)+'NEW Reference'!F$7,0)</f>
        <v>2971</v>
      </c>
      <c r="L299" s="21">
        <f>ROUND(('NEW Reference'!G$6*List!$F299)+'NEW Reference'!G$7,0)</f>
        <v>3363</v>
      </c>
      <c r="M299" s="21">
        <f>ROUND(('NEW Reference'!H$6*List!$F299)+'NEW Reference'!H$7,0)</f>
        <v>3491</v>
      </c>
      <c r="N299" s="21">
        <f>ROUND(('NEW Reference'!I$6*List!$F299)+'NEW Reference'!I$7,0)</f>
        <v>3629</v>
      </c>
      <c r="O299" s="21">
        <f>ROUND(('NEW Reference'!J$6*List!$F299)+'NEW Reference'!J$7,0)</f>
        <v>4202</v>
      </c>
      <c r="P299" s="21">
        <f>ROUND(('NEW Reference'!K$6*List!$F299)+'NEW Reference'!K$7,0)</f>
        <v>4334</v>
      </c>
      <c r="Q299" s="21">
        <f>ROUND(('NEW Reference'!L$6*List!$F299)+'NEW Reference'!L$7,0)</f>
        <v>4677</v>
      </c>
      <c r="R299" s="21">
        <f>ROUND(('NEW Reference'!M$6*List!$F299)+'NEW Reference'!M$7,0)</f>
        <v>5586</v>
      </c>
      <c r="S299" s="21">
        <f>ROUND(('NEW Reference'!N$6*List!$F299)+'NEW Reference'!N$7,0)</f>
        <v>22539</v>
      </c>
      <c r="T299" s="22">
        <f>ROUND(('NEW Reference'!O$6*List!$F299)+'NEW Reference'!O$7,0)</f>
        <v>838</v>
      </c>
      <c r="U299" s="22">
        <f>ROUND(('NEW Reference'!P$6*List!$F299)+'NEW Reference'!P$7,0)</f>
        <v>1181</v>
      </c>
      <c r="V299" s="22">
        <f>ROUND(('NEW Reference'!Q$6*List!$F299)+'NEW Reference'!Q$7,0)</f>
        <v>590</v>
      </c>
      <c r="X299" s="3" t="str">
        <f t="shared" si="12"/>
        <v>FRANKLIN, Idaho</v>
      </c>
      <c r="Y299" s="67" t="s">
        <v>535</v>
      </c>
      <c r="Z299" s="24" t="s">
        <v>91</v>
      </c>
      <c r="AA299" s="28" t="s">
        <v>527</v>
      </c>
      <c r="AB299" s="26"/>
      <c r="AC299" s="19">
        <f t="shared" si="14"/>
        <v>0.94700000000000006</v>
      </c>
      <c r="AD299" s="104">
        <v>10500</v>
      </c>
      <c r="AE299" t="s">
        <v>445</v>
      </c>
      <c r="AF299" s="19">
        <v>0.95037999999999989</v>
      </c>
    </row>
    <row r="300" spans="1:32">
      <c r="A300" s="95">
        <v>14260</v>
      </c>
      <c r="B300" s="93" t="s">
        <v>525</v>
      </c>
      <c r="C300" s="67" t="s">
        <v>536</v>
      </c>
      <c r="D300" s="28" t="s">
        <v>527</v>
      </c>
      <c r="E300" s="97" t="s">
        <v>90</v>
      </c>
      <c r="F300" s="98">
        <f t="shared" si="13"/>
        <v>0.96890000000000009</v>
      </c>
      <c r="G300" s="74">
        <f>ROUND(('NEW Reference'!B$6*List!$F300)+'NEW Reference'!B$7,0)</f>
        <v>1313</v>
      </c>
      <c r="H300" s="21">
        <f>ROUND(('NEW Reference'!C$6*List!$F300)+'NEW Reference'!C$7,0)</f>
        <v>1958</v>
      </c>
      <c r="I300" s="21">
        <f>ROUND(('NEW Reference'!D$6*List!$F300)+'NEW Reference'!D$7,0)</f>
        <v>2346</v>
      </c>
      <c r="J300" s="21">
        <f>ROUND(('NEW Reference'!E$6*List!$F300)+'NEW Reference'!E$7,0)</f>
        <v>2900</v>
      </c>
      <c r="K300" s="21">
        <f>ROUND(('NEW Reference'!F$6*List!$F300)+'NEW Reference'!F$7,0)</f>
        <v>3022</v>
      </c>
      <c r="L300" s="21">
        <f>ROUND(('NEW Reference'!G$6*List!$F300)+'NEW Reference'!G$7,0)</f>
        <v>3420</v>
      </c>
      <c r="M300" s="21">
        <f>ROUND(('NEW Reference'!H$6*List!$F300)+'NEW Reference'!H$7,0)</f>
        <v>3551</v>
      </c>
      <c r="N300" s="21">
        <f>ROUND(('NEW Reference'!I$6*List!$F300)+'NEW Reference'!I$7,0)</f>
        <v>3690</v>
      </c>
      <c r="O300" s="21">
        <f>ROUND(('NEW Reference'!J$6*List!$F300)+'NEW Reference'!J$7,0)</f>
        <v>4274</v>
      </c>
      <c r="P300" s="21">
        <f>ROUND(('NEW Reference'!K$6*List!$F300)+'NEW Reference'!K$7,0)</f>
        <v>4408</v>
      </c>
      <c r="Q300" s="21">
        <f>ROUND(('NEW Reference'!L$6*List!$F300)+'NEW Reference'!L$7,0)</f>
        <v>4757</v>
      </c>
      <c r="R300" s="21">
        <f>ROUND(('NEW Reference'!M$6*List!$F300)+'NEW Reference'!M$7,0)</f>
        <v>5681</v>
      </c>
      <c r="S300" s="21">
        <f>ROUND(('NEW Reference'!N$6*List!$F300)+'NEW Reference'!N$7,0)</f>
        <v>22924</v>
      </c>
      <c r="T300" s="22">
        <f>ROUND(('NEW Reference'!O$6*List!$F300)+'NEW Reference'!O$7,0)</f>
        <v>852</v>
      </c>
      <c r="U300" s="22">
        <f>ROUND(('NEW Reference'!P$6*List!$F300)+'NEW Reference'!P$7,0)</f>
        <v>1201</v>
      </c>
      <c r="V300" s="22">
        <f>ROUND(('NEW Reference'!Q$6*List!$F300)+'NEW Reference'!Q$7,0)</f>
        <v>600</v>
      </c>
      <c r="X300" s="3" t="str">
        <f t="shared" si="12"/>
        <v>GEM, Idaho</v>
      </c>
      <c r="Y300" s="67" t="s">
        <v>536</v>
      </c>
      <c r="Z300" s="24" t="s">
        <v>91</v>
      </c>
      <c r="AA300" s="28" t="s">
        <v>527</v>
      </c>
      <c r="AB300" s="25"/>
      <c r="AC300" s="19">
        <f t="shared" si="14"/>
        <v>0.96890000000000009</v>
      </c>
      <c r="AD300" s="104">
        <v>31420</v>
      </c>
      <c r="AE300" t="s">
        <v>420</v>
      </c>
      <c r="AF300" s="19">
        <v>0.8256</v>
      </c>
    </row>
    <row r="301" spans="1:32">
      <c r="A301" s="95">
        <v>26820</v>
      </c>
      <c r="B301" s="93" t="s">
        <v>531</v>
      </c>
      <c r="C301" s="67" t="s">
        <v>144</v>
      </c>
      <c r="D301" s="28" t="s">
        <v>527</v>
      </c>
      <c r="E301" s="97" t="s">
        <v>90</v>
      </c>
      <c r="F301" s="98">
        <f t="shared" si="13"/>
        <v>0.80090000000000006</v>
      </c>
      <c r="G301" s="74">
        <f>ROUND(('NEW Reference'!B$6*List!$F301)+'NEW Reference'!B$7,0)</f>
        <v>1144</v>
      </c>
      <c r="H301" s="21">
        <f>ROUND(('NEW Reference'!C$6*List!$F301)+'NEW Reference'!C$7,0)</f>
        <v>1706</v>
      </c>
      <c r="I301" s="21">
        <f>ROUND(('NEW Reference'!D$6*List!$F301)+'NEW Reference'!D$7,0)</f>
        <v>2044</v>
      </c>
      <c r="J301" s="21">
        <f>ROUND(('NEW Reference'!E$6*List!$F301)+'NEW Reference'!E$7,0)</f>
        <v>2527</v>
      </c>
      <c r="K301" s="21">
        <f>ROUND(('NEW Reference'!F$6*List!$F301)+'NEW Reference'!F$7,0)</f>
        <v>2632</v>
      </c>
      <c r="L301" s="21">
        <f>ROUND(('NEW Reference'!G$6*List!$F301)+'NEW Reference'!G$7,0)</f>
        <v>2980</v>
      </c>
      <c r="M301" s="21">
        <f>ROUND(('NEW Reference'!H$6*List!$F301)+'NEW Reference'!H$7,0)</f>
        <v>3094</v>
      </c>
      <c r="N301" s="21">
        <f>ROUND(('NEW Reference'!I$6*List!$F301)+'NEW Reference'!I$7,0)</f>
        <v>3215</v>
      </c>
      <c r="O301" s="21">
        <f>ROUND(('NEW Reference'!J$6*List!$F301)+'NEW Reference'!J$7,0)</f>
        <v>3723</v>
      </c>
      <c r="P301" s="21">
        <f>ROUND(('NEW Reference'!K$6*List!$F301)+'NEW Reference'!K$7,0)</f>
        <v>3840</v>
      </c>
      <c r="Q301" s="21">
        <f>ROUND(('NEW Reference'!L$6*List!$F301)+'NEW Reference'!L$7,0)</f>
        <v>4144</v>
      </c>
      <c r="R301" s="21">
        <f>ROUND(('NEW Reference'!M$6*List!$F301)+'NEW Reference'!M$7,0)</f>
        <v>4949</v>
      </c>
      <c r="S301" s="21">
        <f>ROUND(('NEW Reference'!N$6*List!$F301)+'NEW Reference'!N$7,0)</f>
        <v>19970</v>
      </c>
      <c r="T301" s="22">
        <f>ROUND(('NEW Reference'!O$6*List!$F301)+'NEW Reference'!O$7,0)</f>
        <v>742</v>
      </c>
      <c r="U301" s="22">
        <f>ROUND(('NEW Reference'!P$6*List!$F301)+'NEW Reference'!P$7,0)</f>
        <v>1046</v>
      </c>
      <c r="V301" s="22">
        <f>ROUND(('NEW Reference'!Q$6*List!$F301)+'NEW Reference'!Q$7,0)</f>
        <v>523</v>
      </c>
      <c r="X301" s="3" t="str">
        <f t="shared" si="12"/>
        <v>JEFFERSON, Idaho</v>
      </c>
      <c r="Y301" s="67" t="s">
        <v>144</v>
      </c>
      <c r="Z301" s="24" t="s">
        <v>91</v>
      </c>
      <c r="AA301" s="28" t="s">
        <v>527</v>
      </c>
      <c r="AB301" s="26"/>
      <c r="AC301" s="19">
        <f t="shared" si="14"/>
        <v>0.80090000000000006</v>
      </c>
      <c r="AD301" s="104">
        <v>16860</v>
      </c>
      <c r="AE301" t="s">
        <v>431</v>
      </c>
      <c r="AF301" s="19">
        <v>0.85310000000000008</v>
      </c>
    </row>
    <row r="302" spans="1:32">
      <c r="A302" s="95">
        <v>46300</v>
      </c>
      <c r="B302" s="93" t="s">
        <v>537</v>
      </c>
      <c r="C302" s="67" t="s">
        <v>538</v>
      </c>
      <c r="D302" s="28" t="s">
        <v>527</v>
      </c>
      <c r="E302" s="97" t="s">
        <v>90</v>
      </c>
      <c r="F302" s="98">
        <f t="shared" si="13"/>
        <v>0.93470000000000009</v>
      </c>
      <c r="G302" s="74">
        <f>ROUND(('NEW Reference'!B$6*List!$F302)+'NEW Reference'!B$7,0)</f>
        <v>1278</v>
      </c>
      <c r="H302" s="21">
        <f>ROUND(('NEW Reference'!C$6*List!$F302)+'NEW Reference'!C$7,0)</f>
        <v>1906</v>
      </c>
      <c r="I302" s="21">
        <f>ROUND(('NEW Reference'!D$6*List!$F302)+'NEW Reference'!D$7,0)</f>
        <v>2284</v>
      </c>
      <c r="J302" s="21">
        <f>ROUND(('NEW Reference'!E$6*List!$F302)+'NEW Reference'!E$7,0)</f>
        <v>2824</v>
      </c>
      <c r="K302" s="21">
        <f>ROUND(('NEW Reference'!F$6*List!$F302)+'NEW Reference'!F$7,0)</f>
        <v>2942</v>
      </c>
      <c r="L302" s="21">
        <f>ROUND(('NEW Reference'!G$6*List!$F302)+'NEW Reference'!G$7,0)</f>
        <v>3331</v>
      </c>
      <c r="M302" s="21">
        <f>ROUND(('NEW Reference'!H$6*List!$F302)+'NEW Reference'!H$7,0)</f>
        <v>3458</v>
      </c>
      <c r="N302" s="21">
        <f>ROUND(('NEW Reference'!I$6*List!$F302)+'NEW Reference'!I$7,0)</f>
        <v>3594</v>
      </c>
      <c r="O302" s="21">
        <f>ROUND(('NEW Reference'!J$6*List!$F302)+'NEW Reference'!J$7,0)</f>
        <v>4162</v>
      </c>
      <c r="P302" s="21">
        <f>ROUND(('NEW Reference'!K$6*List!$F302)+'NEW Reference'!K$7,0)</f>
        <v>4293</v>
      </c>
      <c r="Q302" s="21">
        <f>ROUND(('NEW Reference'!L$6*List!$F302)+'NEW Reference'!L$7,0)</f>
        <v>4632</v>
      </c>
      <c r="R302" s="21">
        <f>ROUND(('NEW Reference'!M$6*List!$F302)+'NEW Reference'!M$7,0)</f>
        <v>5532</v>
      </c>
      <c r="S302" s="21">
        <f>ROUND(('NEW Reference'!N$6*List!$F302)+'NEW Reference'!N$7,0)</f>
        <v>22323</v>
      </c>
      <c r="T302" s="22">
        <f>ROUND(('NEW Reference'!O$6*List!$F302)+'NEW Reference'!O$7,0)</f>
        <v>830</v>
      </c>
      <c r="U302" s="22">
        <f>ROUND(('NEW Reference'!P$6*List!$F302)+'NEW Reference'!P$7,0)</f>
        <v>1169</v>
      </c>
      <c r="V302" s="22">
        <f>ROUND(('NEW Reference'!Q$6*List!$F302)+'NEW Reference'!Q$7,0)</f>
        <v>585</v>
      </c>
      <c r="X302" s="3" t="str">
        <f t="shared" si="12"/>
        <v>JEROME, Idaho</v>
      </c>
      <c r="Y302" s="67" t="s">
        <v>538</v>
      </c>
      <c r="Z302" s="24" t="s">
        <v>91</v>
      </c>
      <c r="AA302" s="28" t="s">
        <v>527</v>
      </c>
      <c r="AB302" s="26"/>
      <c r="AC302" s="19">
        <f t="shared" si="14"/>
        <v>0.93470000000000009</v>
      </c>
      <c r="AD302" s="104">
        <v>12054</v>
      </c>
      <c r="AE302" t="s">
        <v>415</v>
      </c>
      <c r="AF302" s="19">
        <v>0.99860000000000004</v>
      </c>
    </row>
    <row r="303" spans="1:32">
      <c r="A303" s="95">
        <v>17660</v>
      </c>
      <c r="B303" s="93" t="s">
        <v>539</v>
      </c>
      <c r="C303" s="67" t="s">
        <v>540</v>
      </c>
      <c r="D303" s="28" t="s">
        <v>527</v>
      </c>
      <c r="E303" s="97" t="s">
        <v>90</v>
      </c>
      <c r="F303" s="98">
        <f t="shared" si="13"/>
        <v>0.99050000000000005</v>
      </c>
      <c r="G303" s="74">
        <f>ROUND(('NEW Reference'!B$6*List!$F303)+'NEW Reference'!B$7,0)</f>
        <v>1335</v>
      </c>
      <c r="H303" s="21">
        <f>ROUND(('NEW Reference'!C$6*List!$F303)+'NEW Reference'!C$7,0)</f>
        <v>1990</v>
      </c>
      <c r="I303" s="21">
        <f>ROUND(('NEW Reference'!D$6*List!$F303)+'NEW Reference'!D$7,0)</f>
        <v>2385</v>
      </c>
      <c r="J303" s="21">
        <f>ROUND(('NEW Reference'!E$6*List!$F303)+'NEW Reference'!E$7,0)</f>
        <v>2948</v>
      </c>
      <c r="K303" s="21">
        <f>ROUND(('NEW Reference'!F$6*List!$F303)+'NEW Reference'!F$7,0)</f>
        <v>3072</v>
      </c>
      <c r="L303" s="21">
        <f>ROUND(('NEW Reference'!G$6*List!$F303)+'NEW Reference'!G$7,0)</f>
        <v>3477</v>
      </c>
      <c r="M303" s="21">
        <f>ROUND(('NEW Reference'!H$6*List!$F303)+'NEW Reference'!H$7,0)</f>
        <v>3610</v>
      </c>
      <c r="N303" s="21">
        <f>ROUND(('NEW Reference'!I$6*List!$F303)+'NEW Reference'!I$7,0)</f>
        <v>3752</v>
      </c>
      <c r="O303" s="21">
        <f>ROUND(('NEW Reference'!J$6*List!$F303)+'NEW Reference'!J$7,0)</f>
        <v>4344</v>
      </c>
      <c r="P303" s="21">
        <f>ROUND(('NEW Reference'!K$6*List!$F303)+'NEW Reference'!K$7,0)</f>
        <v>4481</v>
      </c>
      <c r="Q303" s="21">
        <f>ROUND(('NEW Reference'!L$6*List!$F303)+'NEW Reference'!L$7,0)</f>
        <v>4836</v>
      </c>
      <c r="R303" s="21">
        <f>ROUND(('NEW Reference'!M$6*List!$F303)+'NEW Reference'!M$7,0)</f>
        <v>5775</v>
      </c>
      <c r="S303" s="21">
        <f>ROUND(('NEW Reference'!N$6*List!$F303)+'NEW Reference'!N$7,0)</f>
        <v>23303</v>
      </c>
      <c r="T303" s="22">
        <f>ROUND(('NEW Reference'!O$6*List!$F303)+'NEW Reference'!O$7,0)</f>
        <v>866</v>
      </c>
      <c r="U303" s="22">
        <f>ROUND(('NEW Reference'!P$6*List!$F303)+'NEW Reference'!P$7,0)</f>
        <v>1221</v>
      </c>
      <c r="V303" s="22">
        <f>ROUND(('NEW Reference'!Q$6*List!$F303)+'NEW Reference'!Q$7,0)</f>
        <v>610</v>
      </c>
      <c r="X303" s="3" t="str">
        <f t="shared" si="12"/>
        <v>KOOTENAI, Idaho</v>
      </c>
      <c r="Y303" s="67" t="s">
        <v>540</v>
      </c>
      <c r="Z303" s="24" t="s">
        <v>91</v>
      </c>
      <c r="AA303" s="28" t="s">
        <v>527</v>
      </c>
      <c r="AB303" s="26"/>
      <c r="AC303" s="19">
        <f t="shared" si="14"/>
        <v>0.99050000000000005</v>
      </c>
      <c r="AD303" s="104">
        <v>19140</v>
      </c>
      <c r="AE303" t="s">
        <v>474</v>
      </c>
      <c r="AF303" s="19">
        <v>0.88850000000000007</v>
      </c>
    </row>
    <row r="304" spans="1:32">
      <c r="A304" s="95">
        <v>30300</v>
      </c>
      <c r="B304" s="93" t="s">
        <v>541</v>
      </c>
      <c r="C304" s="67" t="s">
        <v>542</v>
      </c>
      <c r="D304" s="28" t="s">
        <v>527</v>
      </c>
      <c r="E304" s="97" t="s">
        <v>90</v>
      </c>
      <c r="F304" s="98">
        <f t="shared" si="13"/>
        <v>0.89850999999999992</v>
      </c>
      <c r="G304" s="74">
        <f>ROUND(('NEW Reference'!B$6*List!$F304)+'NEW Reference'!B$7,0)</f>
        <v>1242</v>
      </c>
      <c r="H304" s="21">
        <f>ROUND(('NEW Reference'!C$6*List!$F304)+'NEW Reference'!C$7,0)</f>
        <v>1852</v>
      </c>
      <c r="I304" s="21">
        <f>ROUND(('NEW Reference'!D$6*List!$F304)+'NEW Reference'!D$7,0)</f>
        <v>2219</v>
      </c>
      <c r="J304" s="21">
        <f>ROUND(('NEW Reference'!E$6*List!$F304)+'NEW Reference'!E$7,0)</f>
        <v>2744</v>
      </c>
      <c r="K304" s="21">
        <f>ROUND(('NEW Reference'!F$6*List!$F304)+'NEW Reference'!F$7,0)</f>
        <v>2858</v>
      </c>
      <c r="L304" s="21">
        <f>ROUND(('NEW Reference'!G$6*List!$F304)+'NEW Reference'!G$7,0)</f>
        <v>3236</v>
      </c>
      <c r="M304" s="21">
        <f>ROUND(('NEW Reference'!H$6*List!$F304)+'NEW Reference'!H$7,0)</f>
        <v>3359</v>
      </c>
      <c r="N304" s="21">
        <f>ROUND(('NEW Reference'!I$6*List!$F304)+'NEW Reference'!I$7,0)</f>
        <v>3491</v>
      </c>
      <c r="O304" s="21">
        <f>ROUND(('NEW Reference'!J$6*List!$F304)+'NEW Reference'!J$7,0)</f>
        <v>4043</v>
      </c>
      <c r="P304" s="21">
        <f>ROUND(('NEW Reference'!K$6*List!$F304)+'NEW Reference'!K$7,0)</f>
        <v>4170</v>
      </c>
      <c r="Q304" s="21">
        <f>ROUND(('NEW Reference'!L$6*List!$F304)+'NEW Reference'!L$7,0)</f>
        <v>4500</v>
      </c>
      <c r="R304" s="21">
        <f>ROUND(('NEW Reference'!M$6*List!$F304)+'NEW Reference'!M$7,0)</f>
        <v>5375</v>
      </c>
      <c r="S304" s="21">
        <f>ROUND(('NEW Reference'!N$6*List!$F304)+'NEW Reference'!N$7,0)</f>
        <v>21686</v>
      </c>
      <c r="T304" s="22">
        <f>ROUND(('NEW Reference'!O$6*List!$F304)+'NEW Reference'!O$7,0)</f>
        <v>806</v>
      </c>
      <c r="U304" s="22">
        <f>ROUND(('NEW Reference'!P$6*List!$F304)+'NEW Reference'!P$7,0)</f>
        <v>1136</v>
      </c>
      <c r="V304" s="22">
        <f>ROUND(('NEW Reference'!Q$6*List!$F304)+'NEW Reference'!Q$7,0)</f>
        <v>568</v>
      </c>
      <c r="X304" s="3" t="str">
        <f t="shared" si="12"/>
        <v>NEZ PERCE, Idaho</v>
      </c>
      <c r="Y304" s="67" t="s">
        <v>542</v>
      </c>
      <c r="Z304" s="24" t="s">
        <v>91</v>
      </c>
      <c r="AA304" s="28" t="s">
        <v>527</v>
      </c>
      <c r="AB304" s="25"/>
      <c r="AC304" s="19">
        <f t="shared" si="14"/>
        <v>0.89850999999999992</v>
      </c>
      <c r="AD304" s="104">
        <v>10500</v>
      </c>
      <c r="AE304" t="s">
        <v>445</v>
      </c>
      <c r="AF304" s="19">
        <v>0.95037999999999989</v>
      </c>
    </row>
    <row r="305" spans="1:32">
      <c r="A305" s="95">
        <v>14260</v>
      </c>
      <c r="B305" s="93" t="s">
        <v>525</v>
      </c>
      <c r="C305" s="67" t="s">
        <v>543</v>
      </c>
      <c r="D305" s="28" t="s">
        <v>527</v>
      </c>
      <c r="E305" s="97" t="s">
        <v>90</v>
      </c>
      <c r="F305" s="98">
        <f t="shared" si="13"/>
        <v>0.96890000000000009</v>
      </c>
      <c r="G305" s="74">
        <f>ROUND(('NEW Reference'!B$6*List!$F305)+'NEW Reference'!B$7,0)</f>
        <v>1313</v>
      </c>
      <c r="H305" s="21">
        <f>ROUND(('NEW Reference'!C$6*List!$F305)+'NEW Reference'!C$7,0)</f>
        <v>1958</v>
      </c>
      <c r="I305" s="21">
        <f>ROUND(('NEW Reference'!D$6*List!$F305)+'NEW Reference'!D$7,0)</f>
        <v>2346</v>
      </c>
      <c r="J305" s="21">
        <f>ROUND(('NEW Reference'!E$6*List!$F305)+'NEW Reference'!E$7,0)</f>
        <v>2900</v>
      </c>
      <c r="K305" s="21">
        <f>ROUND(('NEW Reference'!F$6*List!$F305)+'NEW Reference'!F$7,0)</f>
        <v>3022</v>
      </c>
      <c r="L305" s="21">
        <f>ROUND(('NEW Reference'!G$6*List!$F305)+'NEW Reference'!G$7,0)</f>
        <v>3420</v>
      </c>
      <c r="M305" s="21">
        <f>ROUND(('NEW Reference'!H$6*List!$F305)+'NEW Reference'!H$7,0)</f>
        <v>3551</v>
      </c>
      <c r="N305" s="21">
        <f>ROUND(('NEW Reference'!I$6*List!$F305)+'NEW Reference'!I$7,0)</f>
        <v>3690</v>
      </c>
      <c r="O305" s="21">
        <f>ROUND(('NEW Reference'!J$6*List!$F305)+'NEW Reference'!J$7,0)</f>
        <v>4274</v>
      </c>
      <c r="P305" s="21">
        <f>ROUND(('NEW Reference'!K$6*List!$F305)+'NEW Reference'!K$7,0)</f>
        <v>4408</v>
      </c>
      <c r="Q305" s="21">
        <f>ROUND(('NEW Reference'!L$6*List!$F305)+'NEW Reference'!L$7,0)</f>
        <v>4757</v>
      </c>
      <c r="R305" s="21">
        <f>ROUND(('NEW Reference'!M$6*List!$F305)+'NEW Reference'!M$7,0)</f>
        <v>5681</v>
      </c>
      <c r="S305" s="21">
        <f>ROUND(('NEW Reference'!N$6*List!$F305)+'NEW Reference'!N$7,0)</f>
        <v>22924</v>
      </c>
      <c r="T305" s="22">
        <f>ROUND(('NEW Reference'!O$6*List!$F305)+'NEW Reference'!O$7,0)</f>
        <v>852</v>
      </c>
      <c r="U305" s="22">
        <f>ROUND(('NEW Reference'!P$6*List!$F305)+'NEW Reference'!P$7,0)</f>
        <v>1201</v>
      </c>
      <c r="V305" s="22">
        <f>ROUND(('NEW Reference'!Q$6*List!$F305)+'NEW Reference'!Q$7,0)</f>
        <v>600</v>
      </c>
      <c r="X305" s="3" t="str">
        <f t="shared" si="12"/>
        <v>OWYHEE, Idaho</v>
      </c>
      <c r="Y305" s="67" t="s">
        <v>543</v>
      </c>
      <c r="Z305" s="24" t="s">
        <v>91</v>
      </c>
      <c r="AA305" s="28" t="s">
        <v>527</v>
      </c>
      <c r="AB305" s="26"/>
      <c r="AC305" s="19">
        <f t="shared" si="14"/>
        <v>0.96890000000000009</v>
      </c>
      <c r="AD305" s="104">
        <v>46520</v>
      </c>
      <c r="AE305" t="s">
        <v>493</v>
      </c>
      <c r="AF305" s="19">
        <v>1.1820945</v>
      </c>
    </row>
    <row r="306" spans="1:32">
      <c r="A306" s="95">
        <v>13</v>
      </c>
      <c r="B306" s="93" t="s">
        <v>131</v>
      </c>
      <c r="C306" s="67" t="s">
        <v>4</v>
      </c>
      <c r="D306" s="28" t="s">
        <v>527</v>
      </c>
      <c r="E306" s="97" t="s">
        <v>101</v>
      </c>
      <c r="F306" s="98">
        <f t="shared" si="13"/>
        <v>0.68580975</v>
      </c>
      <c r="G306" s="74">
        <f>ROUND(('NEW Reference'!B$6*List!$F306)+'NEW Reference'!B$7,0)</f>
        <v>1028</v>
      </c>
      <c r="H306" s="21">
        <f>ROUND(('NEW Reference'!C$6*List!$F306)+'NEW Reference'!C$7,0)</f>
        <v>1533</v>
      </c>
      <c r="I306" s="21">
        <f>ROUND(('NEW Reference'!D$6*List!$F306)+'NEW Reference'!D$7,0)</f>
        <v>1837</v>
      </c>
      <c r="J306" s="21">
        <f>ROUND(('NEW Reference'!E$6*List!$F306)+'NEW Reference'!E$7,0)</f>
        <v>2271</v>
      </c>
      <c r="K306" s="21">
        <f>ROUND(('NEW Reference'!F$6*List!$F306)+'NEW Reference'!F$7,0)</f>
        <v>2366</v>
      </c>
      <c r="L306" s="21">
        <f>ROUND(('NEW Reference'!G$6*List!$F306)+'NEW Reference'!G$7,0)</f>
        <v>2678</v>
      </c>
      <c r="M306" s="21">
        <f>ROUND(('NEW Reference'!H$6*List!$F306)+'NEW Reference'!H$7,0)</f>
        <v>2780</v>
      </c>
      <c r="N306" s="21">
        <f>ROUND(('NEW Reference'!I$6*List!$F306)+'NEW Reference'!I$7,0)</f>
        <v>2889</v>
      </c>
      <c r="O306" s="21">
        <f>ROUND(('NEW Reference'!J$6*List!$F306)+'NEW Reference'!J$7,0)</f>
        <v>3346</v>
      </c>
      <c r="P306" s="21">
        <f>ROUND(('NEW Reference'!K$6*List!$F306)+'NEW Reference'!K$7,0)</f>
        <v>3451</v>
      </c>
      <c r="Q306" s="21">
        <f>ROUND(('NEW Reference'!L$6*List!$F306)+'NEW Reference'!L$7,0)</f>
        <v>3724</v>
      </c>
      <c r="R306" s="21">
        <f>ROUND(('NEW Reference'!M$6*List!$F306)+'NEW Reference'!M$7,0)</f>
        <v>4448</v>
      </c>
      <c r="S306" s="21">
        <f>ROUND(('NEW Reference'!N$6*List!$F306)+'NEW Reference'!N$7,0)</f>
        <v>17947</v>
      </c>
      <c r="T306" s="22">
        <f>ROUND(('NEW Reference'!O$6*List!$F306)+'NEW Reference'!O$7,0)</f>
        <v>667</v>
      </c>
      <c r="U306" s="22">
        <f>ROUND(('NEW Reference'!P$6*List!$F306)+'NEW Reference'!P$7,0)</f>
        <v>940</v>
      </c>
      <c r="V306" s="22">
        <f>ROUND(('NEW Reference'!Q$6*List!$F306)+'NEW Reference'!Q$7,0)</f>
        <v>470</v>
      </c>
      <c r="X306" s="3" t="str">
        <f t="shared" si="12"/>
        <v>Rural (Not listed as urban county), Idaho</v>
      </c>
      <c r="Y306" s="67" t="s">
        <v>4</v>
      </c>
      <c r="Z306" s="24" t="s">
        <v>91</v>
      </c>
      <c r="AA306" s="28" t="s">
        <v>527</v>
      </c>
      <c r="AB306" s="26"/>
      <c r="AC306" s="19">
        <f t="shared" si="14"/>
        <v>0.68580975</v>
      </c>
      <c r="AD306" s="104">
        <v>27980</v>
      </c>
      <c r="AE306" t="s">
        <v>496</v>
      </c>
      <c r="AF306" s="19">
        <v>1.1820945</v>
      </c>
    </row>
    <row r="307" spans="1:32">
      <c r="A307" s="95">
        <v>46300</v>
      </c>
      <c r="B307" s="93" t="s">
        <v>537</v>
      </c>
      <c r="C307" s="67" t="s">
        <v>544</v>
      </c>
      <c r="D307" s="28" t="s">
        <v>527</v>
      </c>
      <c r="E307" s="97" t="s">
        <v>90</v>
      </c>
      <c r="F307" s="98">
        <f t="shared" si="13"/>
        <v>0.93470000000000009</v>
      </c>
      <c r="G307" s="74">
        <f>ROUND(('NEW Reference'!B$6*List!$F307)+'NEW Reference'!B$7,0)</f>
        <v>1278</v>
      </c>
      <c r="H307" s="21">
        <f>ROUND(('NEW Reference'!C$6*List!$F307)+'NEW Reference'!C$7,0)</f>
        <v>1906</v>
      </c>
      <c r="I307" s="21">
        <f>ROUND(('NEW Reference'!D$6*List!$F307)+'NEW Reference'!D$7,0)</f>
        <v>2284</v>
      </c>
      <c r="J307" s="21">
        <f>ROUND(('NEW Reference'!E$6*List!$F307)+'NEW Reference'!E$7,0)</f>
        <v>2824</v>
      </c>
      <c r="K307" s="21">
        <f>ROUND(('NEW Reference'!F$6*List!$F307)+'NEW Reference'!F$7,0)</f>
        <v>2942</v>
      </c>
      <c r="L307" s="21">
        <f>ROUND(('NEW Reference'!G$6*List!$F307)+'NEW Reference'!G$7,0)</f>
        <v>3331</v>
      </c>
      <c r="M307" s="21">
        <f>ROUND(('NEW Reference'!H$6*List!$F307)+'NEW Reference'!H$7,0)</f>
        <v>3458</v>
      </c>
      <c r="N307" s="21">
        <f>ROUND(('NEW Reference'!I$6*List!$F307)+'NEW Reference'!I$7,0)</f>
        <v>3594</v>
      </c>
      <c r="O307" s="21">
        <f>ROUND(('NEW Reference'!J$6*List!$F307)+'NEW Reference'!J$7,0)</f>
        <v>4162</v>
      </c>
      <c r="P307" s="21">
        <f>ROUND(('NEW Reference'!K$6*List!$F307)+'NEW Reference'!K$7,0)</f>
        <v>4293</v>
      </c>
      <c r="Q307" s="21">
        <f>ROUND(('NEW Reference'!L$6*List!$F307)+'NEW Reference'!L$7,0)</f>
        <v>4632</v>
      </c>
      <c r="R307" s="21">
        <f>ROUND(('NEW Reference'!M$6*List!$F307)+'NEW Reference'!M$7,0)</f>
        <v>5532</v>
      </c>
      <c r="S307" s="21">
        <f>ROUND(('NEW Reference'!N$6*List!$F307)+'NEW Reference'!N$7,0)</f>
        <v>22323</v>
      </c>
      <c r="T307" s="22">
        <f>ROUND(('NEW Reference'!O$6*List!$F307)+'NEW Reference'!O$7,0)</f>
        <v>830</v>
      </c>
      <c r="U307" s="22">
        <f>ROUND(('NEW Reference'!P$6*List!$F307)+'NEW Reference'!P$7,0)</f>
        <v>1169</v>
      </c>
      <c r="V307" s="22">
        <f>ROUND(('NEW Reference'!Q$6*List!$F307)+'NEW Reference'!Q$7,0)</f>
        <v>585</v>
      </c>
      <c r="X307" s="3" t="str">
        <f t="shared" si="12"/>
        <v>TWIN FALLS, Idaho</v>
      </c>
      <c r="Y307" s="67" t="s">
        <v>544</v>
      </c>
      <c r="Z307" s="24" t="s">
        <v>91</v>
      </c>
      <c r="AA307" s="28" t="s">
        <v>527</v>
      </c>
      <c r="AB307" s="26"/>
      <c r="AC307" s="19">
        <f t="shared" si="14"/>
        <v>0.93470000000000009</v>
      </c>
      <c r="AD307" s="104">
        <v>27980</v>
      </c>
      <c r="AE307" t="s">
        <v>496</v>
      </c>
      <c r="AF307" s="19">
        <v>1.1820945</v>
      </c>
    </row>
    <row r="308" spans="1:32">
      <c r="A308" s="95">
        <v>16020</v>
      </c>
      <c r="B308" s="93" t="s">
        <v>545</v>
      </c>
      <c r="C308" s="67" t="s">
        <v>546</v>
      </c>
      <c r="D308" s="29" t="s">
        <v>547</v>
      </c>
      <c r="E308" s="97" t="s">
        <v>90</v>
      </c>
      <c r="F308" s="98">
        <f t="shared" si="13"/>
        <v>0.77940000000000009</v>
      </c>
      <c r="G308" s="74">
        <f>ROUND(('NEW Reference'!B$6*List!$F308)+'NEW Reference'!B$7,0)</f>
        <v>1122</v>
      </c>
      <c r="H308" s="21">
        <f>ROUND(('NEW Reference'!C$6*List!$F308)+'NEW Reference'!C$7,0)</f>
        <v>1673</v>
      </c>
      <c r="I308" s="21">
        <f>ROUND(('NEW Reference'!D$6*List!$F308)+'NEW Reference'!D$7,0)</f>
        <v>2005</v>
      </c>
      <c r="J308" s="21">
        <f>ROUND(('NEW Reference'!E$6*List!$F308)+'NEW Reference'!E$7,0)</f>
        <v>2479</v>
      </c>
      <c r="K308" s="21">
        <f>ROUND(('NEW Reference'!F$6*List!$F308)+'NEW Reference'!F$7,0)</f>
        <v>2582</v>
      </c>
      <c r="L308" s="21">
        <f>ROUND(('NEW Reference'!G$6*List!$F308)+'NEW Reference'!G$7,0)</f>
        <v>2923</v>
      </c>
      <c r="M308" s="21">
        <f>ROUND(('NEW Reference'!H$6*List!$F308)+'NEW Reference'!H$7,0)</f>
        <v>3035</v>
      </c>
      <c r="N308" s="21">
        <f>ROUND(('NEW Reference'!I$6*List!$F308)+'NEW Reference'!I$7,0)</f>
        <v>3154</v>
      </c>
      <c r="O308" s="21">
        <f>ROUND(('NEW Reference'!J$6*List!$F308)+'NEW Reference'!J$7,0)</f>
        <v>3653</v>
      </c>
      <c r="P308" s="21">
        <f>ROUND(('NEW Reference'!K$6*List!$F308)+'NEW Reference'!K$7,0)</f>
        <v>3768</v>
      </c>
      <c r="Q308" s="21">
        <f>ROUND(('NEW Reference'!L$6*List!$F308)+'NEW Reference'!L$7,0)</f>
        <v>4066</v>
      </c>
      <c r="R308" s="21">
        <f>ROUND(('NEW Reference'!M$6*List!$F308)+'NEW Reference'!M$7,0)</f>
        <v>4856</v>
      </c>
      <c r="S308" s="21">
        <f>ROUND(('NEW Reference'!N$6*List!$F308)+'NEW Reference'!N$7,0)</f>
        <v>19592</v>
      </c>
      <c r="T308" s="22">
        <f>ROUND(('NEW Reference'!O$6*List!$F308)+'NEW Reference'!O$7,0)</f>
        <v>728</v>
      </c>
      <c r="U308" s="22">
        <f>ROUND(('NEW Reference'!P$6*List!$F308)+'NEW Reference'!P$7,0)</f>
        <v>1026</v>
      </c>
      <c r="V308" s="22">
        <f>ROUND(('NEW Reference'!Q$6*List!$F308)+'NEW Reference'!Q$7,0)</f>
        <v>513</v>
      </c>
      <c r="X308" s="3" t="str">
        <f t="shared" si="12"/>
        <v>ALEXANDER, Illinois</v>
      </c>
      <c r="Y308" s="67" t="s">
        <v>546</v>
      </c>
      <c r="Z308" s="24" t="s">
        <v>91</v>
      </c>
      <c r="AA308" s="29" t="s">
        <v>547</v>
      </c>
      <c r="AB308" s="26"/>
      <c r="AC308" s="19">
        <f t="shared" si="14"/>
        <v>0.77940000000000009</v>
      </c>
      <c r="AD308" s="104">
        <v>16300</v>
      </c>
      <c r="AE308" t="s">
        <v>499</v>
      </c>
      <c r="AF308" s="19">
        <v>0.86950000000000005</v>
      </c>
    </row>
    <row r="309" spans="1:32">
      <c r="A309" s="95">
        <v>41180</v>
      </c>
      <c r="B309" s="93" t="s">
        <v>548</v>
      </c>
      <c r="C309" s="67" t="s">
        <v>549</v>
      </c>
      <c r="D309" s="29" t="s">
        <v>547</v>
      </c>
      <c r="E309" s="97" t="s">
        <v>90</v>
      </c>
      <c r="F309" s="98">
        <f t="shared" si="13"/>
        <v>0.97340000000000004</v>
      </c>
      <c r="G309" s="74">
        <f>ROUND(('NEW Reference'!B$6*List!$F309)+'NEW Reference'!B$7,0)</f>
        <v>1317</v>
      </c>
      <c r="H309" s="21">
        <f>ROUND(('NEW Reference'!C$6*List!$F309)+'NEW Reference'!C$7,0)</f>
        <v>1964</v>
      </c>
      <c r="I309" s="21">
        <f>ROUND(('NEW Reference'!D$6*List!$F309)+'NEW Reference'!D$7,0)</f>
        <v>2354</v>
      </c>
      <c r="J309" s="21">
        <f>ROUND(('NEW Reference'!E$6*List!$F309)+'NEW Reference'!E$7,0)</f>
        <v>2910</v>
      </c>
      <c r="K309" s="21">
        <f>ROUND(('NEW Reference'!F$6*List!$F309)+'NEW Reference'!F$7,0)</f>
        <v>3032</v>
      </c>
      <c r="L309" s="21">
        <f>ROUND(('NEW Reference'!G$6*List!$F309)+'NEW Reference'!G$7,0)</f>
        <v>3432</v>
      </c>
      <c r="M309" s="21">
        <f>ROUND(('NEW Reference'!H$6*List!$F309)+'NEW Reference'!H$7,0)</f>
        <v>3563</v>
      </c>
      <c r="N309" s="21">
        <f>ROUND(('NEW Reference'!I$6*List!$F309)+'NEW Reference'!I$7,0)</f>
        <v>3703</v>
      </c>
      <c r="O309" s="21">
        <f>ROUND(('NEW Reference'!J$6*List!$F309)+'NEW Reference'!J$7,0)</f>
        <v>4288</v>
      </c>
      <c r="P309" s="21">
        <f>ROUND(('NEW Reference'!K$6*List!$F309)+'NEW Reference'!K$7,0)</f>
        <v>4424</v>
      </c>
      <c r="Q309" s="21">
        <f>ROUND(('NEW Reference'!L$6*List!$F309)+'NEW Reference'!L$7,0)</f>
        <v>4773</v>
      </c>
      <c r="R309" s="21">
        <f>ROUND(('NEW Reference'!M$6*List!$F309)+'NEW Reference'!M$7,0)</f>
        <v>5701</v>
      </c>
      <c r="S309" s="21">
        <f>ROUND(('NEW Reference'!N$6*List!$F309)+'NEW Reference'!N$7,0)</f>
        <v>23003</v>
      </c>
      <c r="T309" s="22">
        <f>ROUND(('NEW Reference'!O$6*List!$F309)+'NEW Reference'!O$7,0)</f>
        <v>855</v>
      </c>
      <c r="U309" s="22">
        <f>ROUND(('NEW Reference'!P$6*List!$F309)+'NEW Reference'!P$7,0)</f>
        <v>1205</v>
      </c>
      <c r="V309" s="22">
        <f>ROUND(('NEW Reference'!Q$6*List!$F309)+'NEW Reference'!Q$7,0)</f>
        <v>602</v>
      </c>
      <c r="X309" s="3" t="str">
        <f t="shared" si="12"/>
        <v>BOND, Illinois</v>
      </c>
      <c r="Y309" s="67" t="s">
        <v>549</v>
      </c>
      <c r="Z309" s="24" t="s">
        <v>91</v>
      </c>
      <c r="AA309" s="29" t="s">
        <v>547</v>
      </c>
      <c r="AB309" s="26"/>
      <c r="AC309" s="19">
        <f t="shared" si="14"/>
        <v>0.97340000000000004</v>
      </c>
      <c r="AD309" s="104">
        <v>47940</v>
      </c>
      <c r="AE309" t="s">
        <v>501</v>
      </c>
      <c r="AF309" s="19">
        <v>0.80800000000000005</v>
      </c>
    </row>
    <row r="310" spans="1:32">
      <c r="A310" s="95">
        <v>40420</v>
      </c>
      <c r="B310" s="93" t="s">
        <v>550</v>
      </c>
      <c r="C310" s="67" t="s">
        <v>504</v>
      </c>
      <c r="D310" s="29" t="s">
        <v>547</v>
      </c>
      <c r="E310" s="97" t="s">
        <v>90</v>
      </c>
      <c r="F310" s="98">
        <f t="shared" si="13"/>
        <v>0.92020000000000002</v>
      </c>
      <c r="G310" s="74">
        <f>ROUND(('NEW Reference'!B$6*List!$F310)+'NEW Reference'!B$7,0)</f>
        <v>1264</v>
      </c>
      <c r="H310" s="21">
        <f>ROUND(('NEW Reference'!C$6*List!$F310)+'NEW Reference'!C$7,0)</f>
        <v>1885</v>
      </c>
      <c r="I310" s="21">
        <f>ROUND(('NEW Reference'!D$6*List!$F310)+'NEW Reference'!D$7,0)</f>
        <v>2258</v>
      </c>
      <c r="J310" s="21">
        <f>ROUND(('NEW Reference'!E$6*List!$F310)+'NEW Reference'!E$7,0)</f>
        <v>2792</v>
      </c>
      <c r="K310" s="21">
        <f>ROUND(('NEW Reference'!F$6*List!$F310)+'NEW Reference'!F$7,0)</f>
        <v>2909</v>
      </c>
      <c r="L310" s="21">
        <f>ROUND(('NEW Reference'!G$6*List!$F310)+'NEW Reference'!G$7,0)</f>
        <v>3293</v>
      </c>
      <c r="M310" s="21">
        <f>ROUND(('NEW Reference'!H$6*List!$F310)+'NEW Reference'!H$7,0)</f>
        <v>3418</v>
      </c>
      <c r="N310" s="21">
        <f>ROUND(('NEW Reference'!I$6*List!$F310)+'NEW Reference'!I$7,0)</f>
        <v>3553</v>
      </c>
      <c r="O310" s="21">
        <f>ROUND(('NEW Reference'!J$6*List!$F310)+'NEW Reference'!J$7,0)</f>
        <v>4114</v>
      </c>
      <c r="P310" s="21">
        <f>ROUND(('NEW Reference'!K$6*List!$F310)+'NEW Reference'!K$7,0)</f>
        <v>4244</v>
      </c>
      <c r="Q310" s="21">
        <f>ROUND(('NEW Reference'!L$6*List!$F310)+'NEW Reference'!L$7,0)</f>
        <v>4579</v>
      </c>
      <c r="R310" s="21">
        <f>ROUND(('NEW Reference'!M$6*List!$F310)+'NEW Reference'!M$7,0)</f>
        <v>5469</v>
      </c>
      <c r="S310" s="21">
        <f>ROUND(('NEW Reference'!N$6*List!$F310)+'NEW Reference'!N$7,0)</f>
        <v>22068</v>
      </c>
      <c r="T310" s="22">
        <f>ROUND(('NEW Reference'!O$6*List!$F310)+'NEW Reference'!O$7,0)</f>
        <v>820</v>
      </c>
      <c r="U310" s="22">
        <f>ROUND(('NEW Reference'!P$6*List!$F310)+'NEW Reference'!P$7,0)</f>
        <v>1156</v>
      </c>
      <c r="V310" s="22">
        <f>ROUND(('NEW Reference'!Q$6*List!$F310)+'NEW Reference'!Q$7,0)</f>
        <v>578</v>
      </c>
      <c r="X310" s="3" t="str">
        <f t="shared" si="12"/>
        <v>BOONE, Illinois</v>
      </c>
      <c r="Y310" s="67" t="s">
        <v>504</v>
      </c>
      <c r="Z310" s="24" t="s">
        <v>91</v>
      </c>
      <c r="AA310" s="29" t="s">
        <v>547</v>
      </c>
      <c r="AB310" s="26"/>
      <c r="AC310" s="19">
        <f t="shared" si="14"/>
        <v>0.92020000000000002</v>
      </c>
      <c r="AD310" s="104">
        <v>11180</v>
      </c>
      <c r="AE310" t="s">
        <v>503</v>
      </c>
      <c r="AF310" s="19">
        <v>0.86650000000000005</v>
      </c>
    </row>
    <row r="311" spans="1:32">
      <c r="A311" s="95">
        <v>41180</v>
      </c>
      <c r="B311" s="93" t="s">
        <v>548</v>
      </c>
      <c r="C311" s="67" t="s">
        <v>120</v>
      </c>
      <c r="D311" s="29" t="s">
        <v>547</v>
      </c>
      <c r="E311" s="97" t="s">
        <v>90</v>
      </c>
      <c r="F311" s="98">
        <f t="shared" si="13"/>
        <v>0.97340000000000004</v>
      </c>
      <c r="G311" s="74">
        <f>ROUND(('NEW Reference'!B$6*List!$F311)+'NEW Reference'!B$7,0)</f>
        <v>1317</v>
      </c>
      <c r="H311" s="21">
        <f>ROUND(('NEW Reference'!C$6*List!$F311)+'NEW Reference'!C$7,0)</f>
        <v>1964</v>
      </c>
      <c r="I311" s="21">
        <f>ROUND(('NEW Reference'!D$6*List!$F311)+'NEW Reference'!D$7,0)</f>
        <v>2354</v>
      </c>
      <c r="J311" s="21">
        <f>ROUND(('NEW Reference'!E$6*List!$F311)+'NEW Reference'!E$7,0)</f>
        <v>2910</v>
      </c>
      <c r="K311" s="21">
        <f>ROUND(('NEW Reference'!F$6*List!$F311)+'NEW Reference'!F$7,0)</f>
        <v>3032</v>
      </c>
      <c r="L311" s="21">
        <f>ROUND(('NEW Reference'!G$6*List!$F311)+'NEW Reference'!G$7,0)</f>
        <v>3432</v>
      </c>
      <c r="M311" s="21">
        <f>ROUND(('NEW Reference'!H$6*List!$F311)+'NEW Reference'!H$7,0)</f>
        <v>3563</v>
      </c>
      <c r="N311" s="21">
        <f>ROUND(('NEW Reference'!I$6*List!$F311)+'NEW Reference'!I$7,0)</f>
        <v>3703</v>
      </c>
      <c r="O311" s="21">
        <f>ROUND(('NEW Reference'!J$6*List!$F311)+'NEW Reference'!J$7,0)</f>
        <v>4288</v>
      </c>
      <c r="P311" s="21">
        <f>ROUND(('NEW Reference'!K$6*List!$F311)+'NEW Reference'!K$7,0)</f>
        <v>4424</v>
      </c>
      <c r="Q311" s="21">
        <f>ROUND(('NEW Reference'!L$6*List!$F311)+'NEW Reference'!L$7,0)</f>
        <v>4773</v>
      </c>
      <c r="R311" s="21">
        <f>ROUND(('NEW Reference'!M$6*List!$F311)+'NEW Reference'!M$7,0)</f>
        <v>5701</v>
      </c>
      <c r="S311" s="21">
        <f>ROUND(('NEW Reference'!N$6*List!$F311)+'NEW Reference'!N$7,0)</f>
        <v>23003</v>
      </c>
      <c r="T311" s="22">
        <f>ROUND(('NEW Reference'!O$6*List!$F311)+'NEW Reference'!O$7,0)</f>
        <v>855</v>
      </c>
      <c r="U311" s="22">
        <f>ROUND(('NEW Reference'!P$6*List!$F311)+'NEW Reference'!P$7,0)</f>
        <v>1205</v>
      </c>
      <c r="V311" s="22">
        <f>ROUND(('NEW Reference'!Q$6*List!$F311)+'NEW Reference'!Q$7,0)</f>
        <v>602</v>
      </c>
      <c r="X311" s="3" t="str">
        <f t="shared" si="12"/>
        <v>CALHOUN, Illinois</v>
      </c>
      <c r="Y311" s="67" t="s">
        <v>120</v>
      </c>
      <c r="Z311" s="24" t="s">
        <v>91</v>
      </c>
      <c r="AA311" s="29" t="s">
        <v>547</v>
      </c>
      <c r="AB311" s="26"/>
      <c r="AC311" s="19">
        <f t="shared" si="14"/>
        <v>0.97340000000000004</v>
      </c>
      <c r="AD311" s="104">
        <v>47940</v>
      </c>
      <c r="AE311" t="s">
        <v>501</v>
      </c>
      <c r="AF311" s="19">
        <v>0.80800000000000005</v>
      </c>
    </row>
    <row r="312" spans="1:32">
      <c r="A312" s="95">
        <v>16580</v>
      </c>
      <c r="B312" s="93" t="s">
        <v>551</v>
      </c>
      <c r="C312" s="67" t="s">
        <v>552</v>
      </c>
      <c r="D312" s="29" t="s">
        <v>547</v>
      </c>
      <c r="E312" s="97" t="s">
        <v>90</v>
      </c>
      <c r="F312" s="98">
        <f t="shared" si="13"/>
        <v>0.87190000000000001</v>
      </c>
      <c r="G312" s="74">
        <f>ROUND(('NEW Reference'!B$6*List!$F312)+'NEW Reference'!B$7,0)</f>
        <v>1215</v>
      </c>
      <c r="H312" s="21">
        <f>ROUND(('NEW Reference'!C$6*List!$F312)+'NEW Reference'!C$7,0)</f>
        <v>1812</v>
      </c>
      <c r="I312" s="21">
        <f>ROUND(('NEW Reference'!D$6*List!$F312)+'NEW Reference'!D$7,0)</f>
        <v>2171</v>
      </c>
      <c r="J312" s="21">
        <f>ROUND(('NEW Reference'!E$6*List!$F312)+'NEW Reference'!E$7,0)</f>
        <v>2684</v>
      </c>
      <c r="K312" s="21">
        <f>ROUND(('NEW Reference'!F$6*List!$F312)+'NEW Reference'!F$7,0)</f>
        <v>2797</v>
      </c>
      <c r="L312" s="21">
        <f>ROUND(('NEW Reference'!G$6*List!$F312)+'NEW Reference'!G$7,0)</f>
        <v>3166</v>
      </c>
      <c r="M312" s="21">
        <f>ROUND(('NEW Reference'!H$6*List!$F312)+'NEW Reference'!H$7,0)</f>
        <v>3287</v>
      </c>
      <c r="N312" s="21">
        <f>ROUND(('NEW Reference'!I$6*List!$F312)+'NEW Reference'!I$7,0)</f>
        <v>3416</v>
      </c>
      <c r="O312" s="21">
        <f>ROUND(('NEW Reference'!J$6*List!$F312)+'NEW Reference'!J$7,0)</f>
        <v>3956</v>
      </c>
      <c r="P312" s="21">
        <f>ROUND(('NEW Reference'!K$6*List!$F312)+'NEW Reference'!K$7,0)</f>
        <v>4080</v>
      </c>
      <c r="Q312" s="21">
        <f>ROUND(('NEW Reference'!L$6*List!$F312)+'NEW Reference'!L$7,0)</f>
        <v>4403</v>
      </c>
      <c r="R312" s="21">
        <f>ROUND(('NEW Reference'!M$6*List!$F312)+'NEW Reference'!M$7,0)</f>
        <v>5259</v>
      </c>
      <c r="S312" s="21">
        <f>ROUND(('NEW Reference'!N$6*List!$F312)+'NEW Reference'!N$7,0)</f>
        <v>21219</v>
      </c>
      <c r="T312" s="22">
        <f>ROUND(('NEW Reference'!O$6*List!$F312)+'NEW Reference'!O$7,0)</f>
        <v>789</v>
      </c>
      <c r="U312" s="22">
        <f>ROUND(('NEW Reference'!P$6*List!$F312)+'NEW Reference'!P$7,0)</f>
        <v>1112</v>
      </c>
      <c r="V312" s="22">
        <f>ROUND(('NEW Reference'!Q$6*List!$F312)+'NEW Reference'!Q$7,0)</f>
        <v>556</v>
      </c>
      <c r="X312" s="3" t="str">
        <f t="shared" si="12"/>
        <v>CHAMPAIGN, Illinois</v>
      </c>
      <c r="Y312" s="67" t="s">
        <v>552</v>
      </c>
      <c r="Z312" s="24" t="s">
        <v>91</v>
      </c>
      <c r="AA312" s="29" t="s">
        <v>547</v>
      </c>
      <c r="AB312" s="26"/>
      <c r="AC312" s="19">
        <f t="shared" si="14"/>
        <v>0.87190000000000001</v>
      </c>
      <c r="AD312" s="104">
        <v>19780</v>
      </c>
      <c r="AE312" t="s">
        <v>506</v>
      </c>
      <c r="AF312" s="19">
        <v>0.91560000000000008</v>
      </c>
    </row>
    <row r="313" spans="1:32">
      <c r="A313" s="95">
        <v>41180</v>
      </c>
      <c r="B313" s="93" t="s">
        <v>548</v>
      </c>
      <c r="C313" s="67" t="s">
        <v>553</v>
      </c>
      <c r="D313" s="29" t="s">
        <v>547</v>
      </c>
      <c r="E313" s="97" t="s">
        <v>90</v>
      </c>
      <c r="F313" s="98">
        <f t="shared" si="13"/>
        <v>0.97340000000000004</v>
      </c>
      <c r="G313" s="74">
        <f>ROUND(('NEW Reference'!B$6*List!$F313)+'NEW Reference'!B$7,0)</f>
        <v>1317</v>
      </c>
      <c r="H313" s="21">
        <f>ROUND(('NEW Reference'!C$6*List!$F313)+'NEW Reference'!C$7,0)</f>
        <v>1964</v>
      </c>
      <c r="I313" s="21">
        <f>ROUND(('NEW Reference'!D$6*List!$F313)+'NEW Reference'!D$7,0)</f>
        <v>2354</v>
      </c>
      <c r="J313" s="21">
        <f>ROUND(('NEW Reference'!E$6*List!$F313)+'NEW Reference'!E$7,0)</f>
        <v>2910</v>
      </c>
      <c r="K313" s="21">
        <f>ROUND(('NEW Reference'!F$6*List!$F313)+'NEW Reference'!F$7,0)</f>
        <v>3032</v>
      </c>
      <c r="L313" s="21">
        <f>ROUND(('NEW Reference'!G$6*List!$F313)+'NEW Reference'!G$7,0)</f>
        <v>3432</v>
      </c>
      <c r="M313" s="21">
        <f>ROUND(('NEW Reference'!H$6*List!$F313)+'NEW Reference'!H$7,0)</f>
        <v>3563</v>
      </c>
      <c r="N313" s="21">
        <f>ROUND(('NEW Reference'!I$6*List!$F313)+'NEW Reference'!I$7,0)</f>
        <v>3703</v>
      </c>
      <c r="O313" s="21">
        <f>ROUND(('NEW Reference'!J$6*List!$F313)+'NEW Reference'!J$7,0)</f>
        <v>4288</v>
      </c>
      <c r="P313" s="21">
        <f>ROUND(('NEW Reference'!K$6*List!$F313)+'NEW Reference'!K$7,0)</f>
        <v>4424</v>
      </c>
      <c r="Q313" s="21">
        <f>ROUND(('NEW Reference'!L$6*List!$F313)+'NEW Reference'!L$7,0)</f>
        <v>4773</v>
      </c>
      <c r="R313" s="21">
        <f>ROUND(('NEW Reference'!M$6*List!$F313)+'NEW Reference'!M$7,0)</f>
        <v>5701</v>
      </c>
      <c r="S313" s="21">
        <f>ROUND(('NEW Reference'!N$6*List!$F313)+'NEW Reference'!N$7,0)</f>
        <v>23003</v>
      </c>
      <c r="T313" s="22">
        <f>ROUND(('NEW Reference'!O$6*List!$F313)+'NEW Reference'!O$7,0)</f>
        <v>855</v>
      </c>
      <c r="U313" s="22">
        <f>ROUND(('NEW Reference'!P$6*List!$F313)+'NEW Reference'!P$7,0)</f>
        <v>1205</v>
      </c>
      <c r="V313" s="22">
        <f>ROUND(('NEW Reference'!Q$6*List!$F313)+'NEW Reference'!Q$7,0)</f>
        <v>602</v>
      </c>
      <c r="X313" s="3" t="str">
        <f t="shared" si="12"/>
        <v>CLINTON, Illinois</v>
      </c>
      <c r="Y313" s="67" t="s">
        <v>553</v>
      </c>
      <c r="Z313" s="24" t="s">
        <v>91</v>
      </c>
      <c r="AA313" s="29" t="s">
        <v>547</v>
      </c>
      <c r="AB313" s="25"/>
      <c r="AC313" s="19">
        <f t="shared" si="14"/>
        <v>0.97340000000000004</v>
      </c>
      <c r="AD313" s="104">
        <v>20220</v>
      </c>
      <c r="AE313" t="s">
        <v>508</v>
      </c>
      <c r="AF313" s="19">
        <v>0.85320000000000007</v>
      </c>
    </row>
    <row r="314" spans="1:32">
      <c r="A314" s="95">
        <v>16984</v>
      </c>
      <c r="B314" s="93" t="s">
        <v>554</v>
      </c>
      <c r="C314" s="67" t="s">
        <v>555</v>
      </c>
      <c r="D314" s="29" t="s">
        <v>547</v>
      </c>
      <c r="E314" s="97" t="s">
        <v>90</v>
      </c>
      <c r="F314" s="98">
        <f t="shared" si="13"/>
        <v>1.0227999999999999</v>
      </c>
      <c r="G314" s="74">
        <f>ROUND(('NEW Reference'!B$6*List!$F314)+'NEW Reference'!B$7,0)</f>
        <v>1367</v>
      </c>
      <c r="H314" s="21">
        <f>ROUND(('NEW Reference'!C$6*List!$F314)+'NEW Reference'!C$7,0)</f>
        <v>2039</v>
      </c>
      <c r="I314" s="21">
        <f>ROUND(('NEW Reference'!D$6*List!$F314)+'NEW Reference'!D$7,0)</f>
        <v>2443</v>
      </c>
      <c r="J314" s="21">
        <f>ROUND(('NEW Reference'!E$6*List!$F314)+'NEW Reference'!E$7,0)</f>
        <v>3020</v>
      </c>
      <c r="K314" s="21">
        <f>ROUND(('NEW Reference'!F$6*List!$F314)+'NEW Reference'!F$7,0)</f>
        <v>3146</v>
      </c>
      <c r="L314" s="21">
        <f>ROUND(('NEW Reference'!G$6*List!$F314)+'NEW Reference'!G$7,0)</f>
        <v>3562</v>
      </c>
      <c r="M314" s="21">
        <f>ROUND(('NEW Reference'!H$6*List!$F314)+'NEW Reference'!H$7,0)</f>
        <v>3698</v>
      </c>
      <c r="N314" s="21">
        <f>ROUND(('NEW Reference'!I$6*List!$F314)+'NEW Reference'!I$7,0)</f>
        <v>3843</v>
      </c>
      <c r="O314" s="21">
        <f>ROUND(('NEW Reference'!J$6*List!$F314)+'NEW Reference'!J$7,0)</f>
        <v>4450</v>
      </c>
      <c r="P314" s="21">
        <f>ROUND(('NEW Reference'!K$6*List!$F314)+'NEW Reference'!K$7,0)</f>
        <v>4591</v>
      </c>
      <c r="Q314" s="21">
        <f>ROUND(('NEW Reference'!L$6*List!$F314)+'NEW Reference'!L$7,0)</f>
        <v>4954</v>
      </c>
      <c r="R314" s="21">
        <f>ROUND(('NEW Reference'!M$6*List!$F314)+'NEW Reference'!M$7,0)</f>
        <v>5916</v>
      </c>
      <c r="S314" s="21">
        <f>ROUND(('NEW Reference'!N$6*List!$F314)+'NEW Reference'!N$7,0)</f>
        <v>23871</v>
      </c>
      <c r="T314" s="22">
        <f>ROUND(('NEW Reference'!O$6*List!$F314)+'NEW Reference'!O$7,0)</f>
        <v>887</v>
      </c>
      <c r="U314" s="22">
        <f>ROUND(('NEW Reference'!P$6*List!$F314)+'NEW Reference'!P$7,0)</f>
        <v>1250</v>
      </c>
      <c r="V314" s="22">
        <f>ROUND(('NEW Reference'!Q$6*List!$F314)+'NEW Reference'!Q$7,0)</f>
        <v>625</v>
      </c>
      <c r="X314" s="3" t="str">
        <f t="shared" si="12"/>
        <v>COOK, Illinois</v>
      </c>
      <c r="Y314" s="67" t="s">
        <v>555</v>
      </c>
      <c r="Z314" s="24" t="s">
        <v>91</v>
      </c>
      <c r="AA314" s="29" t="s">
        <v>547</v>
      </c>
      <c r="AB314" s="26"/>
      <c r="AC314" s="19">
        <f t="shared" si="14"/>
        <v>1.0227999999999999</v>
      </c>
      <c r="AD314" s="104">
        <v>47940</v>
      </c>
      <c r="AE314" t="s">
        <v>501</v>
      </c>
      <c r="AF314" s="19">
        <v>0.80800000000000005</v>
      </c>
    </row>
    <row r="315" spans="1:32">
      <c r="A315" s="95">
        <v>20994</v>
      </c>
      <c r="B315" s="93" t="s">
        <v>556</v>
      </c>
      <c r="C315" s="67" t="s">
        <v>444</v>
      </c>
      <c r="D315" s="29" t="s">
        <v>547</v>
      </c>
      <c r="E315" s="97" t="s">
        <v>90</v>
      </c>
      <c r="F315" s="98">
        <f t="shared" si="13"/>
        <v>0.98330000000000006</v>
      </c>
      <c r="G315" s="74">
        <f>ROUND(('NEW Reference'!B$6*List!$F315)+'NEW Reference'!B$7,0)</f>
        <v>1327</v>
      </c>
      <c r="H315" s="21">
        <f>ROUND(('NEW Reference'!C$6*List!$F315)+'NEW Reference'!C$7,0)</f>
        <v>1979</v>
      </c>
      <c r="I315" s="21">
        <f>ROUND(('NEW Reference'!D$6*List!$F315)+'NEW Reference'!D$7,0)</f>
        <v>2372</v>
      </c>
      <c r="J315" s="21">
        <f>ROUND(('NEW Reference'!E$6*List!$F315)+'NEW Reference'!E$7,0)</f>
        <v>2932</v>
      </c>
      <c r="K315" s="21">
        <f>ROUND(('NEW Reference'!F$6*List!$F315)+'NEW Reference'!F$7,0)</f>
        <v>3055</v>
      </c>
      <c r="L315" s="21">
        <f>ROUND(('NEW Reference'!G$6*List!$F315)+'NEW Reference'!G$7,0)</f>
        <v>3458</v>
      </c>
      <c r="M315" s="21">
        <f>ROUND(('NEW Reference'!H$6*List!$F315)+'NEW Reference'!H$7,0)</f>
        <v>3590</v>
      </c>
      <c r="N315" s="21">
        <f>ROUND(('NEW Reference'!I$6*List!$F315)+'NEW Reference'!I$7,0)</f>
        <v>3731</v>
      </c>
      <c r="O315" s="21">
        <f>ROUND(('NEW Reference'!J$6*List!$F315)+'NEW Reference'!J$7,0)</f>
        <v>4321</v>
      </c>
      <c r="P315" s="21">
        <f>ROUND(('NEW Reference'!K$6*List!$F315)+'NEW Reference'!K$7,0)</f>
        <v>4457</v>
      </c>
      <c r="Q315" s="21">
        <f>ROUND(('NEW Reference'!L$6*List!$F315)+'NEW Reference'!L$7,0)</f>
        <v>4809</v>
      </c>
      <c r="R315" s="21">
        <f>ROUND(('NEW Reference'!M$6*List!$F315)+'NEW Reference'!M$7,0)</f>
        <v>5744</v>
      </c>
      <c r="S315" s="21">
        <f>ROUND(('NEW Reference'!N$6*List!$F315)+'NEW Reference'!N$7,0)</f>
        <v>23177</v>
      </c>
      <c r="T315" s="22">
        <f>ROUND(('NEW Reference'!O$6*List!$F315)+'NEW Reference'!O$7,0)</f>
        <v>862</v>
      </c>
      <c r="U315" s="22">
        <f>ROUND(('NEW Reference'!P$6*List!$F315)+'NEW Reference'!P$7,0)</f>
        <v>1214</v>
      </c>
      <c r="V315" s="22">
        <f>ROUND(('NEW Reference'!Q$6*List!$F315)+'NEW Reference'!Q$7,0)</f>
        <v>607</v>
      </c>
      <c r="X315" s="3" t="str">
        <f t="shared" si="12"/>
        <v>DE KALB, Illinois</v>
      </c>
      <c r="Y315" s="67" t="s">
        <v>444</v>
      </c>
      <c r="Z315" s="24" t="s">
        <v>91</v>
      </c>
      <c r="AA315" s="29" t="s">
        <v>547</v>
      </c>
      <c r="AB315" s="25"/>
      <c r="AC315" s="19">
        <f t="shared" si="14"/>
        <v>0.98330000000000006</v>
      </c>
      <c r="AD315" s="104">
        <v>19780</v>
      </c>
      <c r="AE315" t="s">
        <v>506</v>
      </c>
      <c r="AF315" s="19">
        <v>0.91560000000000008</v>
      </c>
    </row>
    <row r="316" spans="1:32">
      <c r="A316" s="95">
        <v>16984</v>
      </c>
      <c r="B316" s="93" t="s">
        <v>554</v>
      </c>
      <c r="C316" s="67" t="s">
        <v>557</v>
      </c>
      <c r="D316" s="29" t="s">
        <v>547</v>
      </c>
      <c r="E316" s="97" t="s">
        <v>90</v>
      </c>
      <c r="F316" s="98">
        <f t="shared" si="13"/>
        <v>1.0227999999999999</v>
      </c>
      <c r="G316" s="74">
        <f>ROUND(('NEW Reference'!B$6*List!$F316)+'NEW Reference'!B$7,0)</f>
        <v>1367</v>
      </c>
      <c r="H316" s="21">
        <f>ROUND(('NEW Reference'!C$6*List!$F316)+'NEW Reference'!C$7,0)</f>
        <v>2039</v>
      </c>
      <c r="I316" s="21">
        <f>ROUND(('NEW Reference'!D$6*List!$F316)+'NEW Reference'!D$7,0)</f>
        <v>2443</v>
      </c>
      <c r="J316" s="21">
        <f>ROUND(('NEW Reference'!E$6*List!$F316)+'NEW Reference'!E$7,0)</f>
        <v>3020</v>
      </c>
      <c r="K316" s="21">
        <f>ROUND(('NEW Reference'!F$6*List!$F316)+'NEW Reference'!F$7,0)</f>
        <v>3146</v>
      </c>
      <c r="L316" s="21">
        <f>ROUND(('NEW Reference'!G$6*List!$F316)+'NEW Reference'!G$7,0)</f>
        <v>3562</v>
      </c>
      <c r="M316" s="21">
        <f>ROUND(('NEW Reference'!H$6*List!$F316)+'NEW Reference'!H$7,0)</f>
        <v>3698</v>
      </c>
      <c r="N316" s="21">
        <f>ROUND(('NEW Reference'!I$6*List!$F316)+'NEW Reference'!I$7,0)</f>
        <v>3843</v>
      </c>
      <c r="O316" s="21">
        <f>ROUND(('NEW Reference'!J$6*List!$F316)+'NEW Reference'!J$7,0)</f>
        <v>4450</v>
      </c>
      <c r="P316" s="21">
        <f>ROUND(('NEW Reference'!K$6*List!$F316)+'NEW Reference'!K$7,0)</f>
        <v>4591</v>
      </c>
      <c r="Q316" s="21">
        <f>ROUND(('NEW Reference'!L$6*List!$F316)+'NEW Reference'!L$7,0)</f>
        <v>4954</v>
      </c>
      <c r="R316" s="21">
        <f>ROUND(('NEW Reference'!M$6*List!$F316)+'NEW Reference'!M$7,0)</f>
        <v>5916</v>
      </c>
      <c r="S316" s="21">
        <f>ROUND(('NEW Reference'!N$6*List!$F316)+'NEW Reference'!N$7,0)</f>
        <v>23871</v>
      </c>
      <c r="T316" s="22">
        <f>ROUND(('NEW Reference'!O$6*List!$F316)+'NEW Reference'!O$7,0)</f>
        <v>887</v>
      </c>
      <c r="U316" s="22">
        <f>ROUND(('NEW Reference'!P$6*List!$F316)+'NEW Reference'!P$7,0)</f>
        <v>1250</v>
      </c>
      <c r="V316" s="22">
        <f>ROUND(('NEW Reference'!Q$6*List!$F316)+'NEW Reference'!Q$7,0)</f>
        <v>625</v>
      </c>
      <c r="X316" s="3" t="str">
        <f t="shared" si="12"/>
        <v>DU PAGE, Illinois</v>
      </c>
      <c r="Y316" s="67" t="s">
        <v>557</v>
      </c>
      <c r="Z316" s="24" t="s">
        <v>91</v>
      </c>
      <c r="AA316" s="29" t="s">
        <v>547</v>
      </c>
      <c r="AB316" s="26"/>
      <c r="AC316" s="19">
        <f t="shared" si="14"/>
        <v>1.0227999999999999</v>
      </c>
      <c r="AD316" s="104">
        <v>36540</v>
      </c>
      <c r="AE316" t="s">
        <v>512</v>
      </c>
      <c r="AF316" s="19">
        <v>1.0402</v>
      </c>
    </row>
    <row r="317" spans="1:32">
      <c r="A317" s="95">
        <v>16580</v>
      </c>
      <c r="B317" s="93" t="s">
        <v>551</v>
      </c>
      <c r="C317" s="67" t="s">
        <v>558</v>
      </c>
      <c r="D317" s="29" t="s">
        <v>547</v>
      </c>
      <c r="E317" s="97" t="s">
        <v>90</v>
      </c>
      <c r="F317" s="98">
        <f t="shared" si="13"/>
        <v>0.87190000000000001</v>
      </c>
      <c r="G317" s="74">
        <f>ROUND(('NEW Reference'!B$6*List!$F317)+'NEW Reference'!B$7,0)</f>
        <v>1215</v>
      </c>
      <c r="H317" s="21">
        <f>ROUND(('NEW Reference'!C$6*List!$F317)+'NEW Reference'!C$7,0)</f>
        <v>1812</v>
      </c>
      <c r="I317" s="21">
        <f>ROUND(('NEW Reference'!D$6*List!$F317)+'NEW Reference'!D$7,0)</f>
        <v>2171</v>
      </c>
      <c r="J317" s="21">
        <f>ROUND(('NEW Reference'!E$6*List!$F317)+'NEW Reference'!E$7,0)</f>
        <v>2684</v>
      </c>
      <c r="K317" s="21">
        <f>ROUND(('NEW Reference'!F$6*List!$F317)+'NEW Reference'!F$7,0)</f>
        <v>2797</v>
      </c>
      <c r="L317" s="21">
        <f>ROUND(('NEW Reference'!G$6*List!$F317)+'NEW Reference'!G$7,0)</f>
        <v>3166</v>
      </c>
      <c r="M317" s="21">
        <f>ROUND(('NEW Reference'!H$6*List!$F317)+'NEW Reference'!H$7,0)</f>
        <v>3287</v>
      </c>
      <c r="N317" s="21">
        <f>ROUND(('NEW Reference'!I$6*List!$F317)+'NEW Reference'!I$7,0)</f>
        <v>3416</v>
      </c>
      <c r="O317" s="21">
        <f>ROUND(('NEW Reference'!J$6*List!$F317)+'NEW Reference'!J$7,0)</f>
        <v>3956</v>
      </c>
      <c r="P317" s="21">
        <f>ROUND(('NEW Reference'!K$6*List!$F317)+'NEW Reference'!K$7,0)</f>
        <v>4080</v>
      </c>
      <c r="Q317" s="21">
        <f>ROUND(('NEW Reference'!L$6*List!$F317)+'NEW Reference'!L$7,0)</f>
        <v>4403</v>
      </c>
      <c r="R317" s="21">
        <f>ROUND(('NEW Reference'!M$6*List!$F317)+'NEW Reference'!M$7,0)</f>
        <v>5259</v>
      </c>
      <c r="S317" s="21">
        <f>ROUND(('NEW Reference'!N$6*List!$F317)+'NEW Reference'!N$7,0)</f>
        <v>21219</v>
      </c>
      <c r="T317" s="22">
        <f>ROUND(('NEW Reference'!O$6*List!$F317)+'NEW Reference'!O$7,0)</f>
        <v>789</v>
      </c>
      <c r="U317" s="22">
        <f>ROUND(('NEW Reference'!P$6*List!$F317)+'NEW Reference'!P$7,0)</f>
        <v>1112</v>
      </c>
      <c r="V317" s="22">
        <f>ROUND(('NEW Reference'!Q$6*List!$F317)+'NEW Reference'!Q$7,0)</f>
        <v>556</v>
      </c>
      <c r="X317" s="3" t="str">
        <f t="shared" si="12"/>
        <v>FORD, Illinois</v>
      </c>
      <c r="Y317" s="67" t="s">
        <v>558</v>
      </c>
      <c r="Z317" s="24" t="s">
        <v>91</v>
      </c>
      <c r="AA317" s="29" t="s">
        <v>547</v>
      </c>
      <c r="AB317" s="25"/>
      <c r="AC317" s="19">
        <f t="shared" si="14"/>
        <v>0.87190000000000001</v>
      </c>
      <c r="AD317" s="104">
        <v>19780</v>
      </c>
      <c r="AE317" t="s">
        <v>506</v>
      </c>
      <c r="AF317" s="19">
        <v>0.91560000000000008</v>
      </c>
    </row>
    <row r="318" spans="1:32">
      <c r="A318" s="95">
        <v>16984</v>
      </c>
      <c r="B318" s="93" t="s">
        <v>554</v>
      </c>
      <c r="C318" s="67" t="s">
        <v>510</v>
      </c>
      <c r="D318" s="29" t="s">
        <v>547</v>
      </c>
      <c r="E318" s="97" t="s">
        <v>90</v>
      </c>
      <c r="F318" s="98">
        <f t="shared" si="13"/>
        <v>1.0227999999999999</v>
      </c>
      <c r="G318" s="74">
        <f>ROUND(('NEW Reference'!B$6*List!$F318)+'NEW Reference'!B$7,0)</f>
        <v>1367</v>
      </c>
      <c r="H318" s="21">
        <f>ROUND(('NEW Reference'!C$6*List!$F318)+'NEW Reference'!C$7,0)</f>
        <v>2039</v>
      </c>
      <c r="I318" s="21">
        <f>ROUND(('NEW Reference'!D$6*List!$F318)+'NEW Reference'!D$7,0)</f>
        <v>2443</v>
      </c>
      <c r="J318" s="21">
        <f>ROUND(('NEW Reference'!E$6*List!$F318)+'NEW Reference'!E$7,0)</f>
        <v>3020</v>
      </c>
      <c r="K318" s="21">
        <f>ROUND(('NEW Reference'!F$6*List!$F318)+'NEW Reference'!F$7,0)</f>
        <v>3146</v>
      </c>
      <c r="L318" s="21">
        <f>ROUND(('NEW Reference'!G$6*List!$F318)+'NEW Reference'!G$7,0)</f>
        <v>3562</v>
      </c>
      <c r="M318" s="21">
        <f>ROUND(('NEW Reference'!H$6*List!$F318)+'NEW Reference'!H$7,0)</f>
        <v>3698</v>
      </c>
      <c r="N318" s="21">
        <f>ROUND(('NEW Reference'!I$6*List!$F318)+'NEW Reference'!I$7,0)</f>
        <v>3843</v>
      </c>
      <c r="O318" s="21">
        <f>ROUND(('NEW Reference'!J$6*List!$F318)+'NEW Reference'!J$7,0)</f>
        <v>4450</v>
      </c>
      <c r="P318" s="21">
        <f>ROUND(('NEW Reference'!K$6*List!$F318)+'NEW Reference'!K$7,0)</f>
        <v>4591</v>
      </c>
      <c r="Q318" s="21">
        <f>ROUND(('NEW Reference'!L$6*List!$F318)+'NEW Reference'!L$7,0)</f>
        <v>4954</v>
      </c>
      <c r="R318" s="21">
        <f>ROUND(('NEW Reference'!M$6*List!$F318)+'NEW Reference'!M$7,0)</f>
        <v>5916</v>
      </c>
      <c r="S318" s="21">
        <f>ROUND(('NEW Reference'!N$6*List!$F318)+'NEW Reference'!N$7,0)</f>
        <v>23871</v>
      </c>
      <c r="T318" s="22">
        <f>ROUND(('NEW Reference'!O$6*List!$F318)+'NEW Reference'!O$7,0)</f>
        <v>887</v>
      </c>
      <c r="U318" s="22">
        <f>ROUND(('NEW Reference'!P$6*List!$F318)+'NEW Reference'!P$7,0)</f>
        <v>1250</v>
      </c>
      <c r="V318" s="22">
        <f>ROUND(('NEW Reference'!Q$6*List!$F318)+'NEW Reference'!Q$7,0)</f>
        <v>625</v>
      </c>
      <c r="X318" s="3" t="str">
        <f t="shared" si="12"/>
        <v>GRUNDY, Illinois</v>
      </c>
      <c r="Y318" s="67" t="s">
        <v>510</v>
      </c>
      <c r="Z318" s="24" t="s">
        <v>91</v>
      </c>
      <c r="AA318" s="29" t="s">
        <v>547</v>
      </c>
      <c r="AB318" s="25"/>
      <c r="AC318" s="19">
        <f t="shared" si="14"/>
        <v>1.0227999999999999</v>
      </c>
      <c r="AD318" s="104">
        <v>26980</v>
      </c>
      <c r="AE318" t="s">
        <v>514</v>
      </c>
      <c r="AF318" s="19">
        <v>0.87570000000000003</v>
      </c>
    </row>
    <row r="319" spans="1:32">
      <c r="A319" s="95">
        <v>19340</v>
      </c>
      <c r="B319" s="93" t="s">
        <v>519</v>
      </c>
      <c r="C319" s="67" t="s">
        <v>140</v>
      </c>
      <c r="D319" s="29" t="s">
        <v>547</v>
      </c>
      <c r="E319" s="97" t="s">
        <v>90</v>
      </c>
      <c r="F319" s="98">
        <f t="shared" si="13"/>
        <v>0.78280000000000005</v>
      </c>
      <c r="G319" s="74">
        <f>ROUND(('NEW Reference'!B$6*List!$F319)+'NEW Reference'!B$7,0)</f>
        <v>1126</v>
      </c>
      <c r="H319" s="21">
        <f>ROUND(('NEW Reference'!C$6*List!$F319)+'NEW Reference'!C$7,0)</f>
        <v>1678</v>
      </c>
      <c r="I319" s="21">
        <f>ROUND(('NEW Reference'!D$6*List!$F319)+'NEW Reference'!D$7,0)</f>
        <v>2011</v>
      </c>
      <c r="J319" s="21">
        <f>ROUND(('NEW Reference'!E$6*List!$F319)+'NEW Reference'!E$7,0)</f>
        <v>2486</v>
      </c>
      <c r="K319" s="21">
        <f>ROUND(('NEW Reference'!F$6*List!$F319)+'NEW Reference'!F$7,0)</f>
        <v>2590</v>
      </c>
      <c r="L319" s="21">
        <f>ROUND(('NEW Reference'!G$6*List!$F319)+'NEW Reference'!G$7,0)</f>
        <v>2932</v>
      </c>
      <c r="M319" s="21">
        <f>ROUND(('NEW Reference'!H$6*List!$F319)+'NEW Reference'!H$7,0)</f>
        <v>3044</v>
      </c>
      <c r="N319" s="21">
        <f>ROUND(('NEW Reference'!I$6*List!$F319)+'NEW Reference'!I$7,0)</f>
        <v>3164</v>
      </c>
      <c r="O319" s="21">
        <f>ROUND(('NEW Reference'!J$6*List!$F319)+'NEW Reference'!J$7,0)</f>
        <v>3664</v>
      </c>
      <c r="P319" s="21">
        <f>ROUND(('NEW Reference'!K$6*List!$F319)+'NEW Reference'!K$7,0)</f>
        <v>3779</v>
      </c>
      <c r="Q319" s="21">
        <f>ROUND(('NEW Reference'!L$6*List!$F319)+'NEW Reference'!L$7,0)</f>
        <v>4078</v>
      </c>
      <c r="R319" s="21">
        <f>ROUND(('NEW Reference'!M$6*List!$F319)+'NEW Reference'!M$7,0)</f>
        <v>4871</v>
      </c>
      <c r="S319" s="21">
        <f>ROUND(('NEW Reference'!N$6*List!$F319)+'NEW Reference'!N$7,0)</f>
        <v>19652</v>
      </c>
      <c r="T319" s="22">
        <f>ROUND(('NEW Reference'!O$6*List!$F319)+'NEW Reference'!O$7,0)</f>
        <v>731</v>
      </c>
      <c r="U319" s="22">
        <f>ROUND(('NEW Reference'!P$6*List!$F319)+'NEW Reference'!P$7,0)</f>
        <v>1029</v>
      </c>
      <c r="V319" s="22">
        <f>ROUND(('NEW Reference'!Q$6*List!$F319)+'NEW Reference'!Q$7,0)</f>
        <v>515</v>
      </c>
      <c r="X319" s="3" t="str">
        <f t="shared" si="12"/>
        <v>HENRY, Illinois</v>
      </c>
      <c r="Y319" s="67" t="s">
        <v>140</v>
      </c>
      <c r="Z319" s="24" t="s">
        <v>91</v>
      </c>
      <c r="AA319" s="29" t="s">
        <v>547</v>
      </c>
      <c r="AB319" s="26"/>
      <c r="AC319" s="19">
        <f t="shared" si="14"/>
        <v>0.78280000000000005</v>
      </c>
      <c r="AD319" s="104">
        <v>16300</v>
      </c>
      <c r="AE319" t="s">
        <v>499</v>
      </c>
      <c r="AF319" s="19">
        <v>0.86950000000000005</v>
      </c>
    </row>
    <row r="320" spans="1:32">
      <c r="A320" s="95">
        <v>41180</v>
      </c>
      <c r="B320" s="93" t="s">
        <v>548</v>
      </c>
      <c r="C320" s="67" t="s">
        <v>559</v>
      </c>
      <c r="D320" s="29" t="s">
        <v>547</v>
      </c>
      <c r="E320" s="97" t="s">
        <v>90</v>
      </c>
      <c r="F320" s="98">
        <f t="shared" si="13"/>
        <v>0.97340000000000004</v>
      </c>
      <c r="G320" s="74">
        <f>ROUND(('NEW Reference'!B$6*List!$F320)+'NEW Reference'!B$7,0)</f>
        <v>1317</v>
      </c>
      <c r="H320" s="21">
        <f>ROUND(('NEW Reference'!C$6*List!$F320)+'NEW Reference'!C$7,0)</f>
        <v>1964</v>
      </c>
      <c r="I320" s="21">
        <f>ROUND(('NEW Reference'!D$6*List!$F320)+'NEW Reference'!D$7,0)</f>
        <v>2354</v>
      </c>
      <c r="J320" s="21">
        <f>ROUND(('NEW Reference'!E$6*List!$F320)+'NEW Reference'!E$7,0)</f>
        <v>2910</v>
      </c>
      <c r="K320" s="21">
        <f>ROUND(('NEW Reference'!F$6*List!$F320)+'NEW Reference'!F$7,0)</f>
        <v>3032</v>
      </c>
      <c r="L320" s="21">
        <f>ROUND(('NEW Reference'!G$6*List!$F320)+'NEW Reference'!G$7,0)</f>
        <v>3432</v>
      </c>
      <c r="M320" s="21">
        <f>ROUND(('NEW Reference'!H$6*List!$F320)+'NEW Reference'!H$7,0)</f>
        <v>3563</v>
      </c>
      <c r="N320" s="21">
        <f>ROUND(('NEW Reference'!I$6*List!$F320)+'NEW Reference'!I$7,0)</f>
        <v>3703</v>
      </c>
      <c r="O320" s="21">
        <f>ROUND(('NEW Reference'!J$6*List!$F320)+'NEW Reference'!J$7,0)</f>
        <v>4288</v>
      </c>
      <c r="P320" s="21">
        <f>ROUND(('NEW Reference'!K$6*List!$F320)+'NEW Reference'!K$7,0)</f>
        <v>4424</v>
      </c>
      <c r="Q320" s="21">
        <f>ROUND(('NEW Reference'!L$6*List!$F320)+'NEW Reference'!L$7,0)</f>
        <v>4773</v>
      </c>
      <c r="R320" s="21">
        <f>ROUND(('NEW Reference'!M$6*List!$F320)+'NEW Reference'!M$7,0)</f>
        <v>5701</v>
      </c>
      <c r="S320" s="21">
        <f>ROUND(('NEW Reference'!N$6*List!$F320)+'NEW Reference'!N$7,0)</f>
        <v>23003</v>
      </c>
      <c r="T320" s="22">
        <f>ROUND(('NEW Reference'!O$6*List!$F320)+'NEW Reference'!O$7,0)</f>
        <v>855</v>
      </c>
      <c r="U320" s="22">
        <f>ROUND(('NEW Reference'!P$6*List!$F320)+'NEW Reference'!P$7,0)</f>
        <v>1205</v>
      </c>
      <c r="V320" s="22">
        <f>ROUND(('NEW Reference'!Q$6*List!$F320)+'NEW Reference'!Q$7,0)</f>
        <v>602</v>
      </c>
      <c r="X320" s="3" t="str">
        <f t="shared" si="12"/>
        <v>JERSEY, Illinois</v>
      </c>
      <c r="Y320" s="67" t="s">
        <v>559</v>
      </c>
      <c r="Z320" s="24" t="s">
        <v>91</v>
      </c>
      <c r="AA320" s="29" t="s">
        <v>547</v>
      </c>
      <c r="AB320" s="25"/>
      <c r="AC320" s="19">
        <f t="shared" si="14"/>
        <v>0.97340000000000004</v>
      </c>
      <c r="AD320" s="104">
        <v>16300</v>
      </c>
      <c r="AE320" t="s">
        <v>499</v>
      </c>
      <c r="AF320" s="19">
        <v>0.86950000000000005</v>
      </c>
    </row>
    <row r="321" spans="1:32">
      <c r="A321" s="95">
        <v>20994</v>
      </c>
      <c r="B321" s="93" t="s">
        <v>556</v>
      </c>
      <c r="C321" s="67" t="s">
        <v>560</v>
      </c>
      <c r="D321" s="29" t="s">
        <v>547</v>
      </c>
      <c r="E321" s="97" t="s">
        <v>90</v>
      </c>
      <c r="F321" s="98">
        <f t="shared" si="13"/>
        <v>0.98330000000000006</v>
      </c>
      <c r="G321" s="74">
        <f>ROUND(('NEW Reference'!B$6*List!$F321)+'NEW Reference'!B$7,0)</f>
        <v>1327</v>
      </c>
      <c r="H321" s="21">
        <f>ROUND(('NEW Reference'!C$6*List!$F321)+'NEW Reference'!C$7,0)</f>
        <v>1979</v>
      </c>
      <c r="I321" s="21">
        <f>ROUND(('NEW Reference'!D$6*List!$F321)+'NEW Reference'!D$7,0)</f>
        <v>2372</v>
      </c>
      <c r="J321" s="21">
        <f>ROUND(('NEW Reference'!E$6*List!$F321)+'NEW Reference'!E$7,0)</f>
        <v>2932</v>
      </c>
      <c r="K321" s="21">
        <f>ROUND(('NEW Reference'!F$6*List!$F321)+'NEW Reference'!F$7,0)</f>
        <v>3055</v>
      </c>
      <c r="L321" s="21">
        <f>ROUND(('NEW Reference'!G$6*List!$F321)+'NEW Reference'!G$7,0)</f>
        <v>3458</v>
      </c>
      <c r="M321" s="21">
        <f>ROUND(('NEW Reference'!H$6*List!$F321)+'NEW Reference'!H$7,0)</f>
        <v>3590</v>
      </c>
      <c r="N321" s="21">
        <f>ROUND(('NEW Reference'!I$6*List!$F321)+'NEW Reference'!I$7,0)</f>
        <v>3731</v>
      </c>
      <c r="O321" s="21">
        <f>ROUND(('NEW Reference'!J$6*List!$F321)+'NEW Reference'!J$7,0)</f>
        <v>4321</v>
      </c>
      <c r="P321" s="21">
        <f>ROUND(('NEW Reference'!K$6*List!$F321)+'NEW Reference'!K$7,0)</f>
        <v>4457</v>
      </c>
      <c r="Q321" s="21">
        <f>ROUND(('NEW Reference'!L$6*List!$F321)+'NEW Reference'!L$7,0)</f>
        <v>4809</v>
      </c>
      <c r="R321" s="21">
        <f>ROUND(('NEW Reference'!M$6*List!$F321)+'NEW Reference'!M$7,0)</f>
        <v>5744</v>
      </c>
      <c r="S321" s="21">
        <f>ROUND(('NEW Reference'!N$6*List!$F321)+'NEW Reference'!N$7,0)</f>
        <v>23177</v>
      </c>
      <c r="T321" s="22">
        <f>ROUND(('NEW Reference'!O$6*List!$F321)+'NEW Reference'!O$7,0)</f>
        <v>862</v>
      </c>
      <c r="U321" s="22">
        <f>ROUND(('NEW Reference'!P$6*List!$F321)+'NEW Reference'!P$7,0)</f>
        <v>1214</v>
      </c>
      <c r="V321" s="22">
        <f>ROUND(('NEW Reference'!Q$6*List!$F321)+'NEW Reference'!Q$7,0)</f>
        <v>607</v>
      </c>
      <c r="X321" s="3" t="str">
        <f t="shared" si="12"/>
        <v>KANE, Illinois</v>
      </c>
      <c r="Y321" s="67" t="s">
        <v>560</v>
      </c>
      <c r="Z321" s="24" t="s">
        <v>91</v>
      </c>
      <c r="AA321" s="29" t="s">
        <v>547</v>
      </c>
      <c r="AB321" s="25"/>
      <c r="AC321" s="19">
        <f t="shared" si="14"/>
        <v>0.98330000000000006</v>
      </c>
      <c r="AD321" s="104">
        <v>19780</v>
      </c>
      <c r="AE321" t="s">
        <v>506</v>
      </c>
      <c r="AF321" s="19">
        <v>0.91560000000000008</v>
      </c>
    </row>
    <row r="322" spans="1:32">
      <c r="A322" s="95">
        <v>28100</v>
      </c>
      <c r="B322" s="93" t="s">
        <v>561</v>
      </c>
      <c r="C322" s="67" t="s">
        <v>562</v>
      </c>
      <c r="D322" s="29" t="s">
        <v>547</v>
      </c>
      <c r="E322" s="97" t="s">
        <v>90</v>
      </c>
      <c r="F322" s="98">
        <f t="shared" si="13"/>
        <v>0.87980000000000003</v>
      </c>
      <c r="G322" s="74">
        <f>ROUND(('NEW Reference'!B$6*List!$F322)+'NEW Reference'!B$7,0)</f>
        <v>1223</v>
      </c>
      <c r="H322" s="21">
        <f>ROUND(('NEW Reference'!C$6*List!$F322)+'NEW Reference'!C$7,0)</f>
        <v>1824</v>
      </c>
      <c r="I322" s="21">
        <f>ROUND(('NEW Reference'!D$6*List!$F322)+'NEW Reference'!D$7,0)</f>
        <v>2186</v>
      </c>
      <c r="J322" s="21">
        <f>ROUND(('NEW Reference'!E$6*List!$F322)+'NEW Reference'!E$7,0)</f>
        <v>2702</v>
      </c>
      <c r="K322" s="21">
        <f>ROUND(('NEW Reference'!F$6*List!$F322)+'NEW Reference'!F$7,0)</f>
        <v>2815</v>
      </c>
      <c r="L322" s="21">
        <f>ROUND(('NEW Reference'!G$6*List!$F322)+'NEW Reference'!G$7,0)</f>
        <v>3187</v>
      </c>
      <c r="M322" s="21">
        <f>ROUND(('NEW Reference'!H$6*List!$F322)+'NEW Reference'!H$7,0)</f>
        <v>3308</v>
      </c>
      <c r="N322" s="21">
        <f>ROUND(('NEW Reference'!I$6*List!$F322)+'NEW Reference'!I$7,0)</f>
        <v>3438</v>
      </c>
      <c r="O322" s="21">
        <f>ROUND(('NEW Reference'!J$6*List!$F322)+'NEW Reference'!J$7,0)</f>
        <v>3982</v>
      </c>
      <c r="P322" s="21">
        <f>ROUND(('NEW Reference'!K$6*List!$F322)+'NEW Reference'!K$7,0)</f>
        <v>4107</v>
      </c>
      <c r="Q322" s="21">
        <f>ROUND(('NEW Reference'!L$6*List!$F322)+'NEW Reference'!L$7,0)</f>
        <v>4432</v>
      </c>
      <c r="R322" s="21">
        <f>ROUND(('NEW Reference'!M$6*List!$F322)+'NEW Reference'!M$7,0)</f>
        <v>5293</v>
      </c>
      <c r="S322" s="21">
        <f>ROUND(('NEW Reference'!N$6*List!$F322)+'NEW Reference'!N$7,0)</f>
        <v>21357</v>
      </c>
      <c r="T322" s="22">
        <f>ROUND(('NEW Reference'!O$6*List!$F322)+'NEW Reference'!O$7,0)</f>
        <v>794</v>
      </c>
      <c r="U322" s="22">
        <f>ROUND(('NEW Reference'!P$6*List!$F322)+'NEW Reference'!P$7,0)</f>
        <v>1119</v>
      </c>
      <c r="V322" s="22">
        <f>ROUND(('NEW Reference'!Q$6*List!$F322)+'NEW Reference'!Q$7,0)</f>
        <v>559</v>
      </c>
      <c r="X322" s="3" t="str">
        <f t="shared" si="12"/>
        <v>KANKAKEE, Illinois</v>
      </c>
      <c r="Y322" s="67" t="s">
        <v>562</v>
      </c>
      <c r="Z322" s="24" t="s">
        <v>91</v>
      </c>
      <c r="AA322" s="29" t="s">
        <v>547</v>
      </c>
      <c r="AB322" s="25"/>
      <c r="AC322" s="19">
        <f t="shared" si="14"/>
        <v>0.87980000000000003</v>
      </c>
      <c r="AD322" s="104">
        <v>36540</v>
      </c>
      <c r="AE322" t="s">
        <v>512</v>
      </c>
      <c r="AF322" s="19">
        <v>1.0402</v>
      </c>
    </row>
    <row r="323" spans="1:32">
      <c r="A323" s="95">
        <v>20994</v>
      </c>
      <c r="B323" s="93" t="s">
        <v>556</v>
      </c>
      <c r="C323" s="67" t="s">
        <v>563</v>
      </c>
      <c r="D323" s="29" t="s">
        <v>547</v>
      </c>
      <c r="E323" s="97" t="s">
        <v>90</v>
      </c>
      <c r="F323" s="98">
        <f t="shared" si="13"/>
        <v>0.98330000000000006</v>
      </c>
      <c r="G323" s="74">
        <f>ROUND(('NEW Reference'!B$6*List!$F323)+'NEW Reference'!B$7,0)</f>
        <v>1327</v>
      </c>
      <c r="H323" s="21">
        <f>ROUND(('NEW Reference'!C$6*List!$F323)+'NEW Reference'!C$7,0)</f>
        <v>1979</v>
      </c>
      <c r="I323" s="21">
        <f>ROUND(('NEW Reference'!D$6*List!$F323)+'NEW Reference'!D$7,0)</f>
        <v>2372</v>
      </c>
      <c r="J323" s="21">
        <f>ROUND(('NEW Reference'!E$6*List!$F323)+'NEW Reference'!E$7,0)</f>
        <v>2932</v>
      </c>
      <c r="K323" s="21">
        <f>ROUND(('NEW Reference'!F$6*List!$F323)+'NEW Reference'!F$7,0)</f>
        <v>3055</v>
      </c>
      <c r="L323" s="21">
        <f>ROUND(('NEW Reference'!G$6*List!$F323)+'NEW Reference'!G$7,0)</f>
        <v>3458</v>
      </c>
      <c r="M323" s="21">
        <f>ROUND(('NEW Reference'!H$6*List!$F323)+'NEW Reference'!H$7,0)</f>
        <v>3590</v>
      </c>
      <c r="N323" s="21">
        <f>ROUND(('NEW Reference'!I$6*List!$F323)+'NEW Reference'!I$7,0)</f>
        <v>3731</v>
      </c>
      <c r="O323" s="21">
        <f>ROUND(('NEW Reference'!J$6*List!$F323)+'NEW Reference'!J$7,0)</f>
        <v>4321</v>
      </c>
      <c r="P323" s="21">
        <f>ROUND(('NEW Reference'!K$6*List!$F323)+'NEW Reference'!K$7,0)</f>
        <v>4457</v>
      </c>
      <c r="Q323" s="21">
        <f>ROUND(('NEW Reference'!L$6*List!$F323)+'NEW Reference'!L$7,0)</f>
        <v>4809</v>
      </c>
      <c r="R323" s="21">
        <f>ROUND(('NEW Reference'!M$6*List!$F323)+'NEW Reference'!M$7,0)</f>
        <v>5744</v>
      </c>
      <c r="S323" s="21">
        <f>ROUND(('NEW Reference'!N$6*List!$F323)+'NEW Reference'!N$7,0)</f>
        <v>23177</v>
      </c>
      <c r="T323" s="22">
        <f>ROUND(('NEW Reference'!O$6*List!$F323)+'NEW Reference'!O$7,0)</f>
        <v>862</v>
      </c>
      <c r="U323" s="22">
        <f>ROUND(('NEW Reference'!P$6*List!$F323)+'NEW Reference'!P$7,0)</f>
        <v>1214</v>
      </c>
      <c r="V323" s="22">
        <f>ROUND(('NEW Reference'!Q$6*List!$F323)+'NEW Reference'!Q$7,0)</f>
        <v>607</v>
      </c>
      <c r="X323" s="3" t="str">
        <f t="shared" si="12"/>
        <v>KENDALL, Illinois</v>
      </c>
      <c r="Y323" s="67" t="s">
        <v>563</v>
      </c>
      <c r="Z323" s="24" t="s">
        <v>91</v>
      </c>
      <c r="AA323" s="29" t="s">
        <v>547</v>
      </c>
      <c r="AB323" s="25"/>
      <c r="AC323" s="19">
        <f t="shared" si="14"/>
        <v>0.98330000000000006</v>
      </c>
      <c r="AD323" s="104">
        <v>19780</v>
      </c>
      <c r="AE323" t="s">
        <v>506</v>
      </c>
      <c r="AF323" s="19">
        <v>0.91560000000000008</v>
      </c>
    </row>
    <row r="324" spans="1:32">
      <c r="A324" s="95">
        <v>29404</v>
      </c>
      <c r="B324" s="93" t="s">
        <v>564</v>
      </c>
      <c r="C324" s="67" t="s">
        <v>381</v>
      </c>
      <c r="D324" s="29" t="s">
        <v>547</v>
      </c>
      <c r="E324" s="97" t="s">
        <v>90</v>
      </c>
      <c r="F324" s="98">
        <f t="shared" si="13"/>
        <v>0.99780000000000002</v>
      </c>
      <c r="G324" s="74">
        <f>ROUND(('NEW Reference'!B$6*List!$F324)+'NEW Reference'!B$7,0)</f>
        <v>1342</v>
      </c>
      <c r="H324" s="21">
        <f>ROUND(('NEW Reference'!C$6*List!$F324)+'NEW Reference'!C$7,0)</f>
        <v>2001</v>
      </c>
      <c r="I324" s="21">
        <f>ROUND(('NEW Reference'!D$6*List!$F324)+'NEW Reference'!D$7,0)</f>
        <v>2398</v>
      </c>
      <c r="J324" s="21">
        <f>ROUND(('NEW Reference'!E$6*List!$F324)+'NEW Reference'!E$7,0)</f>
        <v>2964</v>
      </c>
      <c r="K324" s="21">
        <f>ROUND(('NEW Reference'!F$6*List!$F324)+'NEW Reference'!F$7,0)</f>
        <v>3088</v>
      </c>
      <c r="L324" s="21">
        <f>ROUND(('NEW Reference'!G$6*List!$F324)+'NEW Reference'!G$7,0)</f>
        <v>3496</v>
      </c>
      <c r="M324" s="21">
        <f>ROUND(('NEW Reference'!H$6*List!$F324)+'NEW Reference'!H$7,0)</f>
        <v>3630</v>
      </c>
      <c r="N324" s="21">
        <f>ROUND(('NEW Reference'!I$6*List!$F324)+'NEW Reference'!I$7,0)</f>
        <v>3772</v>
      </c>
      <c r="O324" s="21">
        <f>ROUND(('NEW Reference'!J$6*List!$F324)+'NEW Reference'!J$7,0)</f>
        <v>4368</v>
      </c>
      <c r="P324" s="21">
        <f>ROUND(('NEW Reference'!K$6*List!$F324)+'NEW Reference'!K$7,0)</f>
        <v>4506</v>
      </c>
      <c r="Q324" s="21">
        <f>ROUND(('NEW Reference'!L$6*List!$F324)+'NEW Reference'!L$7,0)</f>
        <v>4862</v>
      </c>
      <c r="R324" s="21">
        <f>ROUND(('NEW Reference'!M$6*List!$F324)+'NEW Reference'!M$7,0)</f>
        <v>5807</v>
      </c>
      <c r="S324" s="21">
        <f>ROUND(('NEW Reference'!N$6*List!$F324)+'NEW Reference'!N$7,0)</f>
        <v>23432</v>
      </c>
      <c r="T324" s="22">
        <f>ROUND(('NEW Reference'!O$6*List!$F324)+'NEW Reference'!O$7,0)</f>
        <v>871</v>
      </c>
      <c r="U324" s="22">
        <f>ROUND(('NEW Reference'!P$6*List!$F324)+'NEW Reference'!P$7,0)</f>
        <v>1227</v>
      </c>
      <c r="V324" s="22">
        <f>ROUND(('NEW Reference'!Q$6*List!$F324)+'NEW Reference'!Q$7,0)</f>
        <v>614</v>
      </c>
      <c r="X324" s="3" t="str">
        <f t="shared" si="12"/>
        <v>LAKE, Illinois</v>
      </c>
      <c r="Y324" s="67" t="s">
        <v>381</v>
      </c>
      <c r="Z324" s="24" t="s">
        <v>91</v>
      </c>
      <c r="AA324" s="29" t="s">
        <v>547</v>
      </c>
      <c r="AB324" s="25"/>
      <c r="AC324" s="19">
        <f t="shared" si="14"/>
        <v>0.99780000000000002</v>
      </c>
      <c r="AD324" s="104">
        <v>36540</v>
      </c>
      <c r="AE324" t="s">
        <v>512</v>
      </c>
      <c r="AF324" s="19">
        <v>1.0402</v>
      </c>
    </row>
    <row r="325" spans="1:32">
      <c r="A325" s="95">
        <v>19500</v>
      </c>
      <c r="B325" s="93" t="s">
        <v>565</v>
      </c>
      <c r="C325" s="67" t="s">
        <v>159</v>
      </c>
      <c r="D325" s="29" t="s">
        <v>547</v>
      </c>
      <c r="E325" s="97" t="s">
        <v>90</v>
      </c>
      <c r="F325" s="98">
        <f t="shared" si="13"/>
        <v>0.84141500000000002</v>
      </c>
      <c r="G325" s="74">
        <f>ROUND(('NEW Reference'!B$6*List!$F325)+'NEW Reference'!B$7,0)</f>
        <v>1185</v>
      </c>
      <c r="H325" s="21">
        <f>ROUND(('NEW Reference'!C$6*List!$F325)+'NEW Reference'!C$7,0)</f>
        <v>1766</v>
      </c>
      <c r="I325" s="21">
        <f>ROUND(('NEW Reference'!D$6*List!$F325)+'NEW Reference'!D$7,0)</f>
        <v>2116</v>
      </c>
      <c r="J325" s="21">
        <f>ROUND(('NEW Reference'!E$6*List!$F325)+'NEW Reference'!E$7,0)</f>
        <v>2617</v>
      </c>
      <c r="K325" s="21">
        <f>ROUND(('NEW Reference'!F$6*List!$F325)+'NEW Reference'!F$7,0)</f>
        <v>2726</v>
      </c>
      <c r="L325" s="21">
        <f>ROUND(('NEW Reference'!G$6*List!$F325)+'NEW Reference'!G$7,0)</f>
        <v>3086</v>
      </c>
      <c r="M325" s="21">
        <f>ROUND(('NEW Reference'!H$6*List!$F325)+'NEW Reference'!H$7,0)</f>
        <v>3204</v>
      </c>
      <c r="N325" s="21">
        <f>ROUND(('NEW Reference'!I$6*List!$F325)+'NEW Reference'!I$7,0)</f>
        <v>3330</v>
      </c>
      <c r="O325" s="21">
        <f>ROUND(('NEW Reference'!J$6*List!$F325)+'NEW Reference'!J$7,0)</f>
        <v>3856</v>
      </c>
      <c r="P325" s="21">
        <f>ROUND(('NEW Reference'!K$6*List!$F325)+'NEW Reference'!K$7,0)</f>
        <v>3977</v>
      </c>
      <c r="Q325" s="21">
        <f>ROUND(('NEW Reference'!L$6*List!$F325)+'NEW Reference'!L$7,0)</f>
        <v>4292</v>
      </c>
      <c r="R325" s="21">
        <f>ROUND(('NEW Reference'!M$6*List!$F325)+'NEW Reference'!M$7,0)</f>
        <v>5126</v>
      </c>
      <c r="S325" s="21">
        <f>ROUND(('NEW Reference'!N$6*List!$F325)+'NEW Reference'!N$7,0)</f>
        <v>20683</v>
      </c>
      <c r="T325" s="22">
        <f>ROUND(('NEW Reference'!O$6*List!$F325)+'NEW Reference'!O$7,0)</f>
        <v>769</v>
      </c>
      <c r="U325" s="22">
        <f>ROUND(('NEW Reference'!P$6*List!$F325)+'NEW Reference'!P$7,0)</f>
        <v>1083</v>
      </c>
      <c r="V325" s="22">
        <f>ROUND(('NEW Reference'!Q$6*List!$F325)+'NEW Reference'!Q$7,0)</f>
        <v>542</v>
      </c>
      <c r="X325" s="3" t="str">
        <f t="shared" si="12"/>
        <v>MACON, Illinois</v>
      </c>
      <c r="Y325" s="67" t="s">
        <v>159</v>
      </c>
      <c r="Z325" s="24" t="s">
        <v>91</v>
      </c>
      <c r="AA325" s="29" t="s">
        <v>547</v>
      </c>
      <c r="AB325" s="25"/>
      <c r="AC325" s="19">
        <f t="shared" si="14"/>
        <v>0.84141500000000002</v>
      </c>
      <c r="AD325" s="104">
        <v>19340</v>
      </c>
      <c r="AE325" t="s">
        <v>519</v>
      </c>
      <c r="AF325" s="19">
        <v>0.78280000000000005</v>
      </c>
    </row>
    <row r="326" spans="1:32">
      <c r="A326" s="95">
        <v>41180</v>
      </c>
      <c r="B326" s="93" t="s">
        <v>548</v>
      </c>
      <c r="C326" s="67" t="s">
        <v>566</v>
      </c>
      <c r="D326" s="29" t="s">
        <v>547</v>
      </c>
      <c r="E326" s="97" t="s">
        <v>90</v>
      </c>
      <c r="F326" s="98">
        <f t="shared" si="13"/>
        <v>0.97340000000000004</v>
      </c>
      <c r="G326" s="74">
        <f>ROUND(('NEW Reference'!B$6*List!$F326)+'NEW Reference'!B$7,0)</f>
        <v>1317</v>
      </c>
      <c r="H326" s="21">
        <f>ROUND(('NEW Reference'!C$6*List!$F326)+'NEW Reference'!C$7,0)</f>
        <v>1964</v>
      </c>
      <c r="I326" s="21">
        <f>ROUND(('NEW Reference'!D$6*List!$F326)+'NEW Reference'!D$7,0)</f>
        <v>2354</v>
      </c>
      <c r="J326" s="21">
        <f>ROUND(('NEW Reference'!E$6*List!$F326)+'NEW Reference'!E$7,0)</f>
        <v>2910</v>
      </c>
      <c r="K326" s="21">
        <f>ROUND(('NEW Reference'!F$6*List!$F326)+'NEW Reference'!F$7,0)</f>
        <v>3032</v>
      </c>
      <c r="L326" s="21">
        <f>ROUND(('NEW Reference'!G$6*List!$F326)+'NEW Reference'!G$7,0)</f>
        <v>3432</v>
      </c>
      <c r="M326" s="21">
        <f>ROUND(('NEW Reference'!H$6*List!$F326)+'NEW Reference'!H$7,0)</f>
        <v>3563</v>
      </c>
      <c r="N326" s="21">
        <f>ROUND(('NEW Reference'!I$6*List!$F326)+'NEW Reference'!I$7,0)</f>
        <v>3703</v>
      </c>
      <c r="O326" s="21">
        <f>ROUND(('NEW Reference'!J$6*List!$F326)+'NEW Reference'!J$7,0)</f>
        <v>4288</v>
      </c>
      <c r="P326" s="21">
        <f>ROUND(('NEW Reference'!K$6*List!$F326)+'NEW Reference'!K$7,0)</f>
        <v>4424</v>
      </c>
      <c r="Q326" s="21">
        <f>ROUND(('NEW Reference'!L$6*List!$F326)+'NEW Reference'!L$7,0)</f>
        <v>4773</v>
      </c>
      <c r="R326" s="21">
        <f>ROUND(('NEW Reference'!M$6*List!$F326)+'NEW Reference'!M$7,0)</f>
        <v>5701</v>
      </c>
      <c r="S326" s="21">
        <f>ROUND(('NEW Reference'!N$6*List!$F326)+'NEW Reference'!N$7,0)</f>
        <v>23003</v>
      </c>
      <c r="T326" s="22">
        <f>ROUND(('NEW Reference'!O$6*List!$F326)+'NEW Reference'!O$7,0)</f>
        <v>855</v>
      </c>
      <c r="U326" s="22">
        <f>ROUND(('NEW Reference'!P$6*List!$F326)+'NEW Reference'!P$7,0)</f>
        <v>1205</v>
      </c>
      <c r="V326" s="22">
        <f>ROUND(('NEW Reference'!Q$6*List!$F326)+'NEW Reference'!Q$7,0)</f>
        <v>602</v>
      </c>
      <c r="X326" s="3" t="str">
        <f t="shared" si="12"/>
        <v>MACOUPIN, Illinois</v>
      </c>
      <c r="Y326" s="67" t="s">
        <v>566</v>
      </c>
      <c r="Z326" s="24" t="s">
        <v>91</v>
      </c>
      <c r="AA326" s="29" t="s">
        <v>547</v>
      </c>
      <c r="AB326" s="25"/>
      <c r="AC326" s="19">
        <f t="shared" si="14"/>
        <v>0.97340000000000004</v>
      </c>
      <c r="AD326" s="104">
        <v>11180</v>
      </c>
      <c r="AE326" t="s">
        <v>503</v>
      </c>
      <c r="AF326" s="19">
        <v>0.86650000000000005</v>
      </c>
    </row>
    <row r="327" spans="1:32">
      <c r="A327" s="95">
        <v>41180</v>
      </c>
      <c r="B327" s="93" t="s">
        <v>548</v>
      </c>
      <c r="C327" s="67" t="s">
        <v>161</v>
      </c>
      <c r="D327" s="29" t="s">
        <v>547</v>
      </c>
      <c r="E327" s="97" t="s">
        <v>90</v>
      </c>
      <c r="F327" s="98">
        <f t="shared" si="13"/>
        <v>0.97340000000000004</v>
      </c>
      <c r="G327" s="74">
        <f>ROUND(('NEW Reference'!B$6*List!$F327)+'NEW Reference'!B$7,0)</f>
        <v>1317</v>
      </c>
      <c r="H327" s="21">
        <f>ROUND(('NEW Reference'!C$6*List!$F327)+'NEW Reference'!C$7,0)</f>
        <v>1964</v>
      </c>
      <c r="I327" s="21">
        <f>ROUND(('NEW Reference'!D$6*List!$F327)+'NEW Reference'!D$7,0)</f>
        <v>2354</v>
      </c>
      <c r="J327" s="21">
        <f>ROUND(('NEW Reference'!E$6*List!$F327)+'NEW Reference'!E$7,0)</f>
        <v>2910</v>
      </c>
      <c r="K327" s="21">
        <f>ROUND(('NEW Reference'!F$6*List!$F327)+'NEW Reference'!F$7,0)</f>
        <v>3032</v>
      </c>
      <c r="L327" s="21">
        <f>ROUND(('NEW Reference'!G$6*List!$F327)+'NEW Reference'!G$7,0)</f>
        <v>3432</v>
      </c>
      <c r="M327" s="21">
        <f>ROUND(('NEW Reference'!H$6*List!$F327)+'NEW Reference'!H$7,0)</f>
        <v>3563</v>
      </c>
      <c r="N327" s="21">
        <f>ROUND(('NEW Reference'!I$6*List!$F327)+'NEW Reference'!I$7,0)</f>
        <v>3703</v>
      </c>
      <c r="O327" s="21">
        <f>ROUND(('NEW Reference'!J$6*List!$F327)+'NEW Reference'!J$7,0)</f>
        <v>4288</v>
      </c>
      <c r="P327" s="21">
        <f>ROUND(('NEW Reference'!K$6*List!$F327)+'NEW Reference'!K$7,0)</f>
        <v>4424</v>
      </c>
      <c r="Q327" s="21">
        <f>ROUND(('NEW Reference'!L$6*List!$F327)+'NEW Reference'!L$7,0)</f>
        <v>4773</v>
      </c>
      <c r="R327" s="21">
        <f>ROUND(('NEW Reference'!M$6*List!$F327)+'NEW Reference'!M$7,0)</f>
        <v>5701</v>
      </c>
      <c r="S327" s="21">
        <f>ROUND(('NEW Reference'!N$6*List!$F327)+'NEW Reference'!N$7,0)</f>
        <v>23003</v>
      </c>
      <c r="T327" s="22">
        <f>ROUND(('NEW Reference'!O$6*List!$F327)+'NEW Reference'!O$7,0)</f>
        <v>855</v>
      </c>
      <c r="U327" s="22">
        <f>ROUND(('NEW Reference'!P$6*List!$F327)+'NEW Reference'!P$7,0)</f>
        <v>1205</v>
      </c>
      <c r="V327" s="22">
        <f>ROUND(('NEW Reference'!Q$6*List!$F327)+'NEW Reference'!Q$7,0)</f>
        <v>602</v>
      </c>
      <c r="X327" s="3" t="str">
        <f t="shared" si="12"/>
        <v>MADISON, Illinois</v>
      </c>
      <c r="Y327" s="67" t="s">
        <v>161</v>
      </c>
      <c r="Z327" s="24" t="s">
        <v>91</v>
      </c>
      <c r="AA327" s="29" t="s">
        <v>547</v>
      </c>
      <c r="AB327" s="25"/>
      <c r="AC327" s="19">
        <f t="shared" si="14"/>
        <v>0.97340000000000004</v>
      </c>
      <c r="AD327" s="104">
        <v>19780</v>
      </c>
      <c r="AE327" t="s">
        <v>506</v>
      </c>
      <c r="AF327" s="19">
        <v>0.91560000000000008</v>
      </c>
    </row>
    <row r="328" spans="1:32">
      <c r="A328" s="95">
        <v>37900</v>
      </c>
      <c r="B328" s="93" t="s">
        <v>567</v>
      </c>
      <c r="C328" s="67" t="s">
        <v>568</v>
      </c>
      <c r="D328" s="29" t="s">
        <v>547</v>
      </c>
      <c r="E328" s="97" t="s">
        <v>90</v>
      </c>
      <c r="F328" s="98">
        <f t="shared" si="13"/>
        <v>0.89</v>
      </c>
      <c r="G328" s="74">
        <f>ROUND(('NEW Reference'!B$6*List!$F328)+'NEW Reference'!B$7,0)</f>
        <v>1233</v>
      </c>
      <c r="H328" s="21">
        <f>ROUND(('NEW Reference'!C$6*List!$F328)+'NEW Reference'!C$7,0)</f>
        <v>1839</v>
      </c>
      <c r="I328" s="21">
        <f>ROUND(('NEW Reference'!D$6*List!$F328)+'NEW Reference'!D$7,0)</f>
        <v>2204</v>
      </c>
      <c r="J328" s="21">
        <f>ROUND(('NEW Reference'!E$6*List!$F328)+'NEW Reference'!E$7,0)</f>
        <v>2725</v>
      </c>
      <c r="K328" s="21">
        <f>ROUND(('NEW Reference'!F$6*List!$F328)+'NEW Reference'!F$7,0)</f>
        <v>2839</v>
      </c>
      <c r="L328" s="21">
        <f>ROUND(('NEW Reference'!G$6*List!$F328)+'NEW Reference'!G$7,0)</f>
        <v>3213</v>
      </c>
      <c r="M328" s="21">
        <f>ROUND(('NEW Reference'!H$6*List!$F328)+'NEW Reference'!H$7,0)</f>
        <v>3336</v>
      </c>
      <c r="N328" s="21">
        <f>ROUND(('NEW Reference'!I$6*List!$F328)+'NEW Reference'!I$7,0)</f>
        <v>3467</v>
      </c>
      <c r="O328" s="21">
        <f>ROUND(('NEW Reference'!J$6*List!$F328)+'NEW Reference'!J$7,0)</f>
        <v>4015</v>
      </c>
      <c r="P328" s="21">
        <f>ROUND(('NEW Reference'!K$6*List!$F328)+'NEW Reference'!K$7,0)</f>
        <v>4142</v>
      </c>
      <c r="Q328" s="21">
        <f>ROUND(('NEW Reference'!L$6*List!$F328)+'NEW Reference'!L$7,0)</f>
        <v>4469</v>
      </c>
      <c r="R328" s="21">
        <f>ROUND(('NEW Reference'!M$6*List!$F328)+'NEW Reference'!M$7,0)</f>
        <v>5338</v>
      </c>
      <c r="S328" s="21">
        <f>ROUND(('NEW Reference'!N$6*List!$F328)+'NEW Reference'!N$7,0)</f>
        <v>21537</v>
      </c>
      <c r="T328" s="22">
        <f>ROUND(('NEW Reference'!O$6*List!$F328)+'NEW Reference'!O$7,0)</f>
        <v>801</v>
      </c>
      <c r="U328" s="22">
        <f>ROUND(('NEW Reference'!P$6*List!$F328)+'NEW Reference'!P$7,0)</f>
        <v>1128</v>
      </c>
      <c r="V328" s="22">
        <f>ROUND(('NEW Reference'!Q$6*List!$F328)+'NEW Reference'!Q$7,0)</f>
        <v>564</v>
      </c>
      <c r="X328" s="3" t="str">
        <f t="shared" si="12"/>
        <v>MARSHALL, Illinois</v>
      </c>
      <c r="Y328" s="67" t="s">
        <v>568</v>
      </c>
      <c r="Z328" s="24" t="s">
        <v>91</v>
      </c>
      <c r="AA328" s="29" t="s">
        <v>547</v>
      </c>
      <c r="AB328" s="25"/>
      <c r="AC328" s="19">
        <f t="shared" si="14"/>
        <v>0.89</v>
      </c>
      <c r="AD328" s="104">
        <v>26980</v>
      </c>
      <c r="AE328" t="s">
        <v>514</v>
      </c>
      <c r="AF328" s="19">
        <v>0.87570000000000003</v>
      </c>
    </row>
    <row r="329" spans="1:32">
      <c r="A329" s="95">
        <v>37140</v>
      </c>
      <c r="B329" s="94" t="s">
        <v>569</v>
      </c>
      <c r="C329" s="67" t="s">
        <v>570</v>
      </c>
      <c r="D329" s="29" t="s">
        <v>547</v>
      </c>
      <c r="E329" s="97" t="s">
        <v>90</v>
      </c>
      <c r="F329" s="98">
        <f t="shared" si="13"/>
        <v>0.86380000000000001</v>
      </c>
      <c r="G329" s="74">
        <f>ROUND(('NEW Reference'!B$6*List!$F329)+'NEW Reference'!B$7,0)</f>
        <v>1207</v>
      </c>
      <c r="H329" s="21">
        <f>ROUND(('NEW Reference'!C$6*List!$F329)+'NEW Reference'!C$7,0)</f>
        <v>1800</v>
      </c>
      <c r="I329" s="21">
        <f>ROUND(('NEW Reference'!D$6*List!$F329)+'NEW Reference'!D$7,0)</f>
        <v>2157</v>
      </c>
      <c r="J329" s="21">
        <f>ROUND(('NEW Reference'!E$6*List!$F329)+'NEW Reference'!E$7,0)</f>
        <v>2666</v>
      </c>
      <c r="K329" s="21">
        <f>ROUND(('NEW Reference'!F$6*List!$F329)+'NEW Reference'!F$7,0)</f>
        <v>2778</v>
      </c>
      <c r="L329" s="21">
        <f>ROUND(('NEW Reference'!G$6*List!$F329)+'NEW Reference'!G$7,0)</f>
        <v>3145</v>
      </c>
      <c r="M329" s="21">
        <f>ROUND(('NEW Reference'!H$6*List!$F329)+'NEW Reference'!H$7,0)</f>
        <v>3265</v>
      </c>
      <c r="N329" s="21">
        <f>ROUND(('NEW Reference'!I$6*List!$F329)+'NEW Reference'!I$7,0)</f>
        <v>3393</v>
      </c>
      <c r="O329" s="21">
        <f>ROUND(('NEW Reference'!J$6*List!$F329)+'NEW Reference'!J$7,0)</f>
        <v>3929</v>
      </c>
      <c r="P329" s="21">
        <f>ROUND(('NEW Reference'!K$6*List!$F329)+'NEW Reference'!K$7,0)</f>
        <v>4053</v>
      </c>
      <c r="Q329" s="21">
        <f>ROUND(('NEW Reference'!L$6*List!$F329)+'NEW Reference'!L$7,0)</f>
        <v>4374</v>
      </c>
      <c r="R329" s="21">
        <f>ROUND(('NEW Reference'!M$6*List!$F329)+'NEW Reference'!M$7,0)</f>
        <v>5223</v>
      </c>
      <c r="S329" s="21">
        <f>ROUND(('NEW Reference'!N$6*List!$F329)+'NEW Reference'!N$7,0)</f>
        <v>21076</v>
      </c>
      <c r="T329" s="22">
        <f>ROUND(('NEW Reference'!O$6*List!$F329)+'NEW Reference'!O$7,0)</f>
        <v>784</v>
      </c>
      <c r="U329" s="22">
        <f>ROUND(('NEW Reference'!P$6*List!$F329)+'NEW Reference'!P$7,0)</f>
        <v>1104</v>
      </c>
      <c r="V329" s="22">
        <f>ROUND(('NEW Reference'!Q$6*List!$F329)+'NEW Reference'!Q$7,0)</f>
        <v>552</v>
      </c>
      <c r="X329" s="3" t="str">
        <f t="shared" ref="X329:X392" si="15">CONCATENATE(Y329, Z329, AA329)</f>
        <v>MASSAC, Illinois</v>
      </c>
      <c r="Y329" s="67" t="s">
        <v>570</v>
      </c>
      <c r="Z329" s="24" t="s">
        <v>91</v>
      </c>
      <c r="AA329" s="29" t="s">
        <v>547</v>
      </c>
      <c r="AB329" s="25"/>
      <c r="AC329" s="19">
        <f t="shared" si="14"/>
        <v>0.86380000000000001</v>
      </c>
      <c r="AD329" s="104">
        <v>43580</v>
      </c>
      <c r="AE329" t="s">
        <v>523</v>
      </c>
      <c r="AF329" s="19">
        <v>0.86570000000000003</v>
      </c>
    </row>
    <row r="330" spans="1:32">
      <c r="A330" s="95">
        <v>16984</v>
      </c>
      <c r="B330" t="s">
        <v>554</v>
      </c>
      <c r="C330" s="67" t="s">
        <v>571</v>
      </c>
      <c r="D330" s="29" t="s">
        <v>547</v>
      </c>
      <c r="E330" s="97" t="s">
        <v>90</v>
      </c>
      <c r="F330" s="98">
        <f t="shared" si="13"/>
        <v>1.0227999999999999</v>
      </c>
      <c r="G330" s="74">
        <f>ROUND(('NEW Reference'!B$6*List!$F330)+'NEW Reference'!B$7,0)</f>
        <v>1367</v>
      </c>
      <c r="H330" s="21">
        <f>ROUND(('NEW Reference'!C$6*List!$F330)+'NEW Reference'!C$7,0)</f>
        <v>2039</v>
      </c>
      <c r="I330" s="21">
        <f>ROUND(('NEW Reference'!D$6*List!$F330)+'NEW Reference'!D$7,0)</f>
        <v>2443</v>
      </c>
      <c r="J330" s="21">
        <f>ROUND(('NEW Reference'!E$6*List!$F330)+'NEW Reference'!E$7,0)</f>
        <v>3020</v>
      </c>
      <c r="K330" s="21">
        <f>ROUND(('NEW Reference'!F$6*List!$F330)+'NEW Reference'!F$7,0)</f>
        <v>3146</v>
      </c>
      <c r="L330" s="21">
        <f>ROUND(('NEW Reference'!G$6*List!$F330)+'NEW Reference'!G$7,0)</f>
        <v>3562</v>
      </c>
      <c r="M330" s="21">
        <f>ROUND(('NEW Reference'!H$6*List!$F330)+'NEW Reference'!H$7,0)</f>
        <v>3698</v>
      </c>
      <c r="N330" s="21">
        <f>ROUND(('NEW Reference'!I$6*List!$F330)+'NEW Reference'!I$7,0)</f>
        <v>3843</v>
      </c>
      <c r="O330" s="21">
        <f>ROUND(('NEW Reference'!J$6*List!$F330)+'NEW Reference'!J$7,0)</f>
        <v>4450</v>
      </c>
      <c r="P330" s="21">
        <f>ROUND(('NEW Reference'!K$6*List!$F330)+'NEW Reference'!K$7,0)</f>
        <v>4591</v>
      </c>
      <c r="Q330" s="21">
        <f>ROUND(('NEW Reference'!L$6*List!$F330)+'NEW Reference'!L$7,0)</f>
        <v>4954</v>
      </c>
      <c r="R330" s="21">
        <f>ROUND(('NEW Reference'!M$6*List!$F330)+'NEW Reference'!M$7,0)</f>
        <v>5916</v>
      </c>
      <c r="S330" s="21">
        <f>ROUND(('NEW Reference'!N$6*List!$F330)+'NEW Reference'!N$7,0)</f>
        <v>23871</v>
      </c>
      <c r="T330" s="22">
        <f>ROUND(('NEW Reference'!O$6*List!$F330)+'NEW Reference'!O$7,0)</f>
        <v>887</v>
      </c>
      <c r="U330" s="22">
        <f>ROUND(('NEW Reference'!P$6*List!$F330)+'NEW Reference'!P$7,0)</f>
        <v>1250</v>
      </c>
      <c r="V330" s="22">
        <f>ROUND(('NEW Reference'!Q$6*List!$F330)+'NEW Reference'!Q$7,0)</f>
        <v>625</v>
      </c>
      <c r="X330" s="3" t="str">
        <f t="shared" si="15"/>
        <v>MC HENRY, Illinois</v>
      </c>
      <c r="Y330" s="67" t="s">
        <v>571</v>
      </c>
      <c r="Z330" s="24" t="s">
        <v>91</v>
      </c>
      <c r="AA330" s="29" t="s">
        <v>547</v>
      </c>
      <c r="AB330" s="25"/>
      <c r="AC330" s="19">
        <f t="shared" si="14"/>
        <v>1.0227999999999999</v>
      </c>
      <c r="AD330" s="104">
        <v>14260</v>
      </c>
      <c r="AE330" t="s">
        <v>525</v>
      </c>
      <c r="AF330" s="19">
        <v>0.96890000000000009</v>
      </c>
    </row>
    <row r="331" spans="1:32">
      <c r="A331" s="95">
        <v>14010</v>
      </c>
      <c r="B331" s="94" t="s">
        <v>572</v>
      </c>
      <c r="C331" s="67" t="s">
        <v>573</v>
      </c>
      <c r="D331" s="29" t="s">
        <v>547</v>
      </c>
      <c r="E331" s="97" t="s">
        <v>90</v>
      </c>
      <c r="F331" s="98">
        <f t="shared" si="13"/>
        <v>0.89450000000000007</v>
      </c>
      <c r="G331" s="74">
        <f>ROUND(('NEW Reference'!B$6*List!$F331)+'NEW Reference'!B$7,0)</f>
        <v>1238</v>
      </c>
      <c r="H331" s="21">
        <f>ROUND(('NEW Reference'!C$6*List!$F331)+'NEW Reference'!C$7,0)</f>
        <v>1846</v>
      </c>
      <c r="I331" s="21">
        <f>ROUND(('NEW Reference'!D$6*List!$F331)+'NEW Reference'!D$7,0)</f>
        <v>2212</v>
      </c>
      <c r="J331" s="21">
        <f>ROUND(('NEW Reference'!E$6*List!$F331)+'NEW Reference'!E$7,0)</f>
        <v>2735</v>
      </c>
      <c r="K331" s="21">
        <f>ROUND(('NEW Reference'!F$6*List!$F331)+'NEW Reference'!F$7,0)</f>
        <v>2849</v>
      </c>
      <c r="L331" s="21">
        <f>ROUND(('NEW Reference'!G$6*List!$F331)+'NEW Reference'!G$7,0)</f>
        <v>3225</v>
      </c>
      <c r="M331" s="21">
        <f>ROUND(('NEW Reference'!H$6*List!$F331)+'NEW Reference'!H$7,0)</f>
        <v>3348</v>
      </c>
      <c r="N331" s="21">
        <f>ROUND(('NEW Reference'!I$6*List!$F331)+'NEW Reference'!I$7,0)</f>
        <v>3480</v>
      </c>
      <c r="O331" s="21">
        <f>ROUND(('NEW Reference'!J$6*List!$F331)+'NEW Reference'!J$7,0)</f>
        <v>4030</v>
      </c>
      <c r="P331" s="21">
        <f>ROUND(('NEW Reference'!K$6*List!$F331)+'NEW Reference'!K$7,0)</f>
        <v>4157</v>
      </c>
      <c r="Q331" s="21">
        <f>ROUND(('NEW Reference'!L$6*List!$F331)+'NEW Reference'!L$7,0)</f>
        <v>4486</v>
      </c>
      <c r="R331" s="21">
        <f>ROUND(('NEW Reference'!M$6*List!$F331)+'NEW Reference'!M$7,0)</f>
        <v>5357</v>
      </c>
      <c r="S331" s="21">
        <f>ROUND(('NEW Reference'!N$6*List!$F331)+'NEW Reference'!N$7,0)</f>
        <v>21616</v>
      </c>
      <c r="T331" s="22">
        <f>ROUND(('NEW Reference'!O$6*List!$F331)+'NEW Reference'!O$7,0)</f>
        <v>804</v>
      </c>
      <c r="U331" s="22">
        <f>ROUND(('NEW Reference'!P$6*List!$F331)+'NEW Reference'!P$7,0)</f>
        <v>1132</v>
      </c>
      <c r="V331" s="22">
        <f>ROUND(('NEW Reference'!Q$6*List!$F331)+'NEW Reference'!Q$7,0)</f>
        <v>566</v>
      </c>
      <c r="X331" s="3" t="str">
        <f t="shared" si="15"/>
        <v>MC LEAN, Illinois</v>
      </c>
      <c r="Y331" s="67" t="s">
        <v>573</v>
      </c>
      <c r="Z331" s="24" t="s">
        <v>91</v>
      </c>
      <c r="AA331" s="29" t="s">
        <v>547</v>
      </c>
      <c r="AB331" s="26"/>
      <c r="AC331" s="19">
        <f t="shared" si="14"/>
        <v>0.89450000000000007</v>
      </c>
      <c r="AD331" s="104">
        <v>38540</v>
      </c>
      <c r="AE331" t="s">
        <v>528</v>
      </c>
      <c r="AF331" s="19">
        <v>0.87988999999999995</v>
      </c>
    </row>
    <row r="332" spans="1:32">
      <c r="A332" s="95">
        <v>44100</v>
      </c>
      <c r="B332" t="s">
        <v>574</v>
      </c>
      <c r="C332" s="67" t="s">
        <v>575</v>
      </c>
      <c r="D332" s="29" t="s">
        <v>547</v>
      </c>
      <c r="E332" s="97" t="s">
        <v>90</v>
      </c>
      <c r="F332" s="98">
        <f t="shared" si="13"/>
        <v>0.95990000000000009</v>
      </c>
      <c r="G332" s="74">
        <f>ROUND(('NEW Reference'!B$6*List!$F332)+'NEW Reference'!B$7,0)</f>
        <v>1304</v>
      </c>
      <c r="H332" s="21">
        <f>ROUND(('NEW Reference'!C$6*List!$F332)+'NEW Reference'!C$7,0)</f>
        <v>1944</v>
      </c>
      <c r="I332" s="21">
        <f>ROUND(('NEW Reference'!D$6*List!$F332)+'NEW Reference'!D$7,0)</f>
        <v>2330</v>
      </c>
      <c r="J332" s="21">
        <f>ROUND(('NEW Reference'!E$6*List!$F332)+'NEW Reference'!E$7,0)</f>
        <v>2880</v>
      </c>
      <c r="K332" s="21">
        <f>ROUND(('NEW Reference'!F$6*List!$F332)+'NEW Reference'!F$7,0)</f>
        <v>3001</v>
      </c>
      <c r="L332" s="21">
        <f>ROUND(('NEW Reference'!G$6*List!$F332)+'NEW Reference'!G$7,0)</f>
        <v>3397</v>
      </c>
      <c r="M332" s="21">
        <f>ROUND(('NEW Reference'!H$6*List!$F332)+'NEW Reference'!H$7,0)</f>
        <v>3527</v>
      </c>
      <c r="N332" s="21">
        <f>ROUND(('NEW Reference'!I$6*List!$F332)+'NEW Reference'!I$7,0)</f>
        <v>3665</v>
      </c>
      <c r="O332" s="21">
        <f>ROUND(('NEW Reference'!J$6*List!$F332)+'NEW Reference'!J$7,0)</f>
        <v>4244</v>
      </c>
      <c r="P332" s="21">
        <f>ROUND(('NEW Reference'!K$6*List!$F332)+'NEW Reference'!K$7,0)</f>
        <v>4378</v>
      </c>
      <c r="Q332" s="21">
        <f>ROUND(('NEW Reference'!L$6*List!$F332)+'NEW Reference'!L$7,0)</f>
        <v>4724</v>
      </c>
      <c r="R332" s="21">
        <f>ROUND(('NEW Reference'!M$6*List!$F332)+'NEW Reference'!M$7,0)</f>
        <v>5642</v>
      </c>
      <c r="S332" s="21">
        <f>ROUND(('NEW Reference'!N$6*List!$F332)+'NEW Reference'!N$7,0)</f>
        <v>22766</v>
      </c>
      <c r="T332" s="22">
        <f>ROUND(('NEW Reference'!O$6*List!$F332)+'NEW Reference'!O$7,0)</f>
        <v>846</v>
      </c>
      <c r="U332" s="22">
        <f>ROUND(('NEW Reference'!P$6*List!$F332)+'NEW Reference'!P$7,0)</f>
        <v>1193</v>
      </c>
      <c r="V332" s="22">
        <f>ROUND(('NEW Reference'!Q$6*List!$F332)+'NEW Reference'!Q$7,0)</f>
        <v>596</v>
      </c>
      <c r="X332" s="3" t="str">
        <f t="shared" si="15"/>
        <v>MENARD, Illinois</v>
      </c>
      <c r="Y332" s="67" t="s">
        <v>575</v>
      </c>
      <c r="Z332" s="24" t="s">
        <v>91</v>
      </c>
      <c r="AA332" s="29" t="s">
        <v>547</v>
      </c>
      <c r="AB332" s="25"/>
      <c r="AC332" s="19">
        <f t="shared" si="14"/>
        <v>0.95990000000000009</v>
      </c>
      <c r="AD332" s="104">
        <v>14260</v>
      </c>
      <c r="AE332" t="s">
        <v>525</v>
      </c>
      <c r="AF332" s="19">
        <v>0.96890000000000009</v>
      </c>
    </row>
    <row r="333" spans="1:32">
      <c r="A333" s="95">
        <v>19340</v>
      </c>
      <c r="B333" s="94" t="s">
        <v>519</v>
      </c>
      <c r="C333" s="67" t="s">
        <v>576</v>
      </c>
      <c r="D333" s="29" t="s">
        <v>547</v>
      </c>
      <c r="E333" s="97" t="s">
        <v>90</v>
      </c>
      <c r="F333" s="98">
        <f t="shared" si="13"/>
        <v>0.78280000000000005</v>
      </c>
      <c r="G333" s="74">
        <f>ROUND(('NEW Reference'!B$6*List!$F333)+'NEW Reference'!B$7,0)</f>
        <v>1126</v>
      </c>
      <c r="H333" s="21">
        <f>ROUND(('NEW Reference'!C$6*List!$F333)+'NEW Reference'!C$7,0)</f>
        <v>1678</v>
      </c>
      <c r="I333" s="21">
        <f>ROUND(('NEW Reference'!D$6*List!$F333)+'NEW Reference'!D$7,0)</f>
        <v>2011</v>
      </c>
      <c r="J333" s="21">
        <f>ROUND(('NEW Reference'!E$6*List!$F333)+'NEW Reference'!E$7,0)</f>
        <v>2486</v>
      </c>
      <c r="K333" s="21">
        <f>ROUND(('NEW Reference'!F$6*List!$F333)+'NEW Reference'!F$7,0)</f>
        <v>2590</v>
      </c>
      <c r="L333" s="21">
        <f>ROUND(('NEW Reference'!G$6*List!$F333)+'NEW Reference'!G$7,0)</f>
        <v>2932</v>
      </c>
      <c r="M333" s="21">
        <f>ROUND(('NEW Reference'!H$6*List!$F333)+'NEW Reference'!H$7,0)</f>
        <v>3044</v>
      </c>
      <c r="N333" s="21">
        <f>ROUND(('NEW Reference'!I$6*List!$F333)+'NEW Reference'!I$7,0)</f>
        <v>3164</v>
      </c>
      <c r="O333" s="21">
        <f>ROUND(('NEW Reference'!J$6*List!$F333)+'NEW Reference'!J$7,0)</f>
        <v>3664</v>
      </c>
      <c r="P333" s="21">
        <f>ROUND(('NEW Reference'!K$6*List!$F333)+'NEW Reference'!K$7,0)</f>
        <v>3779</v>
      </c>
      <c r="Q333" s="21">
        <f>ROUND(('NEW Reference'!L$6*List!$F333)+'NEW Reference'!L$7,0)</f>
        <v>4078</v>
      </c>
      <c r="R333" s="21">
        <f>ROUND(('NEW Reference'!M$6*List!$F333)+'NEW Reference'!M$7,0)</f>
        <v>4871</v>
      </c>
      <c r="S333" s="21">
        <f>ROUND(('NEW Reference'!N$6*List!$F333)+'NEW Reference'!N$7,0)</f>
        <v>19652</v>
      </c>
      <c r="T333" s="22">
        <f>ROUND(('NEW Reference'!O$6*List!$F333)+'NEW Reference'!O$7,0)</f>
        <v>731</v>
      </c>
      <c r="U333" s="22">
        <f>ROUND(('NEW Reference'!P$6*List!$F333)+'NEW Reference'!P$7,0)</f>
        <v>1029</v>
      </c>
      <c r="V333" s="22">
        <f>ROUND(('NEW Reference'!Q$6*List!$F333)+'NEW Reference'!Q$7,0)</f>
        <v>515</v>
      </c>
      <c r="X333" s="3" t="str">
        <f t="shared" si="15"/>
        <v>MERCER, Illinois</v>
      </c>
      <c r="Y333" s="67" t="s">
        <v>576</v>
      </c>
      <c r="Z333" s="24" t="s">
        <v>91</v>
      </c>
      <c r="AA333" s="29" t="s">
        <v>547</v>
      </c>
      <c r="AB333" s="25"/>
      <c r="AC333" s="19">
        <f t="shared" si="14"/>
        <v>0.78280000000000005</v>
      </c>
      <c r="AD333" s="104">
        <v>26820</v>
      </c>
      <c r="AE333" t="s">
        <v>531</v>
      </c>
      <c r="AF333" s="19">
        <v>0.80090000000000006</v>
      </c>
    </row>
    <row r="334" spans="1:32">
      <c r="A334" s="95">
        <v>41180</v>
      </c>
      <c r="B334" s="94" t="s">
        <v>548</v>
      </c>
      <c r="C334" s="67" t="s">
        <v>473</v>
      </c>
      <c r="D334" s="29" t="s">
        <v>547</v>
      </c>
      <c r="E334" s="97" t="s">
        <v>90</v>
      </c>
      <c r="F334" s="98">
        <f t="shared" ref="F334:F397" si="16">IFERROR(INDEX($AF:$AF,MATCH($A334,$AD:$AD,0)),"")</f>
        <v>0.97340000000000004</v>
      </c>
      <c r="G334" s="74">
        <f>ROUND(('NEW Reference'!B$6*List!$F334)+'NEW Reference'!B$7,0)</f>
        <v>1317</v>
      </c>
      <c r="H334" s="21">
        <f>ROUND(('NEW Reference'!C$6*List!$F334)+'NEW Reference'!C$7,0)</f>
        <v>1964</v>
      </c>
      <c r="I334" s="21">
        <f>ROUND(('NEW Reference'!D$6*List!$F334)+'NEW Reference'!D$7,0)</f>
        <v>2354</v>
      </c>
      <c r="J334" s="21">
        <f>ROUND(('NEW Reference'!E$6*List!$F334)+'NEW Reference'!E$7,0)</f>
        <v>2910</v>
      </c>
      <c r="K334" s="21">
        <f>ROUND(('NEW Reference'!F$6*List!$F334)+'NEW Reference'!F$7,0)</f>
        <v>3032</v>
      </c>
      <c r="L334" s="21">
        <f>ROUND(('NEW Reference'!G$6*List!$F334)+'NEW Reference'!G$7,0)</f>
        <v>3432</v>
      </c>
      <c r="M334" s="21">
        <f>ROUND(('NEW Reference'!H$6*List!$F334)+'NEW Reference'!H$7,0)</f>
        <v>3563</v>
      </c>
      <c r="N334" s="21">
        <f>ROUND(('NEW Reference'!I$6*List!$F334)+'NEW Reference'!I$7,0)</f>
        <v>3703</v>
      </c>
      <c r="O334" s="21">
        <f>ROUND(('NEW Reference'!J$6*List!$F334)+'NEW Reference'!J$7,0)</f>
        <v>4288</v>
      </c>
      <c r="P334" s="21">
        <f>ROUND(('NEW Reference'!K$6*List!$F334)+'NEW Reference'!K$7,0)</f>
        <v>4424</v>
      </c>
      <c r="Q334" s="21">
        <f>ROUND(('NEW Reference'!L$6*List!$F334)+'NEW Reference'!L$7,0)</f>
        <v>4773</v>
      </c>
      <c r="R334" s="21">
        <f>ROUND(('NEW Reference'!M$6*List!$F334)+'NEW Reference'!M$7,0)</f>
        <v>5701</v>
      </c>
      <c r="S334" s="21">
        <f>ROUND(('NEW Reference'!N$6*List!$F334)+'NEW Reference'!N$7,0)</f>
        <v>23003</v>
      </c>
      <c r="T334" s="22">
        <f>ROUND(('NEW Reference'!O$6*List!$F334)+'NEW Reference'!O$7,0)</f>
        <v>855</v>
      </c>
      <c r="U334" s="22">
        <f>ROUND(('NEW Reference'!P$6*List!$F334)+'NEW Reference'!P$7,0)</f>
        <v>1205</v>
      </c>
      <c r="V334" s="22">
        <f>ROUND(('NEW Reference'!Q$6*List!$F334)+'NEW Reference'!Q$7,0)</f>
        <v>602</v>
      </c>
      <c r="X334" s="3" t="str">
        <f t="shared" si="15"/>
        <v>MONROE, Illinois</v>
      </c>
      <c r="Y334" s="67" t="s">
        <v>473</v>
      </c>
      <c r="Z334" s="24" t="s">
        <v>91</v>
      </c>
      <c r="AA334" s="29" t="s">
        <v>547</v>
      </c>
      <c r="AB334" s="26"/>
      <c r="AC334" s="19">
        <f t="shared" ref="AC334:AC397" si="17">IFERROR(INDEX($AF:$AF,MATCH($A334,$AD:$AD,0)),"")</f>
        <v>0.97340000000000004</v>
      </c>
      <c r="AD334" s="104">
        <v>26820</v>
      </c>
      <c r="AE334" t="s">
        <v>531</v>
      </c>
      <c r="AF334" s="19">
        <v>0.80090000000000006</v>
      </c>
    </row>
    <row r="335" spans="1:32">
      <c r="A335" s="95">
        <v>37900</v>
      </c>
      <c r="B335" s="94" t="s">
        <v>567</v>
      </c>
      <c r="C335" s="67" t="s">
        <v>577</v>
      </c>
      <c r="D335" s="29" t="s">
        <v>547</v>
      </c>
      <c r="E335" s="97" t="s">
        <v>90</v>
      </c>
      <c r="F335" s="98">
        <f t="shared" si="16"/>
        <v>0.89</v>
      </c>
      <c r="G335" s="74">
        <f>ROUND(('NEW Reference'!B$6*List!$F335)+'NEW Reference'!B$7,0)</f>
        <v>1233</v>
      </c>
      <c r="H335" s="21">
        <f>ROUND(('NEW Reference'!C$6*List!$F335)+'NEW Reference'!C$7,0)</f>
        <v>1839</v>
      </c>
      <c r="I335" s="21">
        <f>ROUND(('NEW Reference'!D$6*List!$F335)+'NEW Reference'!D$7,0)</f>
        <v>2204</v>
      </c>
      <c r="J335" s="21">
        <f>ROUND(('NEW Reference'!E$6*List!$F335)+'NEW Reference'!E$7,0)</f>
        <v>2725</v>
      </c>
      <c r="K335" s="21">
        <f>ROUND(('NEW Reference'!F$6*List!$F335)+'NEW Reference'!F$7,0)</f>
        <v>2839</v>
      </c>
      <c r="L335" s="21">
        <f>ROUND(('NEW Reference'!G$6*List!$F335)+'NEW Reference'!G$7,0)</f>
        <v>3213</v>
      </c>
      <c r="M335" s="21">
        <f>ROUND(('NEW Reference'!H$6*List!$F335)+'NEW Reference'!H$7,0)</f>
        <v>3336</v>
      </c>
      <c r="N335" s="21">
        <f>ROUND(('NEW Reference'!I$6*List!$F335)+'NEW Reference'!I$7,0)</f>
        <v>3467</v>
      </c>
      <c r="O335" s="21">
        <f>ROUND(('NEW Reference'!J$6*List!$F335)+'NEW Reference'!J$7,0)</f>
        <v>4015</v>
      </c>
      <c r="P335" s="21">
        <f>ROUND(('NEW Reference'!K$6*List!$F335)+'NEW Reference'!K$7,0)</f>
        <v>4142</v>
      </c>
      <c r="Q335" s="21">
        <f>ROUND(('NEW Reference'!L$6*List!$F335)+'NEW Reference'!L$7,0)</f>
        <v>4469</v>
      </c>
      <c r="R335" s="21">
        <f>ROUND(('NEW Reference'!M$6*List!$F335)+'NEW Reference'!M$7,0)</f>
        <v>5338</v>
      </c>
      <c r="S335" s="21">
        <f>ROUND(('NEW Reference'!N$6*List!$F335)+'NEW Reference'!N$7,0)</f>
        <v>21537</v>
      </c>
      <c r="T335" s="22">
        <f>ROUND(('NEW Reference'!O$6*List!$F335)+'NEW Reference'!O$7,0)</f>
        <v>801</v>
      </c>
      <c r="U335" s="22">
        <f>ROUND(('NEW Reference'!P$6*List!$F335)+'NEW Reference'!P$7,0)</f>
        <v>1128</v>
      </c>
      <c r="V335" s="22">
        <f>ROUND(('NEW Reference'!Q$6*List!$F335)+'NEW Reference'!Q$7,0)</f>
        <v>564</v>
      </c>
      <c r="X335" s="3" t="str">
        <f t="shared" si="15"/>
        <v>PEORIA, Illinois</v>
      </c>
      <c r="Y335" s="67" t="s">
        <v>577</v>
      </c>
      <c r="Z335" s="24" t="s">
        <v>91</v>
      </c>
      <c r="AA335" s="29" t="s">
        <v>547</v>
      </c>
      <c r="AB335" s="25"/>
      <c r="AC335" s="19">
        <f t="shared" si="17"/>
        <v>0.89</v>
      </c>
      <c r="AD335" s="104">
        <v>14260</v>
      </c>
      <c r="AE335" t="s">
        <v>525</v>
      </c>
      <c r="AF335" s="19">
        <v>0.96890000000000009</v>
      </c>
    </row>
    <row r="336" spans="1:32">
      <c r="A336" s="95">
        <v>16580</v>
      </c>
      <c r="B336" s="94" t="s">
        <v>551</v>
      </c>
      <c r="C336" s="67" t="s">
        <v>578</v>
      </c>
      <c r="D336" s="29" t="s">
        <v>547</v>
      </c>
      <c r="E336" s="97" t="s">
        <v>90</v>
      </c>
      <c r="F336" s="98">
        <f t="shared" si="16"/>
        <v>0.87190000000000001</v>
      </c>
      <c r="G336" s="74">
        <f>ROUND(('NEW Reference'!B$6*List!$F336)+'NEW Reference'!B$7,0)</f>
        <v>1215</v>
      </c>
      <c r="H336" s="21">
        <f>ROUND(('NEW Reference'!C$6*List!$F336)+'NEW Reference'!C$7,0)</f>
        <v>1812</v>
      </c>
      <c r="I336" s="21">
        <f>ROUND(('NEW Reference'!D$6*List!$F336)+'NEW Reference'!D$7,0)</f>
        <v>2171</v>
      </c>
      <c r="J336" s="21">
        <f>ROUND(('NEW Reference'!E$6*List!$F336)+'NEW Reference'!E$7,0)</f>
        <v>2684</v>
      </c>
      <c r="K336" s="21">
        <f>ROUND(('NEW Reference'!F$6*List!$F336)+'NEW Reference'!F$7,0)</f>
        <v>2797</v>
      </c>
      <c r="L336" s="21">
        <f>ROUND(('NEW Reference'!G$6*List!$F336)+'NEW Reference'!G$7,0)</f>
        <v>3166</v>
      </c>
      <c r="M336" s="21">
        <f>ROUND(('NEW Reference'!H$6*List!$F336)+'NEW Reference'!H$7,0)</f>
        <v>3287</v>
      </c>
      <c r="N336" s="21">
        <f>ROUND(('NEW Reference'!I$6*List!$F336)+'NEW Reference'!I$7,0)</f>
        <v>3416</v>
      </c>
      <c r="O336" s="21">
        <f>ROUND(('NEW Reference'!J$6*List!$F336)+'NEW Reference'!J$7,0)</f>
        <v>3956</v>
      </c>
      <c r="P336" s="21">
        <f>ROUND(('NEW Reference'!K$6*List!$F336)+'NEW Reference'!K$7,0)</f>
        <v>4080</v>
      </c>
      <c r="Q336" s="21">
        <f>ROUND(('NEW Reference'!L$6*List!$F336)+'NEW Reference'!L$7,0)</f>
        <v>4403</v>
      </c>
      <c r="R336" s="21">
        <f>ROUND(('NEW Reference'!M$6*List!$F336)+'NEW Reference'!M$7,0)</f>
        <v>5259</v>
      </c>
      <c r="S336" s="21">
        <f>ROUND(('NEW Reference'!N$6*List!$F336)+'NEW Reference'!N$7,0)</f>
        <v>21219</v>
      </c>
      <c r="T336" s="22">
        <f>ROUND(('NEW Reference'!O$6*List!$F336)+'NEW Reference'!O$7,0)</f>
        <v>789</v>
      </c>
      <c r="U336" s="22">
        <f>ROUND(('NEW Reference'!P$6*List!$F336)+'NEW Reference'!P$7,0)</f>
        <v>1112</v>
      </c>
      <c r="V336" s="22">
        <f>ROUND(('NEW Reference'!Q$6*List!$F336)+'NEW Reference'!Q$7,0)</f>
        <v>556</v>
      </c>
      <c r="X336" s="3" t="str">
        <f t="shared" si="15"/>
        <v>PIATT, Illinois</v>
      </c>
      <c r="Y336" s="67" t="s">
        <v>578</v>
      </c>
      <c r="Z336" s="24" t="s">
        <v>91</v>
      </c>
      <c r="AA336" s="29" t="s">
        <v>547</v>
      </c>
      <c r="AB336" s="25"/>
      <c r="AC336" s="19">
        <f t="shared" si="17"/>
        <v>0.87190000000000001</v>
      </c>
      <c r="AD336" s="104">
        <v>30860</v>
      </c>
      <c r="AE336" t="s">
        <v>534</v>
      </c>
      <c r="AF336" s="19">
        <v>0.94700000000000006</v>
      </c>
    </row>
    <row r="337" spans="1:32">
      <c r="A337" s="95">
        <v>19340</v>
      </c>
      <c r="B337" s="94" t="s">
        <v>519</v>
      </c>
      <c r="C337" s="67" t="s">
        <v>579</v>
      </c>
      <c r="D337" s="29" t="s">
        <v>547</v>
      </c>
      <c r="E337" s="97" t="s">
        <v>90</v>
      </c>
      <c r="F337" s="98">
        <f t="shared" si="16"/>
        <v>0.78280000000000005</v>
      </c>
      <c r="G337" s="74">
        <f>ROUND(('NEW Reference'!B$6*List!$F337)+'NEW Reference'!B$7,0)</f>
        <v>1126</v>
      </c>
      <c r="H337" s="21">
        <f>ROUND(('NEW Reference'!C$6*List!$F337)+'NEW Reference'!C$7,0)</f>
        <v>1678</v>
      </c>
      <c r="I337" s="21">
        <f>ROUND(('NEW Reference'!D$6*List!$F337)+'NEW Reference'!D$7,0)</f>
        <v>2011</v>
      </c>
      <c r="J337" s="21">
        <f>ROUND(('NEW Reference'!E$6*List!$F337)+'NEW Reference'!E$7,0)</f>
        <v>2486</v>
      </c>
      <c r="K337" s="21">
        <f>ROUND(('NEW Reference'!F$6*List!$F337)+'NEW Reference'!F$7,0)</f>
        <v>2590</v>
      </c>
      <c r="L337" s="21">
        <f>ROUND(('NEW Reference'!G$6*List!$F337)+'NEW Reference'!G$7,0)</f>
        <v>2932</v>
      </c>
      <c r="M337" s="21">
        <f>ROUND(('NEW Reference'!H$6*List!$F337)+'NEW Reference'!H$7,0)</f>
        <v>3044</v>
      </c>
      <c r="N337" s="21">
        <f>ROUND(('NEW Reference'!I$6*List!$F337)+'NEW Reference'!I$7,0)</f>
        <v>3164</v>
      </c>
      <c r="O337" s="21">
        <f>ROUND(('NEW Reference'!J$6*List!$F337)+'NEW Reference'!J$7,0)</f>
        <v>3664</v>
      </c>
      <c r="P337" s="21">
        <f>ROUND(('NEW Reference'!K$6*List!$F337)+'NEW Reference'!K$7,0)</f>
        <v>3779</v>
      </c>
      <c r="Q337" s="21">
        <f>ROUND(('NEW Reference'!L$6*List!$F337)+'NEW Reference'!L$7,0)</f>
        <v>4078</v>
      </c>
      <c r="R337" s="21">
        <f>ROUND(('NEW Reference'!M$6*List!$F337)+'NEW Reference'!M$7,0)</f>
        <v>4871</v>
      </c>
      <c r="S337" s="21">
        <f>ROUND(('NEW Reference'!N$6*List!$F337)+'NEW Reference'!N$7,0)</f>
        <v>19652</v>
      </c>
      <c r="T337" s="22">
        <f>ROUND(('NEW Reference'!O$6*List!$F337)+'NEW Reference'!O$7,0)</f>
        <v>731</v>
      </c>
      <c r="U337" s="22">
        <f>ROUND(('NEW Reference'!P$6*List!$F337)+'NEW Reference'!P$7,0)</f>
        <v>1029</v>
      </c>
      <c r="V337" s="22">
        <f>ROUND(('NEW Reference'!Q$6*List!$F337)+'NEW Reference'!Q$7,0)</f>
        <v>515</v>
      </c>
      <c r="X337" s="3" t="str">
        <f t="shared" si="15"/>
        <v>ROCK ISLAND, Illinois</v>
      </c>
      <c r="Y337" s="67" t="s">
        <v>579</v>
      </c>
      <c r="Z337" s="24" t="s">
        <v>91</v>
      </c>
      <c r="AA337" s="29" t="s">
        <v>547</v>
      </c>
      <c r="AB337" s="25"/>
      <c r="AC337" s="19">
        <f t="shared" si="17"/>
        <v>0.78280000000000005</v>
      </c>
      <c r="AD337" s="104">
        <v>14260</v>
      </c>
      <c r="AE337" t="s">
        <v>525</v>
      </c>
      <c r="AF337" s="19">
        <v>0.96890000000000009</v>
      </c>
    </row>
    <row r="338" spans="1:32">
      <c r="A338" s="95">
        <v>14</v>
      </c>
      <c r="B338" s="93" t="s">
        <v>134</v>
      </c>
      <c r="C338" s="67" t="s">
        <v>4</v>
      </c>
      <c r="D338" s="29" t="s">
        <v>547</v>
      </c>
      <c r="E338" s="97" t="s">
        <v>101</v>
      </c>
      <c r="F338" s="98">
        <f t="shared" si="16"/>
        <v>0.87430000000000008</v>
      </c>
      <c r="G338" s="74">
        <f>ROUND(('NEW Reference'!B$6*List!$F338)+'NEW Reference'!B$7,0)</f>
        <v>1218</v>
      </c>
      <c r="H338" s="21">
        <f>ROUND(('NEW Reference'!C$6*List!$F338)+'NEW Reference'!C$7,0)</f>
        <v>1816</v>
      </c>
      <c r="I338" s="21">
        <f>ROUND(('NEW Reference'!D$6*List!$F338)+'NEW Reference'!D$7,0)</f>
        <v>2176</v>
      </c>
      <c r="J338" s="21">
        <f>ROUND(('NEW Reference'!E$6*List!$F338)+'NEW Reference'!E$7,0)</f>
        <v>2690</v>
      </c>
      <c r="K338" s="21">
        <f>ROUND(('NEW Reference'!F$6*List!$F338)+'NEW Reference'!F$7,0)</f>
        <v>2802</v>
      </c>
      <c r="L338" s="21">
        <f>ROUND(('NEW Reference'!G$6*List!$F338)+'NEW Reference'!G$7,0)</f>
        <v>3172</v>
      </c>
      <c r="M338" s="21">
        <f>ROUND(('NEW Reference'!H$6*List!$F338)+'NEW Reference'!H$7,0)</f>
        <v>3293</v>
      </c>
      <c r="N338" s="21">
        <f>ROUND(('NEW Reference'!I$6*List!$F338)+'NEW Reference'!I$7,0)</f>
        <v>3423</v>
      </c>
      <c r="O338" s="21">
        <f>ROUND(('NEW Reference'!J$6*List!$F338)+'NEW Reference'!J$7,0)</f>
        <v>3964</v>
      </c>
      <c r="P338" s="21">
        <f>ROUND(('NEW Reference'!K$6*List!$F338)+'NEW Reference'!K$7,0)</f>
        <v>4089</v>
      </c>
      <c r="Q338" s="21">
        <f>ROUND(('NEW Reference'!L$6*List!$F338)+'NEW Reference'!L$7,0)</f>
        <v>4412</v>
      </c>
      <c r="R338" s="21">
        <f>ROUND(('NEW Reference'!M$6*List!$F338)+'NEW Reference'!M$7,0)</f>
        <v>5269</v>
      </c>
      <c r="S338" s="21">
        <f>ROUND(('NEW Reference'!N$6*List!$F338)+'NEW Reference'!N$7,0)</f>
        <v>21261</v>
      </c>
      <c r="T338" s="22">
        <f>ROUND(('NEW Reference'!O$6*List!$F338)+'NEW Reference'!O$7,0)</f>
        <v>790</v>
      </c>
      <c r="U338" s="22">
        <f>ROUND(('NEW Reference'!P$6*List!$F338)+'NEW Reference'!P$7,0)</f>
        <v>1114</v>
      </c>
      <c r="V338" s="22">
        <f>ROUND(('NEW Reference'!Q$6*List!$F338)+'NEW Reference'!Q$7,0)</f>
        <v>557</v>
      </c>
      <c r="X338" s="3" t="str">
        <f t="shared" si="15"/>
        <v>Rural (Not listed as urban county), Illinois</v>
      </c>
      <c r="Y338" s="67" t="s">
        <v>4</v>
      </c>
      <c r="Z338" s="24" t="s">
        <v>91</v>
      </c>
      <c r="AA338" s="29" t="s">
        <v>547</v>
      </c>
      <c r="AB338" s="25"/>
      <c r="AC338" s="19">
        <f t="shared" si="17"/>
        <v>0.87430000000000008</v>
      </c>
      <c r="AD338" s="104">
        <v>26820</v>
      </c>
      <c r="AE338" t="s">
        <v>531</v>
      </c>
      <c r="AF338" s="19">
        <v>0.80090000000000006</v>
      </c>
    </row>
    <row r="339" spans="1:32">
      <c r="A339" s="95">
        <v>44100</v>
      </c>
      <c r="B339" s="93" t="s">
        <v>574</v>
      </c>
      <c r="C339" s="67" t="s">
        <v>580</v>
      </c>
      <c r="D339" s="29" t="s">
        <v>547</v>
      </c>
      <c r="E339" s="97" t="s">
        <v>90</v>
      </c>
      <c r="F339" s="98">
        <f t="shared" si="16"/>
        <v>0.95990000000000009</v>
      </c>
      <c r="G339" s="74">
        <f>ROUND(('NEW Reference'!B$6*List!$F339)+'NEW Reference'!B$7,0)</f>
        <v>1304</v>
      </c>
      <c r="H339" s="21">
        <f>ROUND(('NEW Reference'!C$6*List!$F339)+'NEW Reference'!C$7,0)</f>
        <v>1944</v>
      </c>
      <c r="I339" s="21">
        <f>ROUND(('NEW Reference'!D$6*List!$F339)+'NEW Reference'!D$7,0)</f>
        <v>2330</v>
      </c>
      <c r="J339" s="21">
        <f>ROUND(('NEW Reference'!E$6*List!$F339)+'NEW Reference'!E$7,0)</f>
        <v>2880</v>
      </c>
      <c r="K339" s="21">
        <f>ROUND(('NEW Reference'!F$6*List!$F339)+'NEW Reference'!F$7,0)</f>
        <v>3001</v>
      </c>
      <c r="L339" s="21">
        <f>ROUND(('NEW Reference'!G$6*List!$F339)+'NEW Reference'!G$7,0)</f>
        <v>3397</v>
      </c>
      <c r="M339" s="21">
        <f>ROUND(('NEW Reference'!H$6*List!$F339)+'NEW Reference'!H$7,0)</f>
        <v>3527</v>
      </c>
      <c r="N339" s="21">
        <f>ROUND(('NEW Reference'!I$6*List!$F339)+'NEW Reference'!I$7,0)</f>
        <v>3665</v>
      </c>
      <c r="O339" s="21">
        <f>ROUND(('NEW Reference'!J$6*List!$F339)+'NEW Reference'!J$7,0)</f>
        <v>4244</v>
      </c>
      <c r="P339" s="21">
        <f>ROUND(('NEW Reference'!K$6*List!$F339)+'NEW Reference'!K$7,0)</f>
        <v>4378</v>
      </c>
      <c r="Q339" s="21">
        <f>ROUND(('NEW Reference'!L$6*List!$F339)+'NEW Reference'!L$7,0)</f>
        <v>4724</v>
      </c>
      <c r="R339" s="21">
        <f>ROUND(('NEW Reference'!M$6*List!$F339)+'NEW Reference'!M$7,0)</f>
        <v>5642</v>
      </c>
      <c r="S339" s="21">
        <f>ROUND(('NEW Reference'!N$6*List!$F339)+'NEW Reference'!N$7,0)</f>
        <v>22766</v>
      </c>
      <c r="T339" s="22">
        <f>ROUND(('NEW Reference'!O$6*List!$F339)+'NEW Reference'!O$7,0)</f>
        <v>846</v>
      </c>
      <c r="U339" s="22">
        <f>ROUND(('NEW Reference'!P$6*List!$F339)+'NEW Reference'!P$7,0)</f>
        <v>1193</v>
      </c>
      <c r="V339" s="22">
        <f>ROUND(('NEW Reference'!Q$6*List!$F339)+'NEW Reference'!Q$7,0)</f>
        <v>596</v>
      </c>
      <c r="X339" s="3" t="str">
        <f t="shared" si="15"/>
        <v>SANGAMON, Illinois</v>
      </c>
      <c r="Y339" s="67" t="s">
        <v>580</v>
      </c>
      <c r="Z339" s="24" t="s">
        <v>91</v>
      </c>
      <c r="AA339" s="29" t="s">
        <v>547</v>
      </c>
      <c r="AB339" s="26"/>
      <c r="AC339" s="19">
        <f t="shared" si="17"/>
        <v>0.95990000000000009</v>
      </c>
      <c r="AD339" s="104">
        <v>46300</v>
      </c>
      <c r="AE339" t="s">
        <v>537</v>
      </c>
      <c r="AF339" s="19">
        <v>0.93470000000000009</v>
      </c>
    </row>
    <row r="340" spans="1:32">
      <c r="A340" s="95">
        <v>19340</v>
      </c>
      <c r="B340" s="93" t="s">
        <v>519</v>
      </c>
      <c r="C340" s="67" t="s">
        <v>520</v>
      </c>
      <c r="D340" s="29" t="s">
        <v>547</v>
      </c>
      <c r="E340" s="97" t="s">
        <v>90</v>
      </c>
      <c r="F340" s="98">
        <f t="shared" si="16"/>
        <v>0.78280000000000005</v>
      </c>
      <c r="G340" s="74">
        <f>ROUND(('NEW Reference'!B$6*List!$F340)+'NEW Reference'!B$7,0)</f>
        <v>1126</v>
      </c>
      <c r="H340" s="21">
        <f>ROUND(('NEW Reference'!C$6*List!$F340)+'NEW Reference'!C$7,0)</f>
        <v>1678</v>
      </c>
      <c r="I340" s="21">
        <f>ROUND(('NEW Reference'!D$6*List!$F340)+'NEW Reference'!D$7,0)</f>
        <v>2011</v>
      </c>
      <c r="J340" s="21">
        <f>ROUND(('NEW Reference'!E$6*List!$F340)+'NEW Reference'!E$7,0)</f>
        <v>2486</v>
      </c>
      <c r="K340" s="21">
        <f>ROUND(('NEW Reference'!F$6*List!$F340)+'NEW Reference'!F$7,0)</f>
        <v>2590</v>
      </c>
      <c r="L340" s="21">
        <f>ROUND(('NEW Reference'!G$6*List!$F340)+'NEW Reference'!G$7,0)</f>
        <v>2932</v>
      </c>
      <c r="M340" s="21">
        <f>ROUND(('NEW Reference'!H$6*List!$F340)+'NEW Reference'!H$7,0)</f>
        <v>3044</v>
      </c>
      <c r="N340" s="21">
        <f>ROUND(('NEW Reference'!I$6*List!$F340)+'NEW Reference'!I$7,0)</f>
        <v>3164</v>
      </c>
      <c r="O340" s="21">
        <f>ROUND(('NEW Reference'!J$6*List!$F340)+'NEW Reference'!J$7,0)</f>
        <v>3664</v>
      </c>
      <c r="P340" s="21">
        <f>ROUND(('NEW Reference'!K$6*List!$F340)+'NEW Reference'!K$7,0)</f>
        <v>3779</v>
      </c>
      <c r="Q340" s="21">
        <f>ROUND(('NEW Reference'!L$6*List!$F340)+'NEW Reference'!L$7,0)</f>
        <v>4078</v>
      </c>
      <c r="R340" s="21">
        <f>ROUND(('NEW Reference'!M$6*List!$F340)+'NEW Reference'!M$7,0)</f>
        <v>4871</v>
      </c>
      <c r="S340" s="21">
        <f>ROUND(('NEW Reference'!N$6*List!$F340)+'NEW Reference'!N$7,0)</f>
        <v>19652</v>
      </c>
      <c r="T340" s="22">
        <f>ROUND(('NEW Reference'!O$6*List!$F340)+'NEW Reference'!O$7,0)</f>
        <v>731</v>
      </c>
      <c r="U340" s="22">
        <f>ROUND(('NEW Reference'!P$6*List!$F340)+'NEW Reference'!P$7,0)</f>
        <v>1029</v>
      </c>
      <c r="V340" s="22">
        <f>ROUND(('NEW Reference'!Q$6*List!$F340)+'NEW Reference'!Q$7,0)</f>
        <v>515</v>
      </c>
      <c r="X340" s="3" t="str">
        <f t="shared" si="15"/>
        <v>SCOTT, Illinois</v>
      </c>
      <c r="Y340" s="67" t="s">
        <v>520</v>
      </c>
      <c r="Z340" s="24" t="s">
        <v>91</v>
      </c>
      <c r="AA340" s="29" t="s">
        <v>547</v>
      </c>
      <c r="AB340" s="26"/>
      <c r="AC340" s="19">
        <f t="shared" si="17"/>
        <v>0.78280000000000005</v>
      </c>
      <c r="AD340" s="104">
        <v>17660</v>
      </c>
      <c r="AE340" t="s">
        <v>539</v>
      </c>
      <c r="AF340" s="19">
        <v>0.99050000000000005</v>
      </c>
    </row>
    <row r="341" spans="1:32">
      <c r="A341" s="95">
        <v>41180</v>
      </c>
      <c r="B341" s="93" t="s">
        <v>548</v>
      </c>
      <c r="C341" s="67" t="s">
        <v>178</v>
      </c>
      <c r="D341" s="29" t="s">
        <v>547</v>
      </c>
      <c r="E341" s="97" t="s">
        <v>90</v>
      </c>
      <c r="F341" s="98">
        <f t="shared" si="16"/>
        <v>0.97340000000000004</v>
      </c>
      <c r="G341" s="74">
        <f>ROUND(('NEW Reference'!B$6*List!$F341)+'NEW Reference'!B$7,0)</f>
        <v>1317</v>
      </c>
      <c r="H341" s="21">
        <f>ROUND(('NEW Reference'!C$6*List!$F341)+'NEW Reference'!C$7,0)</f>
        <v>1964</v>
      </c>
      <c r="I341" s="21">
        <f>ROUND(('NEW Reference'!D$6*List!$F341)+'NEW Reference'!D$7,0)</f>
        <v>2354</v>
      </c>
      <c r="J341" s="21">
        <f>ROUND(('NEW Reference'!E$6*List!$F341)+'NEW Reference'!E$7,0)</f>
        <v>2910</v>
      </c>
      <c r="K341" s="21">
        <f>ROUND(('NEW Reference'!F$6*List!$F341)+'NEW Reference'!F$7,0)</f>
        <v>3032</v>
      </c>
      <c r="L341" s="21">
        <f>ROUND(('NEW Reference'!G$6*List!$F341)+'NEW Reference'!G$7,0)</f>
        <v>3432</v>
      </c>
      <c r="M341" s="21">
        <f>ROUND(('NEW Reference'!H$6*List!$F341)+'NEW Reference'!H$7,0)</f>
        <v>3563</v>
      </c>
      <c r="N341" s="21">
        <f>ROUND(('NEW Reference'!I$6*List!$F341)+'NEW Reference'!I$7,0)</f>
        <v>3703</v>
      </c>
      <c r="O341" s="21">
        <f>ROUND(('NEW Reference'!J$6*List!$F341)+'NEW Reference'!J$7,0)</f>
        <v>4288</v>
      </c>
      <c r="P341" s="21">
        <f>ROUND(('NEW Reference'!K$6*List!$F341)+'NEW Reference'!K$7,0)</f>
        <v>4424</v>
      </c>
      <c r="Q341" s="21">
        <f>ROUND(('NEW Reference'!L$6*List!$F341)+'NEW Reference'!L$7,0)</f>
        <v>4773</v>
      </c>
      <c r="R341" s="21">
        <f>ROUND(('NEW Reference'!M$6*List!$F341)+'NEW Reference'!M$7,0)</f>
        <v>5701</v>
      </c>
      <c r="S341" s="21">
        <f>ROUND(('NEW Reference'!N$6*List!$F341)+'NEW Reference'!N$7,0)</f>
        <v>23003</v>
      </c>
      <c r="T341" s="22">
        <f>ROUND(('NEW Reference'!O$6*List!$F341)+'NEW Reference'!O$7,0)</f>
        <v>855</v>
      </c>
      <c r="U341" s="22">
        <f>ROUND(('NEW Reference'!P$6*List!$F341)+'NEW Reference'!P$7,0)</f>
        <v>1205</v>
      </c>
      <c r="V341" s="22">
        <f>ROUND(('NEW Reference'!Q$6*List!$F341)+'NEW Reference'!Q$7,0)</f>
        <v>602</v>
      </c>
      <c r="X341" s="3" t="str">
        <f t="shared" si="15"/>
        <v>ST. CLAIR, Illinois</v>
      </c>
      <c r="Y341" s="67" t="s">
        <v>178</v>
      </c>
      <c r="Z341" s="24" t="s">
        <v>91</v>
      </c>
      <c r="AA341" s="29" t="s">
        <v>547</v>
      </c>
      <c r="AB341" s="26"/>
      <c r="AC341" s="19">
        <f t="shared" si="17"/>
        <v>0.97340000000000004</v>
      </c>
      <c r="AD341" s="104">
        <v>30300</v>
      </c>
      <c r="AE341" t="s">
        <v>541</v>
      </c>
      <c r="AF341" s="19">
        <v>0.89850999999999992</v>
      </c>
    </row>
    <row r="342" spans="1:32">
      <c r="A342" s="95">
        <v>37900</v>
      </c>
      <c r="B342" s="93" t="s">
        <v>567</v>
      </c>
      <c r="C342" s="67" t="s">
        <v>581</v>
      </c>
      <c r="D342" s="29" t="s">
        <v>547</v>
      </c>
      <c r="E342" s="97" t="s">
        <v>90</v>
      </c>
      <c r="F342" s="98">
        <f t="shared" si="16"/>
        <v>0.89</v>
      </c>
      <c r="G342" s="74">
        <f>ROUND(('NEW Reference'!B$6*List!$F342)+'NEW Reference'!B$7,0)</f>
        <v>1233</v>
      </c>
      <c r="H342" s="21">
        <f>ROUND(('NEW Reference'!C$6*List!$F342)+'NEW Reference'!C$7,0)</f>
        <v>1839</v>
      </c>
      <c r="I342" s="21">
        <f>ROUND(('NEW Reference'!D$6*List!$F342)+'NEW Reference'!D$7,0)</f>
        <v>2204</v>
      </c>
      <c r="J342" s="21">
        <f>ROUND(('NEW Reference'!E$6*List!$F342)+'NEW Reference'!E$7,0)</f>
        <v>2725</v>
      </c>
      <c r="K342" s="21">
        <f>ROUND(('NEW Reference'!F$6*List!$F342)+'NEW Reference'!F$7,0)</f>
        <v>2839</v>
      </c>
      <c r="L342" s="21">
        <f>ROUND(('NEW Reference'!G$6*List!$F342)+'NEW Reference'!G$7,0)</f>
        <v>3213</v>
      </c>
      <c r="M342" s="21">
        <f>ROUND(('NEW Reference'!H$6*List!$F342)+'NEW Reference'!H$7,0)</f>
        <v>3336</v>
      </c>
      <c r="N342" s="21">
        <f>ROUND(('NEW Reference'!I$6*List!$F342)+'NEW Reference'!I$7,0)</f>
        <v>3467</v>
      </c>
      <c r="O342" s="21">
        <f>ROUND(('NEW Reference'!J$6*List!$F342)+'NEW Reference'!J$7,0)</f>
        <v>4015</v>
      </c>
      <c r="P342" s="21">
        <f>ROUND(('NEW Reference'!K$6*List!$F342)+'NEW Reference'!K$7,0)</f>
        <v>4142</v>
      </c>
      <c r="Q342" s="21">
        <f>ROUND(('NEW Reference'!L$6*List!$F342)+'NEW Reference'!L$7,0)</f>
        <v>4469</v>
      </c>
      <c r="R342" s="21">
        <f>ROUND(('NEW Reference'!M$6*List!$F342)+'NEW Reference'!M$7,0)</f>
        <v>5338</v>
      </c>
      <c r="S342" s="21">
        <f>ROUND(('NEW Reference'!N$6*List!$F342)+'NEW Reference'!N$7,0)</f>
        <v>21537</v>
      </c>
      <c r="T342" s="22">
        <f>ROUND(('NEW Reference'!O$6*List!$F342)+'NEW Reference'!O$7,0)</f>
        <v>801</v>
      </c>
      <c r="U342" s="22">
        <f>ROUND(('NEW Reference'!P$6*List!$F342)+'NEW Reference'!P$7,0)</f>
        <v>1128</v>
      </c>
      <c r="V342" s="22">
        <f>ROUND(('NEW Reference'!Q$6*List!$F342)+'NEW Reference'!Q$7,0)</f>
        <v>564</v>
      </c>
      <c r="X342" s="3" t="str">
        <f t="shared" si="15"/>
        <v>STARK, Illinois</v>
      </c>
      <c r="Y342" s="67" t="s">
        <v>581</v>
      </c>
      <c r="Z342" s="24" t="s">
        <v>91</v>
      </c>
      <c r="AA342" s="29" t="s">
        <v>547</v>
      </c>
      <c r="AB342" s="25"/>
      <c r="AC342" s="19">
        <f t="shared" si="17"/>
        <v>0.89</v>
      </c>
      <c r="AD342" s="104">
        <v>14260</v>
      </c>
      <c r="AE342" t="s">
        <v>525</v>
      </c>
      <c r="AF342" s="19">
        <v>0.96890000000000009</v>
      </c>
    </row>
    <row r="343" spans="1:32">
      <c r="A343" s="95">
        <v>37900</v>
      </c>
      <c r="B343" s="93" t="s">
        <v>567</v>
      </c>
      <c r="C343" s="67" t="s">
        <v>582</v>
      </c>
      <c r="D343" s="29" t="s">
        <v>547</v>
      </c>
      <c r="E343" s="97" t="s">
        <v>90</v>
      </c>
      <c r="F343" s="98">
        <f t="shared" si="16"/>
        <v>0.89</v>
      </c>
      <c r="G343" s="74">
        <f>ROUND(('NEW Reference'!B$6*List!$F343)+'NEW Reference'!B$7,0)</f>
        <v>1233</v>
      </c>
      <c r="H343" s="21">
        <f>ROUND(('NEW Reference'!C$6*List!$F343)+'NEW Reference'!C$7,0)</f>
        <v>1839</v>
      </c>
      <c r="I343" s="21">
        <f>ROUND(('NEW Reference'!D$6*List!$F343)+'NEW Reference'!D$7,0)</f>
        <v>2204</v>
      </c>
      <c r="J343" s="21">
        <f>ROUND(('NEW Reference'!E$6*List!$F343)+'NEW Reference'!E$7,0)</f>
        <v>2725</v>
      </c>
      <c r="K343" s="21">
        <f>ROUND(('NEW Reference'!F$6*List!$F343)+'NEW Reference'!F$7,0)</f>
        <v>2839</v>
      </c>
      <c r="L343" s="21">
        <f>ROUND(('NEW Reference'!G$6*List!$F343)+'NEW Reference'!G$7,0)</f>
        <v>3213</v>
      </c>
      <c r="M343" s="21">
        <f>ROUND(('NEW Reference'!H$6*List!$F343)+'NEW Reference'!H$7,0)</f>
        <v>3336</v>
      </c>
      <c r="N343" s="21">
        <f>ROUND(('NEW Reference'!I$6*List!$F343)+'NEW Reference'!I$7,0)</f>
        <v>3467</v>
      </c>
      <c r="O343" s="21">
        <f>ROUND(('NEW Reference'!J$6*List!$F343)+'NEW Reference'!J$7,0)</f>
        <v>4015</v>
      </c>
      <c r="P343" s="21">
        <f>ROUND(('NEW Reference'!K$6*List!$F343)+'NEW Reference'!K$7,0)</f>
        <v>4142</v>
      </c>
      <c r="Q343" s="21">
        <f>ROUND(('NEW Reference'!L$6*List!$F343)+'NEW Reference'!L$7,0)</f>
        <v>4469</v>
      </c>
      <c r="R343" s="21">
        <f>ROUND(('NEW Reference'!M$6*List!$F343)+'NEW Reference'!M$7,0)</f>
        <v>5338</v>
      </c>
      <c r="S343" s="21">
        <f>ROUND(('NEW Reference'!N$6*List!$F343)+'NEW Reference'!N$7,0)</f>
        <v>21537</v>
      </c>
      <c r="T343" s="22">
        <f>ROUND(('NEW Reference'!O$6*List!$F343)+'NEW Reference'!O$7,0)</f>
        <v>801</v>
      </c>
      <c r="U343" s="22">
        <f>ROUND(('NEW Reference'!P$6*List!$F343)+'NEW Reference'!P$7,0)</f>
        <v>1128</v>
      </c>
      <c r="V343" s="22">
        <f>ROUND(('NEW Reference'!Q$6*List!$F343)+'NEW Reference'!Q$7,0)</f>
        <v>564</v>
      </c>
      <c r="X343" s="3" t="str">
        <f t="shared" si="15"/>
        <v>TAZEWELL, Illinois</v>
      </c>
      <c r="Y343" s="67" t="s">
        <v>582</v>
      </c>
      <c r="Z343" s="24" t="s">
        <v>91</v>
      </c>
      <c r="AA343" s="29" t="s">
        <v>547</v>
      </c>
      <c r="AB343" s="25"/>
      <c r="AC343" s="19">
        <f t="shared" si="17"/>
        <v>0.89</v>
      </c>
      <c r="AD343" s="104">
        <v>46300</v>
      </c>
      <c r="AE343" t="s">
        <v>537</v>
      </c>
      <c r="AF343" s="19">
        <v>0.93470000000000009</v>
      </c>
    </row>
    <row r="344" spans="1:32">
      <c r="A344" s="95">
        <v>16984</v>
      </c>
      <c r="B344" s="93" t="s">
        <v>554</v>
      </c>
      <c r="C344" s="67" t="s">
        <v>583</v>
      </c>
      <c r="D344" s="29" t="s">
        <v>547</v>
      </c>
      <c r="E344" s="97" t="s">
        <v>90</v>
      </c>
      <c r="F344" s="98">
        <f t="shared" si="16"/>
        <v>1.0227999999999999</v>
      </c>
      <c r="G344" s="74">
        <f>ROUND(('NEW Reference'!B$6*List!$F344)+'NEW Reference'!B$7,0)</f>
        <v>1367</v>
      </c>
      <c r="H344" s="21">
        <f>ROUND(('NEW Reference'!C$6*List!$F344)+'NEW Reference'!C$7,0)</f>
        <v>2039</v>
      </c>
      <c r="I344" s="21">
        <f>ROUND(('NEW Reference'!D$6*List!$F344)+'NEW Reference'!D$7,0)</f>
        <v>2443</v>
      </c>
      <c r="J344" s="21">
        <f>ROUND(('NEW Reference'!E$6*List!$F344)+'NEW Reference'!E$7,0)</f>
        <v>3020</v>
      </c>
      <c r="K344" s="21">
        <f>ROUND(('NEW Reference'!F$6*List!$F344)+'NEW Reference'!F$7,0)</f>
        <v>3146</v>
      </c>
      <c r="L344" s="21">
        <f>ROUND(('NEW Reference'!G$6*List!$F344)+'NEW Reference'!G$7,0)</f>
        <v>3562</v>
      </c>
      <c r="M344" s="21">
        <f>ROUND(('NEW Reference'!H$6*List!$F344)+'NEW Reference'!H$7,0)</f>
        <v>3698</v>
      </c>
      <c r="N344" s="21">
        <f>ROUND(('NEW Reference'!I$6*List!$F344)+'NEW Reference'!I$7,0)</f>
        <v>3843</v>
      </c>
      <c r="O344" s="21">
        <f>ROUND(('NEW Reference'!J$6*List!$F344)+'NEW Reference'!J$7,0)</f>
        <v>4450</v>
      </c>
      <c r="P344" s="21">
        <f>ROUND(('NEW Reference'!K$6*List!$F344)+'NEW Reference'!K$7,0)</f>
        <v>4591</v>
      </c>
      <c r="Q344" s="21">
        <f>ROUND(('NEW Reference'!L$6*List!$F344)+'NEW Reference'!L$7,0)</f>
        <v>4954</v>
      </c>
      <c r="R344" s="21">
        <f>ROUND(('NEW Reference'!M$6*List!$F344)+'NEW Reference'!M$7,0)</f>
        <v>5916</v>
      </c>
      <c r="S344" s="21">
        <f>ROUND(('NEW Reference'!N$6*List!$F344)+'NEW Reference'!N$7,0)</f>
        <v>23871</v>
      </c>
      <c r="T344" s="22">
        <f>ROUND(('NEW Reference'!O$6*List!$F344)+'NEW Reference'!O$7,0)</f>
        <v>887</v>
      </c>
      <c r="U344" s="22">
        <f>ROUND(('NEW Reference'!P$6*List!$F344)+'NEW Reference'!P$7,0)</f>
        <v>1250</v>
      </c>
      <c r="V344" s="22">
        <f>ROUND(('NEW Reference'!Q$6*List!$F344)+'NEW Reference'!Q$7,0)</f>
        <v>625</v>
      </c>
      <c r="X344" s="3" t="str">
        <f t="shared" si="15"/>
        <v>WILL, Illinois</v>
      </c>
      <c r="Y344" s="67" t="s">
        <v>583</v>
      </c>
      <c r="Z344" s="24" t="s">
        <v>91</v>
      </c>
      <c r="AA344" s="29" t="s">
        <v>547</v>
      </c>
      <c r="AB344" s="25"/>
      <c r="AC344" s="19">
        <f t="shared" si="17"/>
        <v>1.0227999999999999</v>
      </c>
      <c r="AD344" s="104">
        <v>16020</v>
      </c>
      <c r="AE344" t="s">
        <v>545</v>
      </c>
      <c r="AF344" s="19">
        <v>0.77940000000000009</v>
      </c>
    </row>
    <row r="345" spans="1:32">
      <c r="A345" s="95">
        <v>40420</v>
      </c>
      <c r="B345" s="93" t="s">
        <v>550</v>
      </c>
      <c r="C345" s="67" t="s">
        <v>584</v>
      </c>
      <c r="D345" s="29" t="s">
        <v>547</v>
      </c>
      <c r="E345" s="97" t="s">
        <v>90</v>
      </c>
      <c r="F345" s="98">
        <f t="shared" si="16"/>
        <v>0.92020000000000002</v>
      </c>
      <c r="G345" s="74">
        <f>ROUND(('NEW Reference'!B$6*List!$F345)+'NEW Reference'!B$7,0)</f>
        <v>1264</v>
      </c>
      <c r="H345" s="21">
        <f>ROUND(('NEW Reference'!C$6*List!$F345)+'NEW Reference'!C$7,0)</f>
        <v>1885</v>
      </c>
      <c r="I345" s="21">
        <f>ROUND(('NEW Reference'!D$6*List!$F345)+'NEW Reference'!D$7,0)</f>
        <v>2258</v>
      </c>
      <c r="J345" s="21">
        <f>ROUND(('NEW Reference'!E$6*List!$F345)+'NEW Reference'!E$7,0)</f>
        <v>2792</v>
      </c>
      <c r="K345" s="21">
        <f>ROUND(('NEW Reference'!F$6*List!$F345)+'NEW Reference'!F$7,0)</f>
        <v>2909</v>
      </c>
      <c r="L345" s="21">
        <f>ROUND(('NEW Reference'!G$6*List!$F345)+'NEW Reference'!G$7,0)</f>
        <v>3293</v>
      </c>
      <c r="M345" s="21">
        <f>ROUND(('NEW Reference'!H$6*List!$F345)+'NEW Reference'!H$7,0)</f>
        <v>3418</v>
      </c>
      <c r="N345" s="21">
        <f>ROUND(('NEW Reference'!I$6*List!$F345)+'NEW Reference'!I$7,0)</f>
        <v>3553</v>
      </c>
      <c r="O345" s="21">
        <f>ROUND(('NEW Reference'!J$6*List!$F345)+'NEW Reference'!J$7,0)</f>
        <v>4114</v>
      </c>
      <c r="P345" s="21">
        <f>ROUND(('NEW Reference'!K$6*List!$F345)+'NEW Reference'!K$7,0)</f>
        <v>4244</v>
      </c>
      <c r="Q345" s="21">
        <f>ROUND(('NEW Reference'!L$6*List!$F345)+'NEW Reference'!L$7,0)</f>
        <v>4579</v>
      </c>
      <c r="R345" s="21">
        <f>ROUND(('NEW Reference'!M$6*List!$F345)+'NEW Reference'!M$7,0)</f>
        <v>5469</v>
      </c>
      <c r="S345" s="21">
        <f>ROUND(('NEW Reference'!N$6*List!$F345)+'NEW Reference'!N$7,0)</f>
        <v>22068</v>
      </c>
      <c r="T345" s="22">
        <f>ROUND(('NEW Reference'!O$6*List!$F345)+'NEW Reference'!O$7,0)</f>
        <v>820</v>
      </c>
      <c r="U345" s="22">
        <f>ROUND(('NEW Reference'!P$6*List!$F345)+'NEW Reference'!P$7,0)</f>
        <v>1156</v>
      </c>
      <c r="V345" s="22">
        <f>ROUND(('NEW Reference'!Q$6*List!$F345)+'NEW Reference'!Q$7,0)</f>
        <v>578</v>
      </c>
      <c r="X345" s="3" t="str">
        <f t="shared" si="15"/>
        <v>WINNEBAGO, Illinois</v>
      </c>
      <c r="Y345" s="67" t="s">
        <v>584</v>
      </c>
      <c r="Z345" s="24" t="s">
        <v>91</v>
      </c>
      <c r="AA345" s="29" t="s">
        <v>547</v>
      </c>
      <c r="AB345" s="26"/>
      <c r="AC345" s="19">
        <f t="shared" si="17"/>
        <v>0.92020000000000002</v>
      </c>
      <c r="AD345" s="104">
        <v>41180</v>
      </c>
      <c r="AE345" t="s">
        <v>548</v>
      </c>
      <c r="AF345" s="19">
        <v>0.97340000000000004</v>
      </c>
    </row>
    <row r="346" spans="1:32">
      <c r="A346" s="95">
        <v>37900</v>
      </c>
      <c r="B346" s="93" t="s">
        <v>567</v>
      </c>
      <c r="C346" s="67" t="s">
        <v>585</v>
      </c>
      <c r="D346" s="29" t="s">
        <v>547</v>
      </c>
      <c r="E346" s="97" t="s">
        <v>90</v>
      </c>
      <c r="F346" s="98">
        <f t="shared" si="16"/>
        <v>0.89</v>
      </c>
      <c r="G346" s="74">
        <f>ROUND(('NEW Reference'!B$6*List!$F346)+'NEW Reference'!B$7,0)</f>
        <v>1233</v>
      </c>
      <c r="H346" s="21">
        <f>ROUND(('NEW Reference'!C$6*List!$F346)+'NEW Reference'!C$7,0)</f>
        <v>1839</v>
      </c>
      <c r="I346" s="21">
        <f>ROUND(('NEW Reference'!D$6*List!$F346)+'NEW Reference'!D$7,0)</f>
        <v>2204</v>
      </c>
      <c r="J346" s="21">
        <f>ROUND(('NEW Reference'!E$6*List!$F346)+'NEW Reference'!E$7,0)</f>
        <v>2725</v>
      </c>
      <c r="K346" s="21">
        <f>ROUND(('NEW Reference'!F$6*List!$F346)+'NEW Reference'!F$7,0)</f>
        <v>2839</v>
      </c>
      <c r="L346" s="21">
        <f>ROUND(('NEW Reference'!G$6*List!$F346)+'NEW Reference'!G$7,0)</f>
        <v>3213</v>
      </c>
      <c r="M346" s="21">
        <f>ROUND(('NEW Reference'!H$6*List!$F346)+'NEW Reference'!H$7,0)</f>
        <v>3336</v>
      </c>
      <c r="N346" s="21">
        <f>ROUND(('NEW Reference'!I$6*List!$F346)+'NEW Reference'!I$7,0)</f>
        <v>3467</v>
      </c>
      <c r="O346" s="21">
        <f>ROUND(('NEW Reference'!J$6*List!$F346)+'NEW Reference'!J$7,0)</f>
        <v>4015</v>
      </c>
      <c r="P346" s="21">
        <f>ROUND(('NEW Reference'!K$6*List!$F346)+'NEW Reference'!K$7,0)</f>
        <v>4142</v>
      </c>
      <c r="Q346" s="21">
        <f>ROUND(('NEW Reference'!L$6*List!$F346)+'NEW Reference'!L$7,0)</f>
        <v>4469</v>
      </c>
      <c r="R346" s="21">
        <f>ROUND(('NEW Reference'!M$6*List!$F346)+'NEW Reference'!M$7,0)</f>
        <v>5338</v>
      </c>
      <c r="S346" s="21">
        <f>ROUND(('NEW Reference'!N$6*List!$F346)+'NEW Reference'!N$7,0)</f>
        <v>21537</v>
      </c>
      <c r="T346" s="22">
        <f>ROUND(('NEW Reference'!O$6*List!$F346)+'NEW Reference'!O$7,0)</f>
        <v>801</v>
      </c>
      <c r="U346" s="22">
        <f>ROUND(('NEW Reference'!P$6*List!$F346)+'NEW Reference'!P$7,0)</f>
        <v>1128</v>
      </c>
      <c r="V346" s="22">
        <f>ROUND(('NEW Reference'!Q$6*List!$F346)+'NEW Reference'!Q$7,0)</f>
        <v>564</v>
      </c>
      <c r="X346" s="3" t="str">
        <f t="shared" si="15"/>
        <v>WOODFORD, Illinois</v>
      </c>
      <c r="Y346" s="67" t="s">
        <v>585</v>
      </c>
      <c r="Z346" s="24" t="s">
        <v>91</v>
      </c>
      <c r="AA346" s="29" t="s">
        <v>547</v>
      </c>
      <c r="AB346" s="25"/>
      <c r="AC346" s="19">
        <f t="shared" si="17"/>
        <v>0.89</v>
      </c>
      <c r="AD346" s="104">
        <v>40420</v>
      </c>
      <c r="AE346" t="s">
        <v>550</v>
      </c>
      <c r="AF346" s="19">
        <v>0.92020000000000002</v>
      </c>
    </row>
    <row r="347" spans="1:32">
      <c r="A347" s="95">
        <v>23060</v>
      </c>
      <c r="B347" s="93" t="s">
        <v>586</v>
      </c>
      <c r="C347" s="67" t="s">
        <v>587</v>
      </c>
      <c r="D347" s="28" t="s">
        <v>588</v>
      </c>
      <c r="E347" s="97" t="s">
        <v>90</v>
      </c>
      <c r="F347" s="98">
        <f t="shared" si="16"/>
        <v>1.0326</v>
      </c>
      <c r="G347" s="74">
        <f>ROUND(('NEW Reference'!B$6*List!$F347)+'NEW Reference'!B$7,0)</f>
        <v>1377</v>
      </c>
      <c r="H347" s="21">
        <f>ROUND(('NEW Reference'!C$6*List!$F347)+'NEW Reference'!C$7,0)</f>
        <v>2053</v>
      </c>
      <c r="I347" s="21">
        <f>ROUND(('NEW Reference'!D$6*List!$F347)+'NEW Reference'!D$7,0)</f>
        <v>2460</v>
      </c>
      <c r="J347" s="21">
        <f>ROUND(('NEW Reference'!E$6*List!$F347)+'NEW Reference'!E$7,0)</f>
        <v>3042</v>
      </c>
      <c r="K347" s="21">
        <f>ROUND(('NEW Reference'!F$6*List!$F347)+'NEW Reference'!F$7,0)</f>
        <v>3169</v>
      </c>
      <c r="L347" s="21">
        <f>ROUND(('NEW Reference'!G$6*List!$F347)+'NEW Reference'!G$7,0)</f>
        <v>3587</v>
      </c>
      <c r="M347" s="21">
        <f>ROUND(('NEW Reference'!H$6*List!$F347)+'NEW Reference'!H$7,0)</f>
        <v>3725</v>
      </c>
      <c r="N347" s="21">
        <f>ROUND(('NEW Reference'!I$6*List!$F347)+'NEW Reference'!I$7,0)</f>
        <v>3871</v>
      </c>
      <c r="O347" s="21">
        <f>ROUND(('NEW Reference'!J$6*List!$F347)+'NEW Reference'!J$7,0)</f>
        <v>4482</v>
      </c>
      <c r="P347" s="21">
        <f>ROUND(('NEW Reference'!K$6*List!$F347)+'NEW Reference'!K$7,0)</f>
        <v>4624</v>
      </c>
      <c r="Q347" s="21">
        <f>ROUND(('NEW Reference'!L$6*List!$F347)+'NEW Reference'!L$7,0)</f>
        <v>4989</v>
      </c>
      <c r="R347" s="21">
        <f>ROUND(('NEW Reference'!M$6*List!$F347)+'NEW Reference'!M$7,0)</f>
        <v>5959</v>
      </c>
      <c r="S347" s="21">
        <f>ROUND(('NEW Reference'!N$6*List!$F347)+'NEW Reference'!N$7,0)</f>
        <v>24044</v>
      </c>
      <c r="T347" s="22">
        <f>ROUND(('NEW Reference'!O$6*List!$F347)+'NEW Reference'!O$7,0)</f>
        <v>894</v>
      </c>
      <c r="U347" s="22">
        <f>ROUND(('NEW Reference'!P$6*List!$F347)+'NEW Reference'!P$7,0)</f>
        <v>1260</v>
      </c>
      <c r="V347" s="22">
        <f>ROUND(('NEW Reference'!Q$6*List!$F347)+'NEW Reference'!Q$7,0)</f>
        <v>630</v>
      </c>
      <c r="X347" s="3" t="str">
        <f t="shared" si="15"/>
        <v>ALLEN, Indiana</v>
      </c>
      <c r="Y347" s="67" t="s">
        <v>587</v>
      </c>
      <c r="Z347" s="24" t="s">
        <v>91</v>
      </c>
      <c r="AA347" s="28" t="s">
        <v>588</v>
      </c>
      <c r="AB347" s="25"/>
      <c r="AC347" s="19">
        <f t="shared" si="17"/>
        <v>1.0326</v>
      </c>
      <c r="AD347" s="104">
        <v>41180</v>
      </c>
      <c r="AE347" t="s">
        <v>548</v>
      </c>
      <c r="AF347" s="19">
        <v>0.97340000000000004</v>
      </c>
    </row>
    <row r="348" spans="1:32">
      <c r="A348" s="95">
        <v>18020</v>
      </c>
      <c r="B348" s="93" t="s">
        <v>589</v>
      </c>
      <c r="C348" s="67" t="s">
        <v>590</v>
      </c>
      <c r="D348" s="28" t="s">
        <v>588</v>
      </c>
      <c r="E348" s="97" t="s">
        <v>90</v>
      </c>
      <c r="F348" s="98">
        <f t="shared" si="16"/>
        <v>1.1271</v>
      </c>
      <c r="G348" s="74">
        <f>ROUND(('NEW Reference'!B$6*List!$F348)+'NEW Reference'!B$7,0)</f>
        <v>1472</v>
      </c>
      <c r="H348" s="21">
        <f>ROUND(('NEW Reference'!C$6*List!$F348)+'NEW Reference'!C$7,0)</f>
        <v>2195</v>
      </c>
      <c r="I348" s="21">
        <f>ROUND(('NEW Reference'!D$6*List!$F348)+'NEW Reference'!D$7,0)</f>
        <v>2630</v>
      </c>
      <c r="J348" s="21">
        <f>ROUND(('NEW Reference'!E$6*List!$F348)+'NEW Reference'!E$7,0)</f>
        <v>3252</v>
      </c>
      <c r="K348" s="21">
        <f>ROUND(('NEW Reference'!F$6*List!$F348)+'NEW Reference'!F$7,0)</f>
        <v>3388</v>
      </c>
      <c r="L348" s="21">
        <f>ROUND(('NEW Reference'!G$6*List!$F348)+'NEW Reference'!G$7,0)</f>
        <v>3835</v>
      </c>
      <c r="M348" s="21">
        <f>ROUND(('NEW Reference'!H$6*List!$F348)+'NEW Reference'!H$7,0)</f>
        <v>3982</v>
      </c>
      <c r="N348" s="21">
        <f>ROUND(('NEW Reference'!I$6*List!$F348)+'NEW Reference'!I$7,0)</f>
        <v>4138</v>
      </c>
      <c r="O348" s="21">
        <f>ROUND(('NEW Reference'!J$6*List!$F348)+'NEW Reference'!J$7,0)</f>
        <v>4792</v>
      </c>
      <c r="P348" s="21">
        <f>ROUND(('NEW Reference'!K$6*List!$F348)+'NEW Reference'!K$7,0)</f>
        <v>4943</v>
      </c>
      <c r="Q348" s="21">
        <f>ROUND(('NEW Reference'!L$6*List!$F348)+'NEW Reference'!L$7,0)</f>
        <v>5334</v>
      </c>
      <c r="R348" s="21">
        <f>ROUND(('NEW Reference'!M$6*List!$F348)+'NEW Reference'!M$7,0)</f>
        <v>6371</v>
      </c>
      <c r="S348" s="21">
        <f>ROUND(('NEW Reference'!N$6*List!$F348)+'NEW Reference'!N$7,0)</f>
        <v>25705</v>
      </c>
      <c r="T348" s="22">
        <f>ROUND(('NEW Reference'!O$6*List!$F348)+'NEW Reference'!O$7,0)</f>
        <v>956</v>
      </c>
      <c r="U348" s="22">
        <f>ROUND(('NEW Reference'!P$6*List!$F348)+'NEW Reference'!P$7,0)</f>
        <v>1347</v>
      </c>
      <c r="V348" s="22">
        <f>ROUND(('NEW Reference'!Q$6*List!$F348)+'NEW Reference'!Q$7,0)</f>
        <v>673</v>
      </c>
      <c r="X348" s="3" t="str">
        <f t="shared" si="15"/>
        <v>BARTHOLOMEW, Indiana</v>
      </c>
      <c r="Y348" s="67" t="s">
        <v>590</v>
      </c>
      <c r="Z348" s="24" t="s">
        <v>91</v>
      </c>
      <c r="AA348" s="28" t="s">
        <v>588</v>
      </c>
      <c r="AB348" s="26"/>
      <c r="AC348" s="19">
        <f t="shared" si="17"/>
        <v>1.1271</v>
      </c>
      <c r="AD348" s="104">
        <v>16580</v>
      </c>
      <c r="AE348" t="s">
        <v>551</v>
      </c>
      <c r="AF348" s="19">
        <v>0.87190000000000001</v>
      </c>
    </row>
    <row r="349" spans="1:32">
      <c r="A349" s="95">
        <v>29200</v>
      </c>
      <c r="B349" s="93" t="s">
        <v>591</v>
      </c>
      <c r="C349" s="67" t="s">
        <v>185</v>
      </c>
      <c r="D349" s="28" t="s">
        <v>588</v>
      </c>
      <c r="E349" s="97" t="s">
        <v>90</v>
      </c>
      <c r="F349" s="98">
        <f t="shared" si="16"/>
        <v>1.0089999999999999</v>
      </c>
      <c r="G349" s="74">
        <f>ROUND(('NEW Reference'!B$6*List!$F349)+'NEW Reference'!B$7,0)</f>
        <v>1353</v>
      </c>
      <c r="H349" s="21">
        <f>ROUND(('NEW Reference'!C$6*List!$F349)+'NEW Reference'!C$7,0)</f>
        <v>2018</v>
      </c>
      <c r="I349" s="21">
        <f>ROUND(('NEW Reference'!D$6*List!$F349)+'NEW Reference'!D$7,0)</f>
        <v>2418</v>
      </c>
      <c r="J349" s="21">
        <f>ROUND(('NEW Reference'!E$6*List!$F349)+'NEW Reference'!E$7,0)</f>
        <v>2989</v>
      </c>
      <c r="K349" s="21">
        <f>ROUND(('NEW Reference'!F$6*List!$F349)+'NEW Reference'!F$7,0)</f>
        <v>3114</v>
      </c>
      <c r="L349" s="21">
        <f>ROUND(('NEW Reference'!G$6*List!$F349)+'NEW Reference'!G$7,0)</f>
        <v>3526</v>
      </c>
      <c r="M349" s="21">
        <f>ROUND(('NEW Reference'!H$6*List!$F349)+'NEW Reference'!H$7,0)</f>
        <v>3660</v>
      </c>
      <c r="N349" s="21">
        <f>ROUND(('NEW Reference'!I$6*List!$F349)+'NEW Reference'!I$7,0)</f>
        <v>3804</v>
      </c>
      <c r="O349" s="21">
        <f>ROUND(('NEW Reference'!J$6*List!$F349)+'NEW Reference'!J$7,0)</f>
        <v>4405</v>
      </c>
      <c r="P349" s="21">
        <f>ROUND(('NEW Reference'!K$6*List!$F349)+'NEW Reference'!K$7,0)</f>
        <v>4544</v>
      </c>
      <c r="Q349" s="21">
        <f>ROUND(('NEW Reference'!L$6*List!$F349)+'NEW Reference'!L$7,0)</f>
        <v>4903</v>
      </c>
      <c r="R349" s="21">
        <f>ROUND(('NEW Reference'!M$6*List!$F349)+'NEW Reference'!M$7,0)</f>
        <v>5856</v>
      </c>
      <c r="S349" s="21">
        <f>ROUND(('NEW Reference'!N$6*List!$F349)+'NEW Reference'!N$7,0)</f>
        <v>23629</v>
      </c>
      <c r="T349" s="22">
        <f>ROUND(('NEW Reference'!O$6*List!$F349)+'NEW Reference'!O$7,0)</f>
        <v>878</v>
      </c>
      <c r="U349" s="22">
        <f>ROUND(('NEW Reference'!P$6*List!$F349)+'NEW Reference'!P$7,0)</f>
        <v>1238</v>
      </c>
      <c r="V349" s="22">
        <f>ROUND(('NEW Reference'!Q$6*List!$F349)+'NEW Reference'!Q$7,0)</f>
        <v>619</v>
      </c>
      <c r="X349" s="3" t="str">
        <f t="shared" si="15"/>
        <v>BENTON, Indiana</v>
      </c>
      <c r="Y349" s="67" t="s">
        <v>185</v>
      </c>
      <c r="Z349" s="24" t="s">
        <v>91</v>
      </c>
      <c r="AA349" s="28" t="s">
        <v>588</v>
      </c>
      <c r="AB349" s="25"/>
      <c r="AC349" s="19">
        <f t="shared" si="17"/>
        <v>1.0089999999999999</v>
      </c>
      <c r="AD349" s="104">
        <v>41180</v>
      </c>
      <c r="AE349" t="s">
        <v>548</v>
      </c>
      <c r="AF349" s="19">
        <v>0.97340000000000004</v>
      </c>
    </row>
    <row r="350" spans="1:32">
      <c r="A350" s="95">
        <v>26900</v>
      </c>
      <c r="B350" s="93" t="s">
        <v>592</v>
      </c>
      <c r="C350" s="67" t="s">
        <v>504</v>
      </c>
      <c r="D350" s="28" t="s">
        <v>588</v>
      </c>
      <c r="E350" s="97" t="s">
        <v>90</v>
      </c>
      <c r="F350" s="98">
        <f t="shared" si="16"/>
        <v>1.0022</v>
      </c>
      <c r="G350" s="74">
        <f>ROUND(('NEW Reference'!B$6*List!$F350)+'NEW Reference'!B$7,0)</f>
        <v>1346</v>
      </c>
      <c r="H350" s="21">
        <f>ROUND(('NEW Reference'!C$6*List!$F350)+'NEW Reference'!C$7,0)</f>
        <v>2008</v>
      </c>
      <c r="I350" s="21">
        <f>ROUND(('NEW Reference'!D$6*List!$F350)+'NEW Reference'!D$7,0)</f>
        <v>2406</v>
      </c>
      <c r="J350" s="21">
        <f>ROUND(('NEW Reference'!E$6*List!$F350)+'NEW Reference'!E$7,0)</f>
        <v>2974</v>
      </c>
      <c r="K350" s="21">
        <f>ROUND(('NEW Reference'!F$6*List!$F350)+'NEW Reference'!F$7,0)</f>
        <v>3099</v>
      </c>
      <c r="L350" s="21">
        <f>ROUND(('NEW Reference'!G$6*List!$F350)+'NEW Reference'!G$7,0)</f>
        <v>3508</v>
      </c>
      <c r="M350" s="21">
        <f>ROUND(('NEW Reference'!H$6*List!$F350)+'NEW Reference'!H$7,0)</f>
        <v>3642</v>
      </c>
      <c r="N350" s="21">
        <f>ROUND(('NEW Reference'!I$6*List!$F350)+'NEW Reference'!I$7,0)</f>
        <v>3785</v>
      </c>
      <c r="O350" s="21">
        <f>ROUND(('NEW Reference'!J$6*List!$F350)+'NEW Reference'!J$7,0)</f>
        <v>4383</v>
      </c>
      <c r="P350" s="21">
        <f>ROUND(('NEW Reference'!K$6*List!$F350)+'NEW Reference'!K$7,0)</f>
        <v>4521</v>
      </c>
      <c r="Q350" s="21">
        <f>ROUND(('NEW Reference'!L$6*List!$F350)+'NEW Reference'!L$7,0)</f>
        <v>4878</v>
      </c>
      <c r="R350" s="21">
        <f>ROUND(('NEW Reference'!M$6*List!$F350)+'NEW Reference'!M$7,0)</f>
        <v>5826</v>
      </c>
      <c r="S350" s="21">
        <f>ROUND(('NEW Reference'!N$6*List!$F350)+'NEW Reference'!N$7,0)</f>
        <v>23509</v>
      </c>
      <c r="T350" s="22">
        <f>ROUND(('NEW Reference'!O$6*List!$F350)+'NEW Reference'!O$7,0)</f>
        <v>874</v>
      </c>
      <c r="U350" s="22">
        <f>ROUND(('NEW Reference'!P$6*List!$F350)+'NEW Reference'!P$7,0)</f>
        <v>1232</v>
      </c>
      <c r="V350" s="22">
        <f>ROUND(('NEW Reference'!Q$6*List!$F350)+'NEW Reference'!Q$7,0)</f>
        <v>616</v>
      </c>
      <c r="X350" s="3" t="str">
        <f t="shared" si="15"/>
        <v>BOONE, Indiana</v>
      </c>
      <c r="Y350" s="67" t="s">
        <v>504</v>
      </c>
      <c r="Z350" s="24" t="s">
        <v>91</v>
      </c>
      <c r="AA350" s="28" t="s">
        <v>588</v>
      </c>
      <c r="AB350" s="26"/>
      <c r="AC350" s="19">
        <f t="shared" si="17"/>
        <v>1.0022</v>
      </c>
      <c r="AD350" s="104">
        <v>16984</v>
      </c>
      <c r="AE350" t="s">
        <v>554</v>
      </c>
      <c r="AF350" s="19">
        <v>1.0227999999999999</v>
      </c>
    </row>
    <row r="351" spans="1:32">
      <c r="A351" s="95">
        <v>26900</v>
      </c>
      <c r="B351" s="93" t="s">
        <v>592</v>
      </c>
      <c r="C351" s="67" t="s">
        <v>593</v>
      </c>
      <c r="D351" s="28" t="s">
        <v>588</v>
      </c>
      <c r="E351" s="97" t="s">
        <v>90</v>
      </c>
      <c r="F351" s="98">
        <f t="shared" si="16"/>
        <v>1.0022</v>
      </c>
      <c r="G351" s="74">
        <f>ROUND(('NEW Reference'!B$6*List!$F351)+'NEW Reference'!B$7,0)</f>
        <v>1346</v>
      </c>
      <c r="H351" s="21">
        <f>ROUND(('NEW Reference'!C$6*List!$F351)+'NEW Reference'!C$7,0)</f>
        <v>2008</v>
      </c>
      <c r="I351" s="21">
        <f>ROUND(('NEW Reference'!D$6*List!$F351)+'NEW Reference'!D$7,0)</f>
        <v>2406</v>
      </c>
      <c r="J351" s="21">
        <f>ROUND(('NEW Reference'!E$6*List!$F351)+'NEW Reference'!E$7,0)</f>
        <v>2974</v>
      </c>
      <c r="K351" s="21">
        <f>ROUND(('NEW Reference'!F$6*List!$F351)+'NEW Reference'!F$7,0)</f>
        <v>3099</v>
      </c>
      <c r="L351" s="21">
        <f>ROUND(('NEW Reference'!G$6*List!$F351)+'NEW Reference'!G$7,0)</f>
        <v>3508</v>
      </c>
      <c r="M351" s="21">
        <f>ROUND(('NEW Reference'!H$6*List!$F351)+'NEW Reference'!H$7,0)</f>
        <v>3642</v>
      </c>
      <c r="N351" s="21">
        <f>ROUND(('NEW Reference'!I$6*List!$F351)+'NEW Reference'!I$7,0)</f>
        <v>3785</v>
      </c>
      <c r="O351" s="21">
        <f>ROUND(('NEW Reference'!J$6*List!$F351)+'NEW Reference'!J$7,0)</f>
        <v>4383</v>
      </c>
      <c r="P351" s="21">
        <f>ROUND(('NEW Reference'!K$6*List!$F351)+'NEW Reference'!K$7,0)</f>
        <v>4521</v>
      </c>
      <c r="Q351" s="21">
        <f>ROUND(('NEW Reference'!L$6*List!$F351)+'NEW Reference'!L$7,0)</f>
        <v>4878</v>
      </c>
      <c r="R351" s="21">
        <f>ROUND(('NEW Reference'!M$6*List!$F351)+'NEW Reference'!M$7,0)</f>
        <v>5826</v>
      </c>
      <c r="S351" s="21">
        <f>ROUND(('NEW Reference'!N$6*List!$F351)+'NEW Reference'!N$7,0)</f>
        <v>23509</v>
      </c>
      <c r="T351" s="22">
        <f>ROUND(('NEW Reference'!O$6*List!$F351)+'NEW Reference'!O$7,0)</f>
        <v>874</v>
      </c>
      <c r="U351" s="22">
        <f>ROUND(('NEW Reference'!P$6*List!$F351)+'NEW Reference'!P$7,0)</f>
        <v>1232</v>
      </c>
      <c r="V351" s="22">
        <f>ROUND(('NEW Reference'!Q$6*List!$F351)+'NEW Reference'!Q$7,0)</f>
        <v>616</v>
      </c>
      <c r="X351" s="3" t="str">
        <f t="shared" si="15"/>
        <v>BROWN, Indiana</v>
      </c>
      <c r="Y351" s="67" t="s">
        <v>593</v>
      </c>
      <c r="Z351" s="24" t="s">
        <v>91</v>
      </c>
      <c r="AA351" s="28" t="s">
        <v>588</v>
      </c>
      <c r="AB351" s="26"/>
      <c r="AC351" s="19">
        <f t="shared" si="17"/>
        <v>1.0022</v>
      </c>
      <c r="AD351" s="104">
        <v>20994</v>
      </c>
      <c r="AE351" t="s">
        <v>556</v>
      </c>
      <c r="AF351" s="19">
        <v>0.98330000000000006</v>
      </c>
    </row>
    <row r="352" spans="1:32">
      <c r="A352" s="95">
        <v>29200</v>
      </c>
      <c r="B352" s="93" t="s">
        <v>591</v>
      </c>
      <c r="C352" s="67" t="s">
        <v>430</v>
      </c>
      <c r="D352" s="28" t="s">
        <v>588</v>
      </c>
      <c r="E352" s="97" t="s">
        <v>90</v>
      </c>
      <c r="F352" s="98">
        <f t="shared" si="16"/>
        <v>1.0089999999999999</v>
      </c>
      <c r="G352" s="74">
        <f>ROUND(('NEW Reference'!B$6*List!$F352)+'NEW Reference'!B$7,0)</f>
        <v>1353</v>
      </c>
      <c r="H352" s="21">
        <f>ROUND(('NEW Reference'!C$6*List!$F352)+'NEW Reference'!C$7,0)</f>
        <v>2018</v>
      </c>
      <c r="I352" s="21">
        <f>ROUND(('NEW Reference'!D$6*List!$F352)+'NEW Reference'!D$7,0)</f>
        <v>2418</v>
      </c>
      <c r="J352" s="21">
        <f>ROUND(('NEW Reference'!E$6*List!$F352)+'NEW Reference'!E$7,0)</f>
        <v>2989</v>
      </c>
      <c r="K352" s="21">
        <f>ROUND(('NEW Reference'!F$6*List!$F352)+'NEW Reference'!F$7,0)</f>
        <v>3114</v>
      </c>
      <c r="L352" s="21">
        <f>ROUND(('NEW Reference'!G$6*List!$F352)+'NEW Reference'!G$7,0)</f>
        <v>3526</v>
      </c>
      <c r="M352" s="21">
        <f>ROUND(('NEW Reference'!H$6*List!$F352)+'NEW Reference'!H$7,0)</f>
        <v>3660</v>
      </c>
      <c r="N352" s="21">
        <f>ROUND(('NEW Reference'!I$6*List!$F352)+'NEW Reference'!I$7,0)</f>
        <v>3804</v>
      </c>
      <c r="O352" s="21">
        <f>ROUND(('NEW Reference'!J$6*List!$F352)+'NEW Reference'!J$7,0)</f>
        <v>4405</v>
      </c>
      <c r="P352" s="21">
        <f>ROUND(('NEW Reference'!K$6*List!$F352)+'NEW Reference'!K$7,0)</f>
        <v>4544</v>
      </c>
      <c r="Q352" s="21">
        <f>ROUND(('NEW Reference'!L$6*List!$F352)+'NEW Reference'!L$7,0)</f>
        <v>4903</v>
      </c>
      <c r="R352" s="21">
        <f>ROUND(('NEW Reference'!M$6*List!$F352)+'NEW Reference'!M$7,0)</f>
        <v>5856</v>
      </c>
      <c r="S352" s="21">
        <f>ROUND(('NEW Reference'!N$6*List!$F352)+'NEW Reference'!N$7,0)</f>
        <v>23629</v>
      </c>
      <c r="T352" s="22">
        <f>ROUND(('NEW Reference'!O$6*List!$F352)+'NEW Reference'!O$7,0)</f>
        <v>878</v>
      </c>
      <c r="U352" s="22">
        <f>ROUND(('NEW Reference'!P$6*List!$F352)+'NEW Reference'!P$7,0)</f>
        <v>1238</v>
      </c>
      <c r="V352" s="22">
        <f>ROUND(('NEW Reference'!Q$6*List!$F352)+'NEW Reference'!Q$7,0)</f>
        <v>619</v>
      </c>
      <c r="X352" s="3" t="str">
        <f t="shared" si="15"/>
        <v>CARROLL, Indiana</v>
      </c>
      <c r="Y352" s="67" t="s">
        <v>430</v>
      </c>
      <c r="Z352" s="24" t="s">
        <v>91</v>
      </c>
      <c r="AA352" s="28" t="s">
        <v>588</v>
      </c>
      <c r="AB352" s="26"/>
      <c r="AC352" s="19">
        <f t="shared" si="17"/>
        <v>1.0089999999999999</v>
      </c>
      <c r="AD352" s="104">
        <v>16984</v>
      </c>
      <c r="AE352" t="s">
        <v>554</v>
      </c>
      <c r="AF352" s="19">
        <v>1.0227999999999999</v>
      </c>
    </row>
    <row r="353" spans="1:32">
      <c r="A353" s="95">
        <v>31140</v>
      </c>
      <c r="B353" s="93" t="s">
        <v>594</v>
      </c>
      <c r="C353" s="67" t="s">
        <v>595</v>
      </c>
      <c r="D353" s="28" t="s">
        <v>588</v>
      </c>
      <c r="E353" s="97" t="s">
        <v>90</v>
      </c>
      <c r="F353" s="98">
        <f t="shared" si="16"/>
        <v>0.91450000000000009</v>
      </c>
      <c r="G353" s="74">
        <f>ROUND(('NEW Reference'!B$6*List!$F353)+'NEW Reference'!B$7,0)</f>
        <v>1258</v>
      </c>
      <c r="H353" s="21">
        <f>ROUND(('NEW Reference'!C$6*List!$F353)+'NEW Reference'!C$7,0)</f>
        <v>1876</v>
      </c>
      <c r="I353" s="21">
        <f>ROUND(('NEW Reference'!D$6*List!$F353)+'NEW Reference'!D$7,0)</f>
        <v>2248</v>
      </c>
      <c r="J353" s="21">
        <f>ROUND(('NEW Reference'!E$6*List!$F353)+'NEW Reference'!E$7,0)</f>
        <v>2779</v>
      </c>
      <c r="K353" s="21">
        <f>ROUND(('NEW Reference'!F$6*List!$F353)+'NEW Reference'!F$7,0)</f>
        <v>2895</v>
      </c>
      <c r="L353" s="21">
        <f>ROUND(('NEW Reference'!G$6*List!$F353)+'NEW Reference'!G$7,0)</f>
        <v>3278</v>
      </c>
      <c r="M353" s="21">
        <f>ROUND(('NEW Reference'!H$6*List!$F353)+'NEW Reference'!H$7,0)</f>
        <v>3403</v>
      </c>
      <c r="N353" s="21">
        <f>ROUND(('NEW Reference'!I$6*List!$F353)+'NEW Reference'!I$7,0)</f>
        <v>3537</v>
      </c>
      <c r="O353" s="21">
        <f>ROUND(('NEW Reference'!J$6*List!$F353)+'NEW Reference'!J$7,0)</f>
        <v>4095</v>
      </c>
      <c r="P353" s="21">
        <f>ROUND(('NEW Reference'!K$6*List!$F353)+'NEW Reference'!K$7,0)</f>
        <v>4224</v>
      </c>
      <c r="Q353" s="21">
        <f>ROUND(('NEW Reference'!L$6*List!$F353)+'NEW Reference'!L$7,0)</f>
        <v>4558</v>
      </c>
      <c r="R353" s="21">
        <f>ROUND(('NEW Reference'!M$6*List!$F353)+'NEW Reference'!M$7,0)</f>
        <v>5444</v>
      </c>
      <c r="S353" s="21">
        <f>ROUND(('NEW Reference'!N$6*List!$F353)+'NEW Reference'!N$7,0)</f>
        <v>21967</v>
      </c>
      <c r="T353" s="22">
        <f>ROUND(('NEW Reference'!O$6*List!$F353)+'NEW Reference'!O$7,0)</f>
        <v>817</v>
      </c>
      <c r="U353" s="22">
        <f>ROUND(('NEW Reference'!P$6*List!$F353)+'NEW Reference'!P$7,0)</f>
        <v>1151</v>
      </c>
      <c r="V353" s="22">
        <f>ROUND(('NEW Reference'!Q$6*List!$F353)+'NEW Reference'!Q$7,0)</f>
        <v>575</v>
      </c>
      <c r="X353" s="3" t="str">
        <f t="shared" si="15"/>
        <v>CLARK, Indiana</v>
      </c>
      <c r="Y353" s="67" t="s">
        <v>595</v>
      </c>
      <c r="Z353" s="24" t="s">
        <v>91</v>
      </c>
      <c r="AA353" s="28" t="s">
        <v>588</v>
      </c>
      <c r="AB353" s="25"/>
      <c r="AC353" s="19">
        <f t="shared" si="17"/>
        <v>0.91450000000000009</v>
      </c>
      <c r="AD353" s="104">
        <v>16580</v>
      </c>
      <c r="AE353" t="s">
        <v>551</v>
      </c>
      <c r="AF353" s="19">
        <v>0.87190000000000001</v>
      </c>
    </row>
    <row r="354" spans="1:32">
      <c r="A354" s="95">
        <v>45460</v>
      </c>
      <c r="B354" s="93" t="s">
        <v>596</v>
      </c>
      <c r="C354" s="67" t="s">
        <v>362</v>
      </c>
      <c r="D354" s="28" t="s">
        <v>588</v>
      </c>
      <c r="E354" s="97" t="s">
        <v>90</v>
      </c>
      <c r="F354" s="98">
        <f t="shared" si="16"/>
        <v>0.91590000000000005</v>
      </c>
      <c r="G354" s="74">
        <f>ROUND(('NEW Reference'!B$6*List!$F354)+'NEW Reference'!B$7,0)</f>
        <v>1260</v>
      </c>
      <c r="H354" s="21">
        <f>ROUND(('NEW Reference'!C$6*List!$F354)+'NEW Reference'!C$7,0)</f>
        <v>1878</v>
      </c>
      <c r="I354" s="21">
        <f>ROUND(('NEW Reference'!D$6*List!$F354)+'NEW Reference'!D$7,0)</f>
        <v>2250</v>
      </c>
      <c r="J354" s="21">
        <f>ROUND(('NEW Reference'!E$6*List!$F354)+'NEW Reference'!E$7,0)</f>
        <v>2782</v>
      </c>
      <c r="K354" s="21">
        <f>ROUND(('NEW Reference'!F$6*List!$F354)+'NEW Reference'!F$7,0)</f>
        <v>2899</v>
      </c>
      <c r="L354" s="21">
        <f>ROUND(('NEW Reference'!G$6*List!$F354)+'NEW Reference'!G$7,0)</f>
        <v>3281</v>
      </c>
      <c r="M354" s="21">
        <f>ROUND(('NEW Reference'!H$6*List!$F354)+'NEW Reference'!H$7,0)</f>
        <v>3407</v>
      </c>
      <c r="N354" s="21">
        <f>ROUND(('NEW Reference'!I$6*List!$F354)+'NEW Reference'!I$7,0)</f>
        <v>3540</v>
      </c>
      <c r="O354" s="21">
        <f>ROUND(('NEW Reference'!J$6*List!$F354)+'NEW Reference'!J$7,0)</f>
        <v>4100</v>
      </c>
      <c r="P354" s="21">
        <f>ROUND(('NEW Reference'!K$6*List!$F354)+'NEW Reference'!K$7,0)</f>
        <v>4229</v>
      </c>
      <c r="Q354" s="21">
        <f>ROUND(('NEW Reference'!L$6*List!$F354)+'NEW Reference'!L$7,0)</f>
        <v>4564</v>
      </c>
      <c r="R354" s="21">
        <f>ROUND(('NEW Reference'!M$6*List!$F354)+'NEW Reference'!M$7,0)</f>
        <v>5450</v>
      </c>
      <c r="S354" s="21">
        <f>ROUND(('NEW Reference'!N$6*List!$F354)+'NEW Reference'!N$7,0)</f>
        <v>21992</v>
      </c>
      <c r="T354" s="22">
        <f>ROUND(('NEW Reference'!O$6*List!$F354)+'NEW Reference'!O$7,0)</f>
        <v>818</v>
      </c>
      <c r="U354" s="22">
        <f>ROUND(('NEW Reference'!P$6*List!$F354)+'NEW Reference'!P$7,0)</f>
        <v>1152</v>
      </c>
      <c r="V354" s="22">
        <f>ROUND(('NEW Reference'!Q$6*List!$F354)+'NEW Reference'!Q$7,0)</f>
        <v>576</v>
      </c>
      <c r="X354" s="3" t="str">
        <f t="shared" si="15"/>
        <v>CLAY, Indiana</v>
      </c>
      <c r="Y354" s="67" t="s">
        <v>362</v>
      </c>
      <c r="Z354" s="24" t="s">
        <v>91</v>
      </c>
      <c r="AA354" s="28" t="s">
        <v>588</v>
      </c>
      <c r="AB354" s="25"/>
      <c r="AC354" s="19">
        <f t="shared" si="17"/>
        <v>0.91590000000000005</v>
      </c>
      <c r="AD354" s="104">
        <v>16984</v>
      </c>
      <c r="AE354" t="s">
        <v>554</v>
      </c>
      <c r="AF354" s="19">
        <v>1.0227999999999999</v>
      </c>
    </row>
    <row r="355" spans="1:32">
      <c r="A355" s="95">
        <v>17140</v>
      </c>
      <c r="B355" s="93" t="s">
        <v>597</v>
      </c>
      <c r="C355" s="67" t="s">
        <v>598</v>
      </c>
      <c r="D355" s="28" t="s">
        <v>588</v>
      </c>
      <c r="E355" s="97" t="s">
        <v>90</v>
      </c>
      <c r="F355" s="98">
        <f t="shared" si="16"/>
        <v>0.95230000000000004</v>
      </c>
      <c r="G355" s="74">
        <f>ROUND(('NEW Reference'!B$6*List!$F355)+'NEW Reference'!B$7,0)</f>
        <v>1296</v>
      </c>
      <c r="H355" s="21">
        <f>ROUND(('NEW Reference'!C$6*List!$F355)+'NEW Reference'!C$7,0)</f>
        <v>1933</v>
      </c>
      <c r="I355" s="21">
        <f>ROUND(('NEW Reference'!D$6*List!$F355)+'NEW Reference'!D$7,0)</f>
        <v>2316</v>
      </c>
      <c r="J355" s="21">
        <f>ROUND(('NEW Reference'!E$6*List!$F355)+'NEW Reference'!E$7,0)</f>
        <v>2863</v>
      </c>
      <c r="K355" s="21">
        <f>ROUND(('NEW Reference'!F$6*List!$F355)+'NEW Reference'!F$7,0)</f>
        <v>2983</v>
      </c>
      <c r="L355" s="21">
        <f>ROUND(('NEW Reference'!G$6*List!$F355)+'NEW Reference'!G$7,0)</f>
        <v>3377</v>
      </c>
      <c r="M355" s="21">
        <f>ROUND(('NEW Reference'!H$6*List!$F355)+'NEW Reference'!H$7,0)</f>
        <v>3506</v>
      </c>
      <c r="N355" s="21">
        <f>ROUND(('NEW Reference'!I$6*List!$F355)+'NEW Reference'!I$7,0)</f>
        <v>3643</v>
      </c>
      <c r="O355" s="21">
        <f>ROUND(('NEW Reference'!J$6*List!$F355)+'NEW Reference'!J$7,0)</f>
        <v>4219</v>
      </c>
      <c r="P355" s="21">
        <f>ROUND(('NEW Reference'!K$6*List!$F355)+'NEW Reference'!K$7,0)</f>
        <v>4352</v>
      </c>
      <c r="Q355" s="21">
        <f>ROUND(('NEW Reference'!L$6*List!$F355)+'NEW Reference'!L$7,0)</f>
        <v>4696</v>
      </c>
      <c r="R355" s="21">
        <f>ROUND(('NEW Reference'!M$6*List!$F355)+'NEW Reference'!M$7,0)</f>
        <v>5609</v>
      </c>
      <c r="S355" s="21">
        <f>ROUND(('NEW Reference'!N$6*List!$F355)+'NEW Reference'!N$7,0)</f>
        <v>22632</v>
      </c>
      <c r="T355" s="22">
        <f>ROUND(('NEW Reference'!O$6*List!$F355)+'NEW Reference'!O$7,0)</f>
        <v>841</v>
      </c>
      <c r="U355" s="22">
        <f>ROUND(('NEW Reference'!P$6*List!$F355)+'NEW Reference'!P$7,0)</f>
        <v>1186</v>
      </c>
      <c r="V355" s="22">
        <f>ROUND(('NEW Reference'!Q$6*List!$F355)+'NEW Reference'!Q$7,0)</f>
        <v>593</v>
      </c>
      <c r="X355" s="3" t="str">
        <f t="shared" si="15"/>
        <v>DEARBORN, Indiana</v>
      </c>
      <c r="Y355" s="67" t="s">
        <v>598</v>
      </c>
      <c r="Z355" s="24" t="s">
        <v>91</v>
      </c>
      <c r="AA355" s="28" t="s">
        <v>588</v>
      </c>
      <c r="AB355" s="25"/>
      <c r="AC355" s="19">
        <f t="shared" si="17"/>
        <v>0.95230000000000004</v>
      </c>
      <c r="AD355" s="104">
        <v>19340</v>
      </c>
      <c r="AE355" t="s">
        <v>519</v>
      </c>
      <c r="AF355" s="19">
        <v>0.78280000000000005</v>
      </c>
    </row>
    <row r="356" spans="1:32">
      <c r="A356" s="95">
        <v>34620</v>
      </c>
      <c r="B356" s="93" t="s">
        <v>599</v>
      </c>
      <c r="C356" s="67" t="s">
        <v>600</v>
      </c>
      <c r="D356" s="28" t="s">
        <v>588</v>
      </c>
      <c r="E356" s="97" t="s">
        <v>90</v>
      </c>
      <c r="F356" s="98">
        <f t="shared" si="16"/>
        <v>0.9820000000000001</v>
      </c>
      <c r="G356" s="74">
        <f>ROUND(('NEW Reference'!B$6*List!$F356)+'NEW Reference'!B$7,0)</f>
        <v>1326</v>
      </c>
      <c r="H356" s="21">
        <f>ROUND(('NEW Reference'!C$6*List!$F356)+'NEW Reference'!C$7,0)</f>
        <v>1977</v>
      </c>
      <c r="I356" s="21">
        <f>ROUND(('NEW Reference'!D$6*List!$F356)+'NEW Reference'!D$7,0)</f>
        <v>2369</v>
      </c>
      <c r="J356" s="21">
        <f>ROUND(('NEW Reference'!E$6*List!$F356)+'NEW Reference'!E$7,0)</f>
        <v>2929</v>
      </c>
      <c r="K356" s="21">
        <f>ROUND(('NEW Reference'!F$6*List!$F356)+'NEW Reference'!F$7,0)</f>
        <v>3052</v>
      </c>
      <c r="L356" s="21">
        <f>ROUND(('NEW Reference'!G$6*List!$F356)+'NEW Reference'!G$7,0)</f>
        <v>3455</v>
      </c>
      <c r="M356" s="21">
        <f>ROUND(('NEW Reference'!H$6*List!$F356)+'NEW Reference'!H$7,0)</f>
        <v>3587</v>
      </c>
      <c r="N356" s="21">
        <f>ROUND(('NEW Reference'!I$6*List!$F356)+'NEW Reference'!I$7,0)</f>
        <v>3728</v>
      </c>
      <c r="O356" s="21">
        <f>ROUND(('NEW Reference'!J$6*List!$F356)+'NEW Reference'!J$7,0)</f>
        <v>4317</v>
      </c>
      <c r="P356" s="21">
        <f>ROUND(('NEW Reference'!K$6*List!$F356)+'NEW Reference'!K$7,0)</f>
        <v>4453</v>
      </c>
      <c r="Q356" s="21">
        <f>ROUND(('NEW Reference'!L$6*List!$F356)+'NEW Reference'!L$7,0)</f>
        <v>4805</v>
      </c>
      <c r="R356" s="21">
        <f>ROUND(('NEW Reference'!M$6*List!$F356)+'NEW Reference'!M$7,0)</f>
        <v>5738</v>
      </c>
      <c r="S356" s="21">
        <f>ROUND(('NEW Reference'!N$6*List!$F356)+'NEW Reference'!N$7,0)</f>
        <v>23154</v>
      </c>
      <c r="T356" s="22">
        <f>ROUND(('NEW Reference'!O$6*List!$F356)+'NEW Reference'!O$7,0)</f>
        <v>861</v>
      </c>
      <c r="U356" s="22">
        <f>ROUND(('NEW Reference'!P$6*List!$F356)+'NEW Reference'!P$7,0)</f>
        <v>1213</v>
      </c>
      <c r="V356" s="22">
        <f>ROUND(('NEW Reference'!Q$6*List!$F356)+'NEW Reference'!Q$7,0)</f>
        <v>606</v>
      </c>
      <c r="X356" s="3" t="str">
        <f t="shared" si="15"/>
        <v>DELAWARE, Indiana</v>
      </c>
      <c r="Y356" s="67" t="s">
        <v>600</v>
      </c>
      <c r="Z356" s="24" t="s">
        <v>91</v>
      </c>
      <c r="AA356" s="28" t="s">
        <v>588</v>
      </c>
      <c r="AB356" s="26"/>
      <c r="AC356" s="19">
        <f t="shared" si="17"/>
        <v>0.9820000000000001</v>
      </c>
      <c r="AD356" s="104">
        <v>41180</v>
      </c>
      <c r="AE356" t="s">
        <v>548</v>
      </c>
      <c r="AF356" s="19">
        <v>0.97340000000000004</v>
      </c>
    </row>
    <row r="357" spans="1:32">
      <c r="A357" s="95">
        <v>21140</v>
      </c>
      <c r="B357" s="93" t="s">
        <v>601</v>
      </c>
      <c r="C357" s="67" t="s">
        <v>602</v>
      </c>
      <c r="D357" s="28" t="s">
        <v>588</v>
      </c>
      <c r="E357" s="97" t="s">
        <v>90</v>
      </c>
      <c r="F357" s="98">
        <f t="shared" si="16"/>
        <v>1.0025999999999999</v>
      </c>
      <c r="G357" s="74">
        <f>ROUND(('NEW Reference'!B$6*List!$F357)+'NEW Reference'!B$7,0)</f>
        <v>1347</v>
      </c>
      <c r="H357" s="21">
        <f>ROUND(('NEW Reference'!C$6*List!$F357)+'NEW Reference'!C$7,0)</f>
        <v>2008</v>
      </c>
      <c r="I357" s="21">
        <f>ROUND(('NEW Reference'!D$6*List!$F357)+'NEW Reference'!D$7,0)</f>
        <v>2406</v>
      </c>
      <c r="J357" s="21">
        <f>ROUND(('NEW Reference'!E$6*List!$F357)+'NEW Reference'!E$7,0)</f>
        <v>2975</v>
      </c>
      <c r="K357" s="21">
        <f>ROUND(('NEW Reference'!F$6*List!$F357)+'NEW Reference'!F$7,0)</f>
        <v>3100</v>
      </c>
      <c r="L357" s="21">
        <f>ROUND(('NEW Reference'!G$6*List!$F357)+'NEW Reference'!G$7,0)</f>
        <v>3509</v>
      </c>
      <c r="M357" s="21">
        <f>ROUND(('NEW Reference'!H$6*List!$F357)+'NEW Reference'!H$7,0)</f>
        <v>3643</v>
      </c>
      <c r="N357" s="21">
        <f>ROUND(('NEW Reference'!I$6*List!$F357)+'NEW Reference'!I$7,0)</f>
        <v>3786</v>
      </c>
      <c r="O357" s="21">
        <f>ROUND(('NEW Reference'!J$6*List!$F357)+'NEW Reference'!J$7,0)</f>
        <v>4384</v>
      </c>
      <c r="P357" s="21">
        <f>ROUND(('NEW Reference'!K$6*List!$F357)+'NEW Reference'!K$7,0)</f>
        <v>4522</v>
      </c>
      <c r="Q357" s="21">
        <f>ROUND(('NEW Reference'!L$6*List!$F357)+'NEW Reference'!L$7,0)</f>
        <v>4880</v>
      </c>
      <c r="R357" s="21">
        <f>ROUND(('NEW Reference'!M$6*List!$F357)+'NEW Reference'!M$7,0)</f>
        <v>5828</v>
      </c>
      <c r="S357" s="21">
        <f>ROUND(('NEW Reference'!N$6*List!$F357)+'NEW Reference'!N$7,0)</f>
        <v>23516</v>
      </c>
      <c r="T357" s="22">
        <f>ROUND(('NEW Reference'!O$6*List!$F357)+'NEW Reference'!O$7,0)</f>
        <v>874</v>
      </c>
      <c r="U357" s="22">
        <f>ROUND(('NEW Reference'!P$6*List!$F357)+'NEW Reference'!P$7,0)</f>
        <v>1232</v>
      </c>
      <c r="V357" s="22">
        <f>ROUND(('NEW Reference'!Q$6*List!$F357)+'NEW Reference'!Q$7,0)</f>
        <v>616</v>
      </c>
      <c r="X357" s="3" t="str">
        <f t="shared" si="15"/>
        <v>ELKHART, Indiana</v>
      </c>
      <c r="Y357" s="67" t="s">
        <v>602</v>
      </c>
      <c r="Z357" s="24" t="s">
        <v>91</v>
      </c>
      <c r="AA357" s="28" t="s">
        <v>588</v>
      </c>
      <c r="AB357" s="25"/>
      <c r="AC357" s="19">
        <f t="shared" si="17"/>
        <v>1.0025999999999999</v>
      </c>
      <c r="AD357" s="104">
        <v>20994</v>
      </c>
      <c r="AE357" t="s">
        <v>556</v>
      </c>
      <c r="AF357" s="19">
        <v>0.98330000000000006</v>
      </c>
    </row>
    <row r="358" spans="1:32">
      <c r="A358" s="95">
        <v>31140</v>
      </c>
      <c r="B358" s="93" t="s">
        <v>594</v>
      </c>
      <c r="C358" s="67" t="s">
        <v>451</v>
      </c>
      <c r="D358" s="28" t="s">
        <v>588</v>
      </c>
      <c r="E358" s="97" t="s">
        <v>90</v>
      </c>
      <c r="F358" s="98">
        <f t="shared" si="16"/>
        <v>0.91450000000000009</v>
      </c>
      <c r="G358" s="74">
        <f>ROUND(('NEW Reference'!B$6*List!$F358)+'NEW Reference'!B$7,0)</f>
        <v>1258</v>
      </c>
      <c r="H358" s="21">
        <f>ROUND(('NEW Reference'!C$6*List!$F358)+'NEW Reference'!C$7,0)</f>
        <v>1876</v>
      </c>
      <c r="I358" s="21">
        <f>ROUND(('NEW Reference'!D$6*List!$F358)+'NEW Reference'!D$7,0)</f>
        <v>2248</v>
      </c>
      <c r="J358" s="21">
        <f>ROUND(('NEW Reference'!E$6*List!$F358)+'NEW Reference'!E$7,0)</f>
        <v>2779</v>
      </c>
      <c r="K358" s="21">
        <f>ROUND(('NEW Reference'!F$6*List!$F358)+'NEW Reference'!F$7,0)</f>
        <v>2895</v>
      </c>
      <c r="L358" s="21">
        <f>ROUND(('NEW Reference'!G$6*List!$F358)+'NEW Reference'!G$7,0)</f>
        <v>3278</v>
      </c>
      <c r="M358" s="21">
        <f>ROUND(('NEW Reference'!H$6*List!$F358)+'NEW Reference'!H$7,0)</f>
        <v>3403</v>
      </c>
      <c r="N358" s="21">
        <f>ROUND(('NEW Reference'!I$6*List!$F358)+'NEW Reference'!I$7,0)</f>
        <v>3537</v>
      </c>
      <c r="O358" s="21">
        <f>ROUND(('NEW Reference'!J$6*List!$F358)+'NEW Reference'!J$7,0)</f>
        <v>4095</v>
      </c>
      <c r="P358" s="21">
        <f>ROUND(('NEW Reference'!K$6*List!$F358)+'NEW Reference'!K$7,0)</f>
        <v>4224</v>
      </c>
      <c r="Q358" s="21">
        <f>ROUND(('NEW Reference'!L$6*List!$F358)+'NEW Reference'!L$7,0)</f>
        <v>4558</v>
      </c>
      <c r="R358" s="21">
        <f>ROUND(('NEW Reference'!M$6*List!$F358)+'NEW Reference'!M$7,0)</f>
        <v>5444</v>
      </c>
      <c r="S358" s="21">
        <f>ROUND(('NEW Reference'!N$6*List!$F358)+'NEW Reference'!N$7,0)</f>
        <v>21967</v>
      </c>
      <c r="T358" s="22">
        <f>ROUND(('NEW Reference'!O$6*List!$F358)+'NEW Reference'!O$7,0)</f>
        <v>817</v>
      </c>
      <c r="U358" s="22">
        <f>ROUND(('NEW Reference'!P$6*List!$F358)+'NEW Reference'!P$7,0)</f>
        <v>1151</v>
      </c>
      <c r="V358" s="22">
        <f>ROUND(('NEW Reference'!Q$6*List!$F358)+'NEW Reference'!Q$7,0)</f>
        <v>575</v>
      </c>
      <c r="X358" s="3" t="str">
        <f t="shared" si="15"/>
        <v>FLOYD, Indiana</v>
      </c>
      <c r="Y358" s="67" t="s">
        <v>451</v>
      </c>
      <c r="Z358" s="24" t="s">
        <v>91</v>
      </c>
      <c r="AA358" s="28" t="s">
        <v>588</v>
      </c>
      <c r="AB358" s="26"/>
      <c r="AC358" s="19">
        <f t="shared" si="17"/>
        <v>0.91450000000000009</v>
      </c>
      <c r="AD358" s="104">
        <v>28100</v>
      </c>
      <c r="AE358" t="s">
        <v>561</v>
      </c>
      <c r="AF358" s="19">
        <v>0.87980000000000003</v>
      </c>
    </row>
    <row r="359" spans="1:32">
      <c r="A359" s="95">
        <v>17140</v>
      </c>
      <c r="B359" s="93" t="s">
        <v>597</v>
      </c>
      <c r="C359" s="67" t="s">
        <v>535</v>
      </c>
      <c r="D359" s="28" t="s">
        <v>588</v>
      </c>
      <c r="E359" s="97" t="s">
        <v>90</v>
      </c>
      <c r="F359" s="98">
        <f t="shared" si="16"/>
        <v>0.95230000000000004</v>
      </c>
      <c r="G359" s="74">
        <f>ROUND(('NEW Reference'!B$6*List!$F359)+'NEW Reference'!B$7,0)</f>
        <v>1296</v>
      </c>
      <c r="H359" s="21">
        <f>ROUND(('NEW Reference'!C$6*List!$F359)+'NEW Reference'!C$7,0)</f>
        <v>1933</v>
      </c>
      <c r="I359" s="21">
        <f>ROUND(('NEW Reference'!D$6*List!$F359)+'NEW Reference'!D$7,0)</f>
        <v>2316</v>
      </c>
      <c r="J359" s="21">
        <f>ROUND(('NEW Reference'!E$6*List!$F359)+'NEW Reference'!E$7,0)</f>
        <v>2863</v>
      </c>
      <c r="K359" s="21">
        <f>ROUND(('NEW Reference'!F$6*List!$F359)+'NEW Reference'!F$7,0)</f>
        <v>2983</v>
      </c>
      <c r="L359" s="21">
        <f>ROUND(('NEW Reference'!G$6*List!$F359)+'NEW Reference'!G$7,0)</f>
        <v>3377</v>
      </c>
      <c r="M359" s="21">
        <f>ROUND(('NEW Reference'!H$6*List!$F359)+'NEW Reference'!H$7,0)</f>
        <v>3506</v>
      </c>
      <c r="N359" s="21">
        <f>ROUND(('NEW Reference'!I$6*List!$F359)+'NEW Reference'!I$7,0)</f>
        <v>3643</v>
      </c>
      <c r="O359" s="21">
        <f>ROUND(('NEW Reference'!J$6*List!$F359)+'NEW Reference'!J$7,0)</f>
        <v>4219</v>
      </c>
      <c r="P359" s="21">
        <f>ROUND(('NEW Reference'!K$6*List!$F359)+'NEW Reference'!K$7,0)</f>
        <v>4352</v>
      </c>
      <c r="Q359" s="21">
        <f>ROUND(('NEW Reference'!L$6*List!$F359)+'NEW Reference'!L$7,0)</f>
        <v>4696</v>
      </c>
      <c r="R359" s="21">
        <f>ROUND(('NEW Reference'!M$6*List!$F359)+'NEW Reference'!M$7,0)</f>
        <v>5609</v>
      </c>
      <c r="S359" s="21">
        <f>ROUND(('NEW Reference'!N$6*List!$F359)+'NEW Reference'!N$7,0)</f>
        <v>22632</v>
      </c>
      <c r="T359" s="22">
        <f>ROUND(('NEW Reference'!O$6*List!$F359)+'NEW Reference'!O$7,0)</f>
        <v>841</v>
      </c>
      <c r="U359" s="22">
        <f>ROUND(('NEW Reference'!P$6*List!$F359)+'NEW Reference'!P$7,0)</f>
        <v>1186</v>
      </c>
      <c r="V359" s="22">
        <f>ROUND(('NEW Reference'!Q$6*List!$F359)+'NEW Reference'!Q$7,0)</f>
        <v>593</v>
      </c>
      <c r="X359" s="3" t="str">
        <f t="shared" si="15"/>
        <v>FRANKLIN, Indiana</v>
      </c>
      <c r="Y359" s="67" t="s">
        <v>535</v>
      </c>
      <c r="Z359" s="24" t="s">
        <v>91</v>
      </c>
      <c r="AA359" s="28" t="s">
        <v>588</v>
      </c>
      <c r="AB359" s="25"/>
      <c r="AC359" s="19">
        <f t="shared" si="17"/>
        <v>0.95230000000000004</v>
      </c>
      <c r="AD359" s="104">
        <v>20994</v>
      </c>
      <c r="AE359" t="s">
        <v>556</v>
      </c>
      <c r="AF359" s="19">
        <v>0.98330000000000006</v>
      </c>
    </row>
    <row r="360" spans="1:32">
      <c r="A360" s="95">
        <v>26900</v>
      </c>
      <c r="B360" s="93" t="s">
        <v>592</v>
      </c>
      <c r="C360" s="67" t="s">
        <v>603</v>
      </c>
      <c r="D360" s="28" t="s">
        <v>588</v>
      </c>
      <c r="E360" s="97" t="s">
        <v>90</v>
      </c>
      <c r="F360" s="98">
        <f t="shared" si="16"/>
        <v>1.0022</v>
      </c>
      <c r="G360" s="74">
        <f>ROUND(('NEW Reference'!B$6*List!$F360)+'NEW Reference'!B$7,0)</f>
        <v>1346</v>
      </c>
      <c r="H360" s="21">
        <f>ROUND(('NEW Reference'!C$6*List!$F360)+'NEW Reference'!C$7,0)</f>
        <v>2008</v>
      </c>
      <c r="I360" s="21">
        <f>ROUND(('NEW Reference'!D$6*List!$F360)+'NEW Reference'!D$7,0)</f>
        <v>2406</v>
      </c>
      <c r="J360" s="21">
        <f>ROUND(('NEW Reference'!E$6*List!$F360)+'NEW Reference'!E$7,0)</f>
        <v>2974</v>
      </c>
      <c r="K360" s="21">
        <f>ROUND(('NEW Reference'!F$6*List!$F360)+'NEW Reference'!F$7,0)</f>
        <v>3099</v>
      </c>
      <c r="L360" s="21">
        <f>ROUND(('NEW Reference'!G$6*List!$F360)+'NEW Reference'!G$7,0)</f>
        <v>3508</v>
      </c>
      <c r="M360" s="21">
        <f>ROUND(('NEW Reference'!H$6*List!$F360)+'NEW Reference'!H$7,0)</f>
        <v>3642</v>
      </c>
      <c r="N360" s="21">
        <f>ROUND(('NEW Reference'!I$6*List!$F360)+'NEW Reference'!I$7,0)</f>
        <v>3785</v>
      </c>
      <c r="O360" s="21">
        <f>ROUND(('NEW Reference'!J$6*List!$F360)+'NEW Reference'!J$7,0)</f>
        <v>4383</v>
      </c>
      <c r="P360" s="21">
        <f>ROUND(('NEW Reference'!K$6*List!$F360)+'NEW Reference'!K$7,0)</f>
        <v>4521</v>
      </c>
      <c r="Q360" s="21">
        <f>ROUND(('NEW Reference'!L$6*List!$F360)+'NEW Reference'!L$7,0)</f>
        <v>4878</v>
      </c>
      <c r="R360" s="21">
        <f>ROUND(('NEW Reference'!M$6*List!$F360)+'NEW Reference'!M$7,0)</f>
        <v>5826</v>
      </c>
      <c r="S360" s="21">
        <f>ROUND(('NEW Reference'!N$6*List!$F360)+'NEW Reference'!N$7,0)</f>
        <v>23509</v>
      </c>
      <c r="T360" s="22">
        <f>ROUND(('NEW Reference'!O$6*List!$F360)+'NEW Reference'!O$7,0)</f>
        <v>874</v>
      </c>
      <c r="U360" s="22">
        <f>ROUND(('NEW Reference'!P$6*List!$F360)+'NEW Reference'!P$7,0)</f>
        <v>1232</v>
      </c>
      <c r="V360" s="22">
        <f>ROUND(('NEW Reference'!Q$6*List!$F360)+'NEW Reference'!Q$7,0)</f>
        <v>616</v>
      </c>
      <c r="X360" s="3" t="str">
        <f t="shared" si="15"/>
        <v>HAMILTON, Indiana</v>
      </c>
      <c r="Y360" s="67" t="s">
        <v>603</v>
      </c>
      <c r="Z360" s="24" t="s">
        <v>91</v>
      </c>
      <c r="AA360" s="28" t="s">
        <v>588</v>
      </c>
      <c r="AB360" s="26"/>
      <c r="AC360" s="19">
        <f t="shared" si="17"/>
        <v>1.0022</v>
      </c>
      <c r="AD360" s="104">
        <v>29404</v>
      </c>
      <c r="AE360" t="s">
        <v>564</v>
      </c>
      <c r="AF360" s="19">
        <v>0.99780000000000002</v>
      </c>
    </row>
    <row r="361" spans="1:32">
      <c r="A361" s="95">
        <v>26900</v>
      </c>
      <c r="B361" s="93" t="s">
        <v>592</v>
      </c>
      <c r="C361" s="67" t="s">
        <v>604</v>
      </c>
      <c r="D361" s="28" t="s">
        <v>588</v>
      </c>
      <c r="E361" s="97" t="s">
        <v>90</v>
      </c>
      <c r="F361" s="98">
        <f t="shared" si="16"/>
        <v>1.0022</v>
      </c>
      <c r="G361" s="74">
        <f>ROUND(('NEW Reference'!B$6*List!$F361)+'NEW Reference'!B$7,0)</f>
        <v>1346</v>
      </c>
      <c r="H361" s="21">
        <f>ROUND(('NEW Reference'!C$6*List!$F361)+'NEW Reference'!C$7,0)</f>
        <v>2008</v>
      </c>
      <c r="I361" s="21">
        <f>ROUND(('NEW Reference'!D$6*List!$F361)+'NEW Reference'!D$7,0)</f>
        <v>2406</v>
      </c>
      <c r="J361" s="21">
        <f>ROUND(('NEW Reference'!E$6*List!$F361)+'NEW Reference'!E$7,0)</f>
        <v>2974</v>
      </c>
      <c r="K361" s="21">
        <f>ROUND(('NEW Reference'!F$6*List!$F361)+'NEW Reference'!F$7,0)</f>
        <v>3099</v>
      </c>
      <c r="L361" s="21">
        <f>ROUND(('NEW Reference'!G$6*List!$F361)+'NEW Reference'!G$7,0)</f>
        <v>3508</v>
      </c>
      <c r="M361" s="21">
        <f>ROUND(('NEW Reference'!H$6*List!$F361)+'NEW Reference'!H$7,0)</f>
        <v>3642</v>
      </c>
      <c r="N361" s="21">
        <f>ROUND(('NEW Reference'!I$6*List!$F361)+'NEW Reference'!I$7,0)</f>
        <v>3785</v>
      </c>
      <c r="O361" s="21">
        <f>ROUND(('NEW Reference'!J$6*List!$F361)+'NEW Reference'!J$7,0)</f>
        <v>4383</v>
      </c>
      <c r="P361" s="21">
        <f>ROUND(('NEW Reference'!K$6*List!$F361)+'NEW Reference'!K$7,0)</f>
        <v>4521</v>
      </c>
      <c r="Q361" s="21">
        <f>ROUND(('NEW Reference'!L$6*List!$F361)+'NEW Reference'!L$7,0)</f>
        <v>4878</v>
      </c>
      <c r="R361" s="21">
        <f>ROUND(('NEW Reference'!M$6*List!$F361)+'NEW Reference'!M$7,0)</f>
        <v>5826</v>
      </c>
      <c r="S361" s="21">
        <f>ROUND(('NEW Reference'!N$6*List!$F361)+'NEW Reference'!N$7,0)</f>
        <v>23509</v>
      </c>
      <c r="T361" s="22">
        <f>ROUND(('NEW Reference'!O$6*List!$F361)+'NEW Reference'!O$7,0)</f>
        <v>874</v>
      </c>
      <c r="U361" s="22">
        <f>ROUND(('NEW Reference'!P$6*List!$F361)+'NEW Reference'!P$7,0)</f>
        <v>1232</v>
      </c>
      <c r="V361" s="22">
        <f>ROUND(('NEW Reference'!Q$6*List!$F361)+'NEW Reference'!Q$7,0)</f>
        <v>616</v>
      </c>
      <c r="X361" s="3" t="str">
        <f t="shared" si="15"/>
        <v>HANCOCK, Indiana</v>
      </c>
      <c r="Y361" s="67" t="s">
        <v>604</v>
      </c>
      <c r="Z361" s="24" t="s">
        <v>91</v>
      </c>
      <c r="AA361" s="28" t="s">
        <v>588</v>
      </c>
      <c r="AB361" s="25"/>
      <c r="AC361" s="19">
        <f t="shared" si="17"/>
        <v>1.0022</v>
      </c>
      <c r="AD361" s="104">
        <v>19500</v>
      </c>
      <c r="AE361" t="s">
        <v>565</v>
      </c>
      <c r="AF361" s="19">
        <v>0.84141500000000002</v>
      </c>
    </row>
    <row r="362" spans="1:32">
      <c r="A362" s="95">
        <v>31140</v>
      </c>
      <c r="B362" s="93" t="s">
        <v>594</v>
      </c>
      <c r="C362" s="67" t="s">
        <v>513</v>
      </c>
      <c r="D362" s="28" t="s">
        <v>588</v>
      </c>
      <c r="E362" s="97" t="s">
        <v>90</v>
      </c>
      <c r="F362" s="98">
        <f t="shared" si="16"/>
        <v>0.91450000000000009</v>
      </c>
      <c r="G362" s="74">
        <f>ROUND(('NEW Reference'!B$6*List!$F362)+'NEW Reference'!B$7,0)</f>
        <v>1258</v>
      </c>
      <c r="H362" s="21">
        <f>ROUND(('NEW Reference'!C$6*List!$F362)+'NEW Reference'!C$7,0)</f>
        <v>1876</v>
      </c>
      <c r="I362" s="21">
        <f>ROUND(('NEW Reference'!D$6*List!$F362)+'NEW Reference'!D$7,0)</f>
        <v>2248</v>
      </c>
      <c r="J362" s="21">
        <f>ROUND(('NEW Reference'!E$6*List!$F362)+'NEW Reference'!E$7,0)</f>
        <v>2779</v>
      </c>
      <c r="K362" s="21">
        <f>ROUND(('NEW Reference'!F$6*List!$F362)+'NEW Reference'!F$7,0)</f>
        <v>2895</v>
      </c>
      <c r="L362" s="21">
        <f>ROUND(('NEW Reference'!G$6*List!$F362)+'NEW Reference'!G$7,0)</f>
        <v>3278</v>
      </c>
      <c r="M362" s="21">
        <f>ROUND(('NEW Reference'!H$6*List!$F362)+'NEW Reference'!H$7,0)</f>
        <v>3403</v>
      </c>
      <c r="N362" s="21">
        <f>ROUND(('NEW Reference'!I$6*List!$F362)+'NEW Reference'!I$7,0)</f>
        <v>3537</v>
      </c>
      <c r="O362" s="21">
        <f>ROUND(('NEW Reference'!J$6*List!$F362)+'NEW Reference'!J$7,0)</f>
        <v>4095</v>
      </c>
      <c r="P362" s="21">
        <f>ROUND(('NEW Reference'!K$6*List!$F362)+'NEW Reference'!K$7,0)</f>
        <v>4224</v>
      </c>
      <c r="Q362" s="21">
        <f>ROUND(('NEW Reference'!L$6*List!$F362)+'NEW Reference'!L$7,0)</f>
        <v>4558</v>
      </c>
      <c r="R362" s="21">
        <f>ROUND(('NEW Reference'!M$6*List!$F362)+'NEW Reference'!M$7,0)</f>
        <v>5444</v>
      </c>
      <c r="S362" s="21">
        <f>ROUND(('NEW Reference'!N$6*List!$F362)+'NEW Reference'!N$7,0)</f>
        <v>21967</v>
      </c>
      <c r="T362" s="22">
        <f>ROUND(('NEW Reference'!O$6*List!$F362)+'NEW Reference'!O$7,0)</f>
        <v>817</v>
      </c>
      <c r="U362" s="22">
        <f>ROUND(('NEW Reference'!P$6*List!$F362)+'NEW Reference'!P$7,0)</f>
        <v>1151</v>
      </c>
      <c r="V362" s="22">
        <f>ROUND(('NEW Reference'!Q$6*List!$F362)+'NEW Reference'!Q$7,0)</f>
        <v>575</v>
      </c>
      <c r="X362" s="3" t="str">
        <f t="shared" si="15"/>
        <v>HARRISON, Indiana</v>
      </c>
      <c r="Y362" s="67" t="s">
        <v>513</v>
      </c>
      <c r="Z362" s="24" t="s">
        <v>91</v>
      </c>
      <c r="AA362" s="28" t="s">
        <v>588</v>
      </c>
      <c r="AB362" s="25"/>
      <c r="AC362" s="19">
        <f t="shared" si="17"/>
        <v>0.91450000000000009</v>
      </c>
      <c r="AD362" s="104">
        <v>41180</v>
      </c>
      <c r="AE362" t="s">
        <v>548</v>
      </c>
      <c r="AF362" s="19">
        <v>0.97340000000000004</v>
      </c>
    </row>
    <row r="363" spans="1:32">
      <c r="A363" s="95">
        <v>26900</v>
      </c>
      <c r="B363" s="93" t="s">
        <v>592</v>
      </c>
      <c r="C363" s="67" t="s">
        <v>605</v>
      </c>
      <c r="D363" s="28" t="s">
        <v>588</v>
      </c>
      <c r="E363" s="97" t="s">
        <v>90</v>
      </c>
      <c r="F363" s="98">
        <f t="shared" si="16"/>
        <v>1.0022</v>
      </c>
      <c r="G363" s="74">
        <f>ROUND(('NEW Reference'!B$6*List!$F363)+'NEW Reference'!B$7,0)</f>
        <v>1346</v>
      </c>
      <c r="H363" s="21">
        <f>ROUND(('NEW Reference'!C$6*List!$F363)+'NEW Reference'!C$7,0)</f>
        <v>2008</v>
      </c>
      <c r="I363" s="21">
        <f>ROUND(('NEW Reference'!D$6*List!$F363)+'NEW Reference'!D$7,0)</f>
        <v>2406</v>
      </c>
      <c r="J363" s="21">
        <f>ROUND(('NEW Reference'!E$6*List!$F363)+'NEW Reference'!E$7,0)</f>
        <v>2974</v>
      </c>
      <c r="K363" s="21">
        <f>ROUND(('NEW Reference'!F$6*List!$F363)+'NEW Reference'!F$7,0)</f>
        <v>3099</v>
      </c>
      <c r="L363" s="21">
        <f>ROUND(('NEW Reference'!G$6*List!$F363)+'NEW Reference'!G$7,0)</f>
        <v>3508</v>
      </c>
      <c r="M363" s="21">
        <f>ROUND(('NEW Reference'!H$6*List!$F363)+'NEW Reference'!H$7,0)</f>
        <v>3642</v>
      </c>
      <c r="N363" s="21">
        <f>ROUND(('NEW Reference'!I$6*List!$F363)+'NEW Reference'!I$7,0)</f>
        <v>3785</v>
      </c>
      <c r="O363" s="21">
        <f>ROUND(('NEW Reference'!J$6*List!$F363)+'NEW Reference'!J$7,0)</f>
        <v>4383</v>
      </c>
      <c r="P363" s="21">
        <f>ROUND(('NEW Reference'!K$6*List!$F363)+'NEW Reference'!K$7,0)</f>
        <v>4521</v>
      </c>
      <c r="Q363" s="21">
        <f>ROUND(('NEW Reference'!L$6*List!$F363)+'NEW Reference'!L$7,0)</f>
        <v>4878</v>
      </c>
      <c r="R363" s="21">
        <f>ROUND(('NEW Reference'!M$6*List!$F363)+'NEW Reference'!M$7,0)</f>
        <v>5826</v>
      </c>
      <c r="S363" s="21">
        <f>ROUND(('NEW Reference'!N$6*List!$F363)+'NEW Reference'!N$7,0)</f>
        <v>23509</v>
      </c>
      <c r="T363" s="22">
        <f>ROUND(('NEW Reference'!O$6*List!$F363)+'NEW Reference'!O$7,0)</f>
        <v>874</v>
      </c>
      <c r="U363" s="22">
        <f>ROUND(('NEW Reference'!P$6*List!$F363)+'NEW Reference'!P$7,0)</f>
        <v>1232</v>
      </c>
      <c r="V363" s="22">
        <f>ROUND(('NEW Reference'!Q$6*List!$F363)+'NEW Reference'!Q$7,0)</f>
        <v>616</v>
      </c>
      <c r="X363" s="3" t="str">
        <f t="shared" si="15"/>
        <v>HENDRICKS, Indiana</v>
      </c>
      <c r="Y363" s="67" t="s">
        <v>605</v>
      </c>
      <c r="Z363" s="24" t="s">
        <v>91</v>
      </c>
      <c r="AA363" s="28" t="s">
        <v>588</v>
      </c>
      <c r="AB363" s="25"/>
      <c r="AC363" s="19">
        <f t="shared" si="17"/>
        <v>1.0022</v>
      </c>
      <c r="AD363" s="104">
        <v>41180</v>
      </c>
      <c r="AE363" t="s">
        <v>548</v>
      </c>
      <c r="AF363" s="19">
        <v>0.97340000000000004</v>
      </c>
    </row>
    <row r="364" spans="1:32">
      <c r="A364" s="95">
        <v>29020</v>
      </c>
      <c r="B364" s="93" t="s">
        <v>606</v>
      </c>
      <c r="C364" s="67" t="s">
        <v>607</v>
      </c>
      <c r="D364" s="28" t="s">
        <v>588</v>
      </c>
      <c r="E364" s="97" t="s">
        <v>90</v>
      </c>
      <c r="F364" s="98">
        <f t="shared" si="16"/>
        <v>0.97740000000000005</v>
      </c>
      <c r="G364" s="74">
        <f>ROUND(('NEW Reference'!B$6*List!$F364)+'NEW Reference'!B$7,0)</f>
        <v>1321</v>
      </c>
      <c r="H364" s="21">
        <f>ROUND(('NEW Reference'!C$6*List!$F364)+'NEW Reference'!C$7,0)</f>
        <v>1970</v>
      </c>
      <c r="I364" s="21">
        <f>ROUND(('NEW Reference'!D$6*List!$F364)+'NEW Reference'!D$7,0)</f>
        <v>2361</v>
      </c>
      <c r="J364" s="21">
        <f>ROUND(('NEW Reference'!E$6*List!$F364)+'NEW Reference'!E$7,0)</f>
        <v>2919</v>
      </c>
      <c r="K364" s="21">
        <f>ROUND(('NEW Reference'!F$6*List!$F364)+'NEW Reference'!F$7,0)</f>
        <v>3041</v>
      </c>
      <c r="L364" s="21">
        <f>ROUND(('NEW Reference'!G$6*List!$F364)+'NEW Reference'!G$7,0)</f>
        <v>3443</v>
      </c>
      <c r="M364" s="21">
        <f>ROUND(('NEW Reference'!H$6*List!$F364)+'NEW Reference'!H$7,0)</f>
        <v>3574</v>
      </c>
      <c r="N364" s="21">
        <f>ROUND(('NEW Reference'!I$6*List!$F364)+'NEW Reference'!I$7,0)</f>
        <v>3715</v>
      </c>
      <c r="O364" s="21">
        <f>ROUND(('NEW Reference'!J$6*List!$F364)+'NEW Reference'!J$7,0)</f>
        <v>4302</v>
      </c>
      <c r="P364" s="21">
        <f>ROUND(('NEW Reference'!K$6*List!$F364)+'NEW Reference'!K$7,0)</f>
        <v>4437</v>
      </c>
      <c r="Q364" s="21">
        <f>ROUND(('NEW Reference'!L$6*List!$F364)+'NEW Reference'!L$7,0)</f>
        <v>4788</v>
      </c>
      <c r="R364" s="21">
        <f>ROUND(('NEW Reference'!M$6*List!$F364)+'NEW Reference'!M$7,0)</f>
        <v>5718</v>
      </c>
      <c r="S364" s="21">
        <f>ROUND(('NEW Reference'!N$6*List!$F364)+'NEW Reference'!N$7,0)</f>
        <v>23073</v>
      </c>
      <c r="T364" s="22">
        <f>ROUND(('NEW Reference'!O$6*List!$F364)+'NEW Reference'!O$7,0)</f>
        <v>858</v>
      </c>
      <c r="U364" s="22">
        <f>ROUND(('NEW Reference'!P$6*List!$F364)+'NEW Reference'!P$7,0)</f>
        <v>1209</v>
      </c>
      <c r="V364" s="22">
        <f>ROUND(('NEW Reference'!Q$6*List!$F364)+'NEW Reference'!Q$7,0)</f>
        <v>604</v>
      </c>
      <c r="X364" s="3" t="str">
        <f t="shared" si="15"/>
        <v>HOWARD, Indiana</v>
      </c>
      <c r="Y364" s="67" t="s">
        <v>607</v>
      </c>
      <c r="Z364" s="24" t="s">
        <v>91</v>
      </c>
      <c r="AA364" s="28" t="s">
        <v>588</v>
      </c>
      <c r="AB364" s="26"/>
      <c r="AC364" s="19">
        <f t="shared" si="17"/>
        <v>0.97740000000000005</v>
      </c>
      <c r="AD364" s="104">
        <v>37900</v>
      </c>
      <c r="AE364" t="s">
        <v>567</v>
      </c>
      <c r="AF364" s="19">
        <v>0.89</v>
      </c>
    </row>
    <row r="365" spans="1:32">
      <c r="A365" s="95">
        <v>29414</v>
      </c>
      <c r="B365" s="93" t="s">
        <v>608</v>
      </c>
      <c r="C365" s="67" t="s">
        <v>462</v>
      </c>
      <c r="D365" s="28" t="s">
        <v>588</v>
      </c>
      <c r="E365" s="97" t="s">
        <v>90</v>
      </c>
      <c r="F365" s="98">
        <f t="shared" si="16"/>
        <v>0.89330000000000009</v>
      </c>
      <c r="G365" s="74">
        <f>ROUND(('NEW Reference'!B$6*List!$F365)+'NEW Reference'!B$7,0)</f>
        <v>1237</v>
      </c>
      <c r="H365" s="21">
        <f>ROUND(('NEW Reference'!C$6*List!$F365)+'NEW Reference'!C$7,0)</f>
        <v>1844</v>
      </c>
      <c r="I365" s="21">
        <f>ROUND(('NEW Reference'!D$6*List!$F365)+'NEW Reference'!D$7,0)</f>
        <v>2210</v>
      </c>
      <c r="J365" s="21">
        <f>ROUND(('NEW Reference'!E$6*List!$F365)+'NEW Reference'!E$7,0)</f>
        <v>2732</v>
      </c>
      <c r="K365" s="21">
        <f>ROUND(('NEW Reference'!F$6*List!$F365)+'NEW Reference'!F$7,0)</f>
        <v>2846</v>
      </c>
      <c r="L365" s="21">
        <f>ROUND(('NEW Reference'!G$6*List!$F365)+'NEW Reference'!G$7,0)</f>
        <v>3222</v>
      </c>
      <c r="M365" s="21">
        <f>ROUND(('NEW Reference'!H$6*List!$F365)+'NEW Reference'!H$7,0)</f>
        <v>3345</v>
      </c>
      <c r="N365" s="21">
        <f>ROUND(('NEW Reference'!I$6*List!$F365)+'NEW Reference'!I$7,0)</f>
        <v>3477</v>
      </c>
      <c r="O365" s="21">
        <f>ROUND(('NEW Reference'!J$6*List!$F365)+'NEW Reference'!J$7,0)</f>
        <v>4026</v>
      </c>
      <c r="P365" s="21">
        <f>ROUND(('NEW Reference'!K$6*List!$F365)+'NEW Reference'!K$7,0)</f>
        <v>4153</v>
      </c>
      <c r="Q365" s="21">
        <f>ROUND(('NEW Reference'!L$6*List!$F365)+'NEW Reference'!L$7,0)</f>
        <v>4481</v>
      </c>
      <c r="R365" s="21">
        <f>ROUND(('NEW Reference'!M$6*List!$F365)+'NEW Reference'!M$7,0)</f>
        <v>5352</v>
      </c>
      <c r="S365" s="21">
        <f>ROUND(('NEW Reference'!N$6*List!$F365)+'NEW Reference'!N$7,0)</f>
        <v>21595</v>
      </c>
      <c r="T365" s="22">
        <f>ROUND(('NEW Reference'!O$6*List!$F365)+'NEW Reference'!O$7,0)</f>
        <v>803</v>
      </c>
      <c r="U365" s="22">
        <f>ROUND(('NEW Reference'!P$6*List!$F365)+'NEW Reference'!P$7,0)</f>
        <v>1131</v>
      </c>
      <c r="V365" s="22">
        <f>ROUND(('NEW Reference'!Q$6*List!$F365)+'NEW Reference'!Q$7,0)</f>
        <v>566</v>
      </c>
      <c r="X365" s="3" t="str">
        <f t="shared" si="15"/>
        <v>JASPER, Indiana</v>
      </c>
      <c r="Y365" s="67" t="s">
        <v>462</v>
      </c>
      <c r="Z365" s="24" t="s">
        <v>91</v>
      </c>
      <c r="AA365" s="28" t="s">
        <v>588</v>
      </c>
      <c r="AB365" s="26"/>
      <c r="AC365" s="19">
        <f t="shared" si="17"/>
        <v>0.89330000000000009</v>
      </c>
      <c r="AD365" s="104">
        <v>37140</v>
      </c>
      <c r="AE365" t="s">
        <v>569</v>
      </c>
      <c r="AF365" s="19">
        <v>0.86380000000000001</v>
      </c>
    </row>
    <row r="366" spans="1:32">
      <c r="A366" s="95">
        <v>26900</v>
      </c>
      <c r="B366" s="93" t="s">
        <v>592</v>
      </c>
      <c r="C366" s="67" t="s">
        <v>515</v>
      </c>
      <c r="D366" s="28" t="s">
        <v>588</v>
      </c>
      <c r="E366" s="97" t="s">
        <v>90</v>
      </c>
      <c r="F366" s="98">
        <f t="shared" si="16"/>
        <v>1.0022</v>
      </c>
      <c r="G366" s="74">
        <f>ROUND(('NEW Reference'!B$6*List!$F366)+'NEW Reference'!B$7,0)</f>
        <v>1346</v>
      </c>
      <c r="H366" s="21">
        <f>ROUND(('NEW Reference'!C$6*List!$F366)+'NEW Reference'!C$7,0)</f>
        <v>2008</v>
      </c>
      <c r="I366" s="21">
        <f>ROUND(('NEW Reference'!D$6*List!$F366)+'NEW Reference'!D$7,0)</f>
        <v>2406</v>
      </c>
      <c r="J366" s="21">
        <f>ROUND(('NEW Reference'!E$6*List!$F366)+'NEW Reference'!E$7,0)</f>
        <v>2974</v>
      </c>
      <c r="K366" s="21">
        <f>ROUND(('NEW Reference'!F$6*List!$F366)+'NEW Reference'!F$7,0)</f>
        <v>3099</v>
      </c>
      <c r="L366" s="21">
        <f>ROUND(('NEW Reference'!G$6*List!$F366)+'NEW Reference'!G$7,0)</f>
        <v>3508</v>
      </c>
      <c r="M366" s="21">
        <f>ROUND(('NEW Reference'!H$6*List!$F366)+'NEW Reference'!H$7,0)</f>
        <v>3642</v>
      </c>
      <c r="N366" s="21">
        <f>ROUND(('NEW Reference'!I$6*List!$F366)+'NEW Reference'!I$7,0)</f>
        <v>3785</v>
      </c>
      <c r="O366" s="21">
        <f>ROUND(('NEW Reference'!J$6*List!$F366)+'NEW Reference'!J$7,0)</f>
        <v>4383</v>
      </c>
      <c r="P366" s="21">
        <f>ROUND(('NEW Reference'!K$6*List!$F366)+'NEW Reference'!K$7,0)</f>
        <v>4521</v>
      </c>
      <c r="Q366" s="21">
        <f>ROUND(('NEW Reference'!L$6*List!$F366)+'NEW Reference'!L$7,0)</f>
        <v>4878</v>
      </c>
      <c r="R366" s="21">
        <f>ROUND(('NEW Reference'!M$6*List!$F366)+'NEW Reference'!M$7,0)</f>
        <v>5826</v>
      </c>
      <c r="S366" s="21">
        <f>ROUND(('NEW Reference'!N$6*List!$F366)+'NEW Reference'!N$7,0)</f>
        <v>23509</v>
      </c>
      <c r="T366" s="22">
        <f>ROUND(('NEW Reference'!O$6*List!$F366)+'NEW Reference'!O$7,0)</f>
        <v>874</v>
      </c>
      <c r="U366" s="22">
        <f>ROUND(('NEW Reference'!P$6*List!$F366)+'NEW Reference'!P$7,0)</f>
        <v>1232</v>
      </c>
      <c r="V366" s="22">
        <f>ROUND(('NEW Reference'!Q$6*List!$F366)+'NEW Reference'!Q$7,0)</f>
        <v>616</v>
      </c>
      <c r="X366" s="3" t="str">
        <f t="shared" si="15"/>
        <v>JOHNSON, Indiana</v>
      </c>
      <c r="Y366" s="67" t="s">
        <v>515</v>
      </c>
      <c r="Z366" s="24" t="s">
        <v>91</v>
      </c>
      <c r="AA366" s="28" t="s">
        <v>588</v>
      </c>
      <c r="AB366" s="26"/>
      <c r="AC366" s="19">
        <f t="shared" si="17"/>
        <v>1.0022</v>
      </c>
      <c r="AD366" s="104">
        <v>16984</v>
      </c>
      <c r="AE366" t="s">
        <v>554</v>
      </c>
      <c r="AF366" s="19">
        <v>1.0227999999999999</v>
      </c>
    </row>
    <row r="367" spans="1:32">
      <c r="A367" s="95">
        <v>33140</v>
      </c>
      <c r="B367" s="93" t="s">
        <v>609</v>
      </c>
      <c r="C367" s="67" t="s">
        <v>610</v>
      </c>
      <c r="D367" s="28" t="s">
        <v>588</v>
      </c>
      <c r="E367" s="97" t="s">
        <v>90</v>
      </c>
      <c r="F367" s="98">
        <f t="shared" si="16"/>
        <v>0.92780000000000007</v>
      </c>
      <c r="G367" s="74">
        <f>ROUND(('NEW Reference'!B$6*List!$F367)+'NEW Reference'!B$7,0)</f>
        <v>1272</v>
      </c>
      <c r="H367" s="21">
        <f>ROUND(('NEW Reference'!C$6*List!$F367)+'NEW Reference'!C$7,0)</f>
        <v>1896</v>
      </c>
      <c r="I367" s="21">
        <f>ROUND(('NEW Reference'!D$6*List!$F367)+'NEW Reference'!D$7,0)</f>
        <v>2272</v>
      </c>
      <c r="J367" s="21">
        <f>ROUND(('NEW Reference'!E$6*List!$F367)+'NEW Reference'!E$7,0)</f>
        <v>2809</v>
      </c>
      <c r="K367" s="21">
        <f>ROUND(('NEW Reference'!F$6*List!$F367)+'NEW Reference'!F$7,0)</f>
        <v>2926</v>
      </c>
      <c r="L367" s="21">
        <f>ROUND(('NEW Reference'!G$6*List!$F367)+'NEW Reference'!G$7,0)</f>
        <v>3313</v>
      </c>
      <c r="M367" s="21">
        <f>ROUND(('NEW Reference'!H$6*List!$F367)+'NEW Reference'!H$7,0)</f>
        <v>3439</v>
      </c>
      <c r="N367" s="21">
        <f>ROUND(('NEW Reference'!I$6*List!$F367)+'NEW Reference'!I$7,0)</f>
        <v>3574</v>
      </c>
      <c r="O367" s="21">
        <f>ROUND(('NEW Reference'!J$6*List!$F367)+'NEW Reference'!J$7,0)</f>
        <v>4139</v>
      </c>
      <c r="P367" s="21">
        <f>ROUND(('NEW Reference'!K$6*List!$F367)+'NEW Reference'!K$7,0)</f>
        <v>4269</v>
      </c>
      <c r="Q367" s="21">
        <f>ROUND(('NEW Reference'!L$6*List!$F367)+'NEW Reference'!L$7,0)</f>
        <v>4607</v>
      </c>
      <c r="R367" s="21">
        <f>ROUND(('NEW Reference'!M$6*List!$F367)+'NEW Reference'!M$7,0)</f>
        <v>5502</v>
      </c>
      <c r="S367" s="21">
        <f>ROUND(('NEW Reference'!N$6*List!$F367)+'NEW Reference'!N$7,0)</f>
        <v>22201</v>
      </c>
      <c r="T367" s="22">
        <f>ROUND(('NEW Reference'!O$6*List!$F367)+'NEW Reference'!O$7,0)</f>
        <v>825</v>
      </c>
      <c r="U367" s="22">
        <f>ROUND(('NEW Reference'!P$6*List!$F367)+'NEW Reference'!P$7,0)</f>
        <v>1163</v>
      </c>
      <c r="V367" s="22">
        <f>ROUND(('NEW Reference'!Q$6*List!$F367)+'NEW Reference'!Q$7,0)</f>
        <v>582</v>
      </c>
      <c r="X367" s="3" t="str">
        <f t="shared" si="15"/>
        <v>LA PORTE, Indiana</v>
      </c>
      <c r="Y367" s="67" t="s">
        <v>610</v>
      </c>
      <c r="Z367" s="24" t="s">
        <v>91</v>
      </c>
      <c r="AA367" s="28" t="s">
        <v>588</v>
      </c>
      <c r="AB367" s="25"/>
      <c r="AC367" s="19">
        <f t="shared" si="17"/>
        <v>0.92780000000000007</v>
      </c>
      <c r="AD367" s="104">
        <v>14010</v>
      </c>
      <c r="AE367" t="s">
        <v>572</v>
      </c>
      <c r="AF367" s="19">
        <v>0.89450000000000007</v>
      </c>
    </row>
    <row r="368" spans="1:32">
      <c r="A368" s="95">
        <v>29414</v>
      </c>
      <c r="B368" s="93" t="s">
        <v>608</v>
      </c>
      <c r="C368" s="67" t="s">
        <v>381</v>
      </c>
      <c r="D368" s="28" t="s">
        <v>588</v>
      </c>
      <c r="E368" s="97" t="s">
        <v>90</v>
      </c>
      <c r="F368" s="98">
        <f t="shared" si="16"/>
        <v>0.89330000000000009</v>
      </c>
      <c r="G368" s="74">
        <f>ROUND(('NEW Reference'!B$6*List!$F368)+'NEW Reference'!B$7,0)</f>
        <v>1237</v>
      </c>
      <c r="H368" s="21">
        <f>ROUND(('NEW Reference'!C$6*List!$F368)+'NEW Reference'!C$7,0)</f>
        <v>1844</v>
      </c>
      <c r="I368" s="21">
        <f>ROUND(('NEW Reference'!D$6*List!$F368)+'NEW Reference'!D$7,0)</f>
        <v>2210</v>
      </c>
      <c r="J368" s="21">
        <f>ROUND(('NEW Reference'!E$6*List!$F368)+'NEW Reference'!E$7,0)</f>
        <v>2732</v>
      </c>
      <c r="K368" s="21">
        <f>ROUND(('NEW Reference'!F$6*List!$F368)+'NEW Reference'!F$7,0)</f>
        <v>2846</v>
      </c>
      <c r="L368" s="21">
        <f>ROUND(('NEW Reference'!G$6*List!$F368)+'NEW Reference'!G$7,0)</f>
        <v>3222</v>
      </c>
      <c r="M368" s="21">
        <f>ROUND(('NEW Reference'!H$6*List!$F368)+'NEW Reference'!H$7,0)</f>
        <v>3345</v>
      </c>
      <c r="N368" s="21">
        <f>ROUND(('NEW Reference'!I$6*List!$F368)+'NEW Reference'!I$7,0)</f>
        <v>3477</v>
      </c>
      <c r="O368" s="21">
        <f>ROUND(('NEW Reference'!J$6*List!$F368)+'NEW Reference'!J$7,0)</f>
        <v>4026</v>
      </c>
      <c r="P368" s="21">
        <f>ROUND(('NEW Reference'!K$6*List!$F368)+'NEW Reference'!K$7,0)</f>
        <v>4153</v>
      </c>
      <c r="Q368" s="21">
        <f>ROUND(('NEW Reference'!L$6*List!$F368)+'NEW Reference'!L$7,0)</f>
        <v>4481</v>
      </c>
      <c r="R368" s="21">
        <f>ROUND(('NEW Reference'!M$6*List!$F368)+'NEW Reference'!M$7,0)</f>
        <v>5352</v>
      </c>
      <c r="S368" s="21">
        <f>ROUND(('NEW Reference'!N$6*List!$F368)+'NEW Reference'!N$7,0)</f>
        <v>21595</v>
      </c>
      <c r="T368" s="22">
        <f>ROUND(('NEW Reference'!O$6*List!$F368)+'NEW Reference'!O$7,0)</f>
        <v>803</v>
      </c>
      <c r="U368" s="22">
        <f>ROUND(('NEW Reference'!P$6*List!$F368)+'NEW Reference'!P$7,0)</f>
        <v>1131</v>
      </c>
      <c r="V368" s="22">
        <f>ROUND(('NEW Reference'!Q$6*List!$F368)+'NEW Reference'!Q$7,0)</f>
        <v>566</v>
      </c>
      <c r="X368" s="3" t="str">
        <f t="shared" si="15"/>
        <v>LAKE, Indiana</v>
      </c>
      <c r="Y368" s="67" t="s">
        <v>381</v>
      </c>
      <c r="Z368" s="24" t="s">
        <v>91</v>
      </c>
      <c r="AA368" s="28" t="s">
        <v>588</v>
      </c>
      <c r="AB368" s="25"/>
      <c r="AC368" s="19">
        <f t="shared" si="17"/>
        <v>0.89330000000000009</v>
      </c>
      <c r="AD368" s="104">
        <v>44100</v>
      </c>
      <c r="AE368" t="s">
        <v>574</v>
      </c>
      <c r="AF368" s="19">
        <v>0.95990000000000009</v>
      </c>
    </row>
    <row r="369" spans="1:32">
      <c r="A369" s="95">
        <v>26900</v>
      </c>
      <c r="B369" s="93" t="s">
        <v>592</v>
      </c>
      <c r="C369" s="67" t="s">
        <v>161</v>
      </c>
      <c r="D369" s="28" t="s">
        <v>588</v>
      </c>
      <c r="E369" s="97" t="s">
        <v>90</v>
      </c>
      <c r="F369" s="98">
        <f t="shared" si="16"/>
        <v>1.0022</v>
      </c>
      <c r="G369" s="74">
        <f>ROUND(('NEW Reference'!B$6*List!$F369)+'NEW Reference'!B$7,0)</f>
        <v>1346</v>
      </c>
      <c r="H369" s="21">
        <f>ROUND(('NEW Reference'!C$6*List!$F369)+'NEW Reference'!C$7,0)</f>
        <v>2008</v>
      </c>
      <c r="I369" s="21">
        <f>ROUND(('NEW Reference'!D$6*List!$F369)+'NEW Reference'!D$7,0)</f>
        <v>2406</v>
      </c>
      <c r="J369" s="21">
        <f>ROUND(('NEW Reference'!E$6*List!$F369)+'NEW Reference'!E$7,0)</f>
        <v>2974</v>
      </c>
      <c r="K369" s="21">
        <f>ROUND(('NEW Reference'!F$6*List!$F369)+'NEW Reference'!F$7,0)</f>
        <v>3099</v>
      </c>
      <c r="L369" s="21">
        <f>ROUND(('NEW Reference'!G$6*List!$F369)+'NEW Reference'!G$7,0)</f>
        <v>3508</v>
      </c>
      <c r="M369" s="21">
        <f>ROUND(('NEW Reference'!H$6*List!$F369)+'NEW Reference'!H$7,0)</f>
        <v>3642</v>
      </c>
      <c r="N369" s="21">
        <f>ROUND(('NEW Reference'!I$6*List!$F369)+'NEW Reference'!I$7,0)</f>
        <v>3785</v>
      </c>
      <c r="O369" s="21">
        <f>ROUND(('NEW Reference'!J$6*List!$F369)+'NEW Reference'!J$7,0)</f>
        <v>4383</v>
      </c>
      <c r="P369" s="21">
        <f>ROUND(('NEW Reference'!K$6*List!$F369)+'NEW Reference'!K$7,0)</f>
        <v>4521</v>
      </c>
      <c r="Q369" s="21">
        <f>ROUND(('NEW Reference'!L$6*List!$F369)+'NEW Reference'!L$7,0)</f>
        <v>4878</v>
      </c>
      <c r="R369" s="21">
        <f>ROUND(('NEW Reference'!M$6*List!$F369)+'NEW Reference'!M$7,0)</f>
        <v>5826</v>
      </c>
      <c r="S369" s="21">
        <f>ROUND(('NEW Reference'!N$6*List!$F369)+'NEW Reference'!N$7,0)</f>
        <v>23509</v>
      </c>
      <c r="T369" s="22">
        <f>ROUND(('NEW Reference'!O$6*List!$F369)+'NEW Reference'!O$7,0)</f>
        <v>874</v>
      </c>
      <c r="U369" s="22">
        <f>ROUND(('NEW Reference'!P$6*List!$F369)+'NEW Reference'!P$7,0)</f>
        <v>1232</v>
      </c>
      <c r="V369" s="22">
        <f>ROUND(('NEW Reference'!Q$6*List!$F369)+'NEW Reference'!Q$7,0)</f>
        <v>616</v>
      </c>
      <c r="X369" s="3" t="str">
        <f t="shared" si="15"/>
        <v>MADISON, Indiana</v>
      </c>
      <c r="Y369" s="67" t="s">
        <v>161</v>
      </c>
      <c r="Z369" s="24" t="s">
        <v>91</v>
      </c>
      <c r="AA369" s="28" t="s">
        <v>588</v>
      </c>
      <c r="AB369" s="25"/>
      <c r="AC369" s="19">
        <f t="shared" si="17"/>
        <v>1.0022</v>
      </c>
      <c r="AD369" s="104">
        <v>19340</v>
      </c>
      <c r="AE369" t="s">
        <v>519</v>
      </c>
      <c r="AF369" s="19">
        <v>0.78280000000000005</v>
      </c>
    </row>
    <row r="370" spans="1:32">
      <c r="A370" s="95">
        <v>26900</v>
      </c>
      <c r="B370" s="93" t="s">
        <v>592</v>
      </c>
      <c r="C370" s="67" t="s">
        <v>388</v>
      </c>
      <c r="D370" s="28" t="s">
        <v>588</v>
      </c>
      <c r="E370" s="97" t="s">
        <v>90</v>
      </c>
      <c r="F370" s="98">
        <f t="shared" si="16"/>
        <v>1.0022</v>
      </c>
      <c r="G370" s="74">
        <f>ROUND(('NEW Reference'!B$6*List!$F370)+'NEW Reference'!B$7,0)</f>
        <v>1346</v>
      </c>
      <c r="H370" s="21">
        <f>ROUND(('NEW Reference'!C$6*List!$F370)+'NEW Reference'!C$7,0)</f>
        <v>2008</v>
      </c>
      <c r="I370" s="21">
        <f>ROUND(('NEW Reference'!D$6*List!$F370)+'NEW Reference'!D$7,0)</f>
        <v>2406</v>
      </c>
      <c r="J370" s="21">
        <f>ROUND(('NEW Reference'!E$6*List!$F370)+'NEW Reference'!E$7,0)</f>
        <v>2974</v>
      </c>
      <c r="K370" s="21">
        <f>ROUND(('NEW Reference'!F$6*List!$F370)+'NEW Reference'!F$7,0)</f>
        <v>3099</v>
      </c>
      <c r="L370" s="21">
        <f>ROUND(('NEW Reference'!G$6*List!$F370)+'NEW Reference'!G$7,0)</f>
        <v>3508</v>
      </c>
      <c r="M370" s="21">
        <f>ROUND(('NEW Reference'!H$6*List!$F370)+'NEW Reference'!H$7,0)</f>
        <v>3642</v>
      </c>
      <c r="N370" s="21">
        <f>ROUND(('NEW Reference'!I$6*List!$F370)+'NEW Reference'!I$7,0)</f>
        <v>3785</v>
      </c>
      <c r="O370" s="21">
        <f>ROUND(('NEW Reference'!J$6*List!$F370)+'NEW Reference'!J$7,0)</f>
        <v>4383</v>
      </c>
      <c r="P370" s="21">
        <f>ROUND(('NEW Reference'!K$6*List!$F370)+'NEW Reference'!K$7,0)</f>
        <v>4521</v>
      </c>
      <c r="Q370" s="21">
        <f>ROUND(('NEW Reference'!L$6*List!$F370)+'NEW Reference'!L$7,0)</f>
        <v>4878</v>
      </c>
      <c r="R370" s="21">
        <f>ROUND(('NEW Reference'!M$6*List!$F370)+'NEW Reference'!M$7,0)</f>
        <v>5826</v>
      </c>
      <c r="S370" s="21">
        <f>ROUND(('NEW Reference'!N$6*List!$F370)+'NEW Reference'!N$7,0)</f>
        <v>23509</v>
      </c>
      <c r="T370" s="22">
        <f>ROUND(('NEW Reference'!O$6*List!$F370)+'NEW Reference'!O$7,0)</f>
        <v>874</v>
      </c>
      <c r="U370" s="22">
        <f>ROUND(('NEW Reference'!P$6*List!$F370)+'NEW Reference'!P$7,0)</f>
        <v>1232</v>
      </c>
      <c r="V370" s="22">
        <f>ROUND(('NEW Reference'!Q$6*List!$F370)+'NEW Reference'!Q$7,0)</f>
        <v>616</v>
      </c>
      <c r="X370" s="3" t="str">
        <f t="shared" si="15"/>
        <v>MARION, Indiana</v>
      </c>
      <c r="Y370" s="67" t="s">
        <v>388</v>
      </c>
      <c r="Z370" s="24" t="s">
        <v>91</v>
      </c>
      <c r="AA370" s="28" t="s">
        <v>588</v>
      </c>
      <c r="AB370" s="25"/>
      <c r="AC370" s="19">
        <f t="shared" si="17"/>
        <v>1.0022</v>
      </c>
      <c r="AD370" s="104">
        <v>41180</v>
      </c>
      <c r="AE370" t="s">
        <v>548</v>
      </c>
      <c r="AF370" s="19">
        <v>0.97340000000000004</v>
      </c>
    </row>
    <row r="371" spans="1:32">
      <c r="A371" s="95">
        <v>14020</v>
      </c>
      <c r="B371" s="93" t="s">
        <v>611</v>
      </c>
      <c r="C371" s="67" t="s">
        <v>473</v>
      </c>
      <c r="D371" s="28" t="s">
        <v>588</v>
      </c>
      <c r="E371" s="97" t="s">
        <v>90</v>
      </c>
      <c r="F371" s="98">
        <f t="shared" si="16"/>
        <v>0.99430000000000007</v>
      </c>
      <c r="G371" s="74">
        <f>ROUND(('NEW Reference'!B$6*List!$F371)+'NEW Reference'!B$7,0)</f>
        <v>1338</v>
      </c>
      <c r="H371" s="21">
        <f>ROUND(('NEW Reference'!C$6*List!$F371)+'NEW Reference'!C$7,0)</f>
        <v>1996</v>
      </c>
      <c r="I371" s="21">
        <f>ROUND(('NEW Reference'!D$6*List!$F371)+'NEW Reference'!D$7,0)</f>
        <v>2392</v>
      </c>
      <c r="J371" s="21">
        <f>ROUND(('NEW Reference'!E$6*List!$F371)+'NEW Reference'!E$7,0)</f>
        <v>2957</v>
      </c>
      <c r="K371" s="21">
        <f>ROUND(('NEW Reference'!F$6*List!$F371)+'NEW Reference'!F$7,0)</f>
        <v>3080</v>
      </c>
      <c r="L371" s="21">
        <f>ROUND(('NEW Reference'!G$6*List!$F371)+'NEW Reference'!G$7,0)</f>
        <v>3487</v>
      </c>
      <c r="M371" s="21">
        <f>ROUND(('NEW Reference'!H$6*List!$F371)+'NEW Reference'!H$7,0)</f>
        <v>3620</v>
      </c>
      <c r="N371" s="21">
        <f>ROUND(('NEW Reference'!I$6*List!$F371)+'NEW Reference'!I$7,0)</f>
        <v>3762</v>
      </c>
      <c r="O371" s="21">
        <f>ROUND(('NEW Reference'!J$6*List!$F371)+'NEW Reference'!J$7,0)</f>
        <v>4357</v>
      </c>
      <c r="P371" s="21">
        <f>ROUND(('NEW Reference'!K$6*List!$F371)+'NEW Reference'!K$7,0)</f>
        <v>4494</v>
      </c>
      <c r="Q371" s="21">
        <f>ROUND(('NEW Reference'!L$6*List!$F371)+'NEW Reference'!L$7,0)</f>
        <v>4850</v>
      </c>
      <c r="R371" s="21">
        <f>ROUND(('NEW Reference'!M$6*List!$F371)+'NEW Reference'!M$7,0)</f>
        <v>5792</v>
      </c>
      <c r="S371" s="21">
        <f>ROUND(('NEW Reference'!N$6*List!$F371)+'NEW Reference'!N$7,0)</f>
        <v>23370</v>
      </c>
      <c r="T371" s="22">
        <f>ROUND(('NEW Reference'!O$6*List!$F371)+'NEW Reference'!O$7,0)</f>
        <v>869</v>
      </c>
      <c r="U371" s="22">
        <f>ROUND(('NEW Reference'!P$6*List!$F371)+'NEW Reference'!P$7,0)</f>
        <v>1224</v>
      </c>
      <c r="V371" s="22">
        <f>ROUND(('NEW Reference'!Q$6*List!$F371)+'NEW Reference'!Q$7,0)</f>
        <v>612</v>
      </c>
      <c r="X371" s="3" t="str">
        <f t="shared" si="15"/>
        <v>MONROE, Indiana</v>
      </c>
      <c r="Y371" s="67" t="s">
        <v>473</v>
      </c>
      <c r="Z371" s="24" t="s">
        <v>91</v>
      </c>
      <c r="AA371" s="28" t="s">
        <v>588</v>
      </c>
      <c r="AB371" s="26"/>
      <c r="AC371" s="19">
        <f t="shared" si="17"/>
        <v>0.99430000000000007</v>
      </c>
      <c r="AD371" s="104">
        <v>37900</v>
      </c>
      <c r="AE371" t="s">
        <v>567</v>
      </c>
      <c r="AF371" s="19">
        <v>0.89</v>
      </c>
    </row>
    <row r="372" spans="1:32">
      <c r="A372" s="95">
        <v>26900</v>
      </c>
      <c r="B372" s="93" t="s">
        <v>592</v>
      </c>
      <c r="C372" s="67" t="s">
        <v>168</v>
      </c>
      <c r="D372" s="28" t="s">
        <v>588</v>
      </c>
      <c r="E372" s="97" t="s">
        <v>90</v>
      </c>
      <c r="F372" s="98">
        <f t="shared" si="16"/>
        <v>1.0022</v>
      </c>
      <c r="G372" s="74">
        <f>ROUND(('NEW Reference'!B$6*List!$F372)+'NEW Reference'!B$7,0)</f>
        <v>1346</v>
      </c>
      <c r="H372" s="21">
        <f>ROUND(('NEW Reference'!C$6*List!$F372)+'NEW Reference'!C$7,0)</f>
        <v>2008</v>
      </c>
      <c r="I372" s="21">
        <f>ROUND(('NEW Reference'!D$6*List!$F372)+'NEW Reference'!D$7,0)</f>
        <v>2406</v>
      </c>
      <c r="J372" s="21">
        <f>ROUND(('NEW Reference'!E$6*List!$F372)+'NEW Reference'!E$7,0)</f>
        <v>2974</v>
      </c>
      <c r="K372" s="21">
        <f>ROUND(('NEW Reference'!F$6*List!$F372)+'NEW Reference'!F$7,0)</f>
        <v>3099</v>
      </c>
      <c r="L372" s="21">
        <f>ROUND(('NEW Reference'!G$6*List!$F372)+'NEW Reference'!G$7,0)</f>
        <v>3508</v>
      </c>
      <c r="M372" s="21">
        <f>ROUND(('NEW Reference'!H$6*List!$F372)+'NEW Reference'!H$7,0)</f>
        <v>3642</v>
      </c>
      <c r="N372" s="21">
        <f>ROUND(('NEW Reference'!I$6*List!$F372)+'NEW Reference'!I$7,0)</f>
        <v>3785</v>
      </c>
      <c r="O372" s="21">
        <f>ROUND(('NEW Reference'!J$6*List!$F372)+'NEW Reference'!J$7,0)</f>
        <v>4383</v>
      </c>
      <c r="P372" s="21">
        <f>ROUND(('NEW Reference'!K$6*List!$F372)+'NEW Reference'!K$7,0)</f>
        <v>4521</v>
      </c>
      <c r="Q372" s="21">
        <f>ROUND(('NEW Reference'!L$6*List!$F372)+'NEW Reference'!L$7,0)</f>
        <v>4878</v>
      </c>
      <c r="R372" s="21">
        <f>ROUND(('NEW Reference'!M$6*List!$F372)+'NEW Reference'!M$7,0)</f>
        <v>5826</v>
      </c>
      <c r="S372" s="21">
        <f>ROUND(('NEW Reference'!N$6*List!$F372)+'NEW Reference'!N$7,0)</f>
        <v>23509</v>
      </c>
      <c r="T372" s="22">
        <f>ROUND(('NEW Reference'!O$6*List!$F372)+'NEW Reference'!O$7,0)</f>
        <v>874</v>
      </c>
      <c r="U372" s="22">
        <f>ROUND(('NEW Reference'!P$6*List!$F372)+'NEW Reference'!P$7,0)</f>
        <v>1232</v>
      </c>
      <c r="V372" s="22">
        <f>ROUND(('NEW Reference'!Q$6*List!$F372)+'NEW Reference'!Q$7,0)</f>
        <v>616</v>
      </c>
      <c r="X372" s="3" t="str">
        <f t="shared" si="15"/>
        <v>MORGAN, Indiana</v>
      </c>
      <c r="Y372" s="67" t="s">
        <v>168</v>
      </c>
      <c r="Z372" s="24" t="s">
        <v>91</v>
      </c>
      <c r="AA372" s="28" t="s">
        <v>588</v>
      </c>
      <c r="AB372" s="25"/>
      <c r="AC372" s="19">
        <f t="shared" si="17"/>
        <v>1.0022</v>
      </c>
      <c r="AD372" s="104">
        <v>16580</v>
      </c>
      <c r="AE372" t="s">
        <v>551</v>
      </c>
      <c r="AF372" s="19">
        <v>0.87190000000000001</v>
      </c>
    </row>
    <row r="373" spans="1:32">
      <c r="A373" s="95">
        <v>29414</v>
      </c>
      <c r="B373" s="93" t="s">
        <v>608</v>
      </c>
      <c r="C373" s="67" t="s">
        <v>477</v>
      </c>
      <c r="D373" s="28" t="s">
        <v>588</v>
      </c>
      <c r="E373" s="97" t="s">
        <v>90</v>
      </c>
      <c r="F373" s="98">
        <f t="shared" si="16"/>
        <v>0.89330000000000009</v>
      </c>
      <c r="G373" s="74">
        <f>ROUND(('NEW Reference'!B$6*List!$F373)+'NEW Reference'!B$7,0)</f>
        <v>1237</v>
      </c>
      <c r="H373" s="21">
        <f>ROUND(('NEW Reference'!C$6*List!$F373)+'NEW Reference'!C$7,0)</f>
        <v>1844</v>
      </c>
      <c r="I373" s="21">
        <f>ROUND(('NEW Reference'!D$6*List!$F373)+'NEW Reference'!D$7,0)</f>
        <v>2210</v>
      </c>
      <c r="J373" s="21">
        <f>ROUND(('NEW Reference'!E$6*List!$F373)+'NEW Reference'!E$7,0)</f>
        <v>2732</v>
      </c>
      <c r="K373" s="21">
        <f>ROUND(('NEW Reference'!F$6*List!$F373)+'NEW Reference'!F$7,0)</f>
        <v>2846</v>
      </c>
      <c r="L373" s="21">
        <f>ROUND(('NEW Reference'!G$6*List!$F373)+'NEW Reference'!G$7,0)</f>
        <v>3222</v>
      </c>
      <c r="M373" s="21">
        <f>ROUND(('NEW Reference'!H$6*List!$F373)+'NEW Reference'!H$7,0)</f>
        <v>3345</v>
      </c>
      <c r="N373" s="21">
        <f>ROUND(('NEW Reference'!I$6*List!$F373)+'NEW Reference'!I$7,0)</f>
        <v>3477</v>
      </c>
      <c r="O373" s="21">
        <f>ROUND(('NEW Reference'!J$6*List!$F373)+'NEW Reference'!J$7,0)</f>
        <v>4026</v>
      </c>
      <c r="P373" s="21">
        <f>ROUND(('NEW Reference'!K$6*List!$F373)+'NEW Reference'!K$7,0)</f>
        <v>4153</v>
      </c>
      <c r="Q373" s="21">
        <f>ROUND(('NEW Reference'!L$6*List!$F373)+'NEW Reference'!L$7,0)</f>
        <v>4481</v>
      </c>
      <c r="R373" s="21">
        <f>ROUND(('NEW Reference'!M$6*List!$F373)+'NEW Reference'!M$7,0)</f>
        <v>5352</v>
      </c>
      <c r="S373" s="21">
        <f>ROUND(('NEW Reference'!N$6*List!$F373)+'NEW Reference'!N$7,0)</f>
        <v>21595</v>
      </c>
      <c r="T373" s="22">
        <f>ROUND(('NEW Reference'!O$6*List!$F373)+'NEW Reference'!O$7,0)</f>
        <v>803</v>
      </c>
      <c r="U373" s="22">
        <f>ROUND(('NEW Reference'!P$6*List!$F373)+'NEW Reference'!P$7,0)</f>
        <v>1131</v>
      </c>
      <c r="V373" s="22">
        <f>ROUND(('NEW Reference'!Q$6*List!$F373)+'NEW Reference'!Q$7,0)</f>
        <v>566</v>
      </c>
      <c r="X373" s="3" t="str">
        <f t="shared" si="15"/>
        <v>NEWTON, Indiana</v>
      </c>
      <c r="Y373" s="67" t="s">
        <v>477</v>
      </c>
      <c r="Z373" s="24" t="s">
        <v>91</v>
      </c>
      <c r="AA373" s="28" t="s">
        <v>588</v>
      </c>
      <c r="AB373" s="25"/>
      <c r="AC373" s="19">
        <f t="shared" si="17"/>
        <v>0.89330000000000009</v>
      </c>
      <c r="AD373" s="104">
        <v>19340</v>
      </c>
      <c r="AE373" t="s">
        <v>519</v>
      </c>
      <c r="AF373" s="19">
        <v>0.78280000000000005</v>
      </c>
    </row>
    <row r="374" spans="1:32">
      <c r="A374" s="95">
        <v>17140</v>
      </c>
      <c r="B374" s="93" t="s">
        <v>597</v>
      </c>
      <c r="C374" s="67" t="s">
        <v>612</v>
      </c>
      <c r="D374" s="28" t="s">
        <v>588</v>
      </c>
      <c r="E374" s="97" t="s">
        <v>90</v>
      </c>
      <c r="F374" s="98">
        <f t="shared" si="16"/>
        <v>0.95230000000000004</v>
      </c>
      <c r="G374" s="74">
        <f>ROUND(('NEW Reference'!B$6*List!$F374)+'NEW Reference'!B$7,0)</f>
        <v>1296</v>
      </c>
      <c r="H374" s="21">
        <f>ROUND(('NEW Reference'!C$6*List!$F374)+'NEW Reference'!C$7,0)</f>
        <v>1933</v>
      </c>
      <c r="I374" s="21">
        <f>ROUND(('NEW Reference'!D$6*List!$F374)+'NEW Reference'!D$7,0)</f>
        <v>2316</v>
      </c>
      <c r="J374" s="21">
        <f>ROUND(('NEW Reference'!E$6*List!$F374)+'NEW Reference'!E$7,0)</f>
        <v>2863</v>
      </c>
      <c r="K374" s="21">
        <f>ROUND(('NEW Reference'!F$6*List!$F374)+'NEW Reference'!F$7,0)</f>
        <v>2983</v>
      </c>
      <c r="L374" s="21">
        <f>ROUND(('NEW Reference'!G$6*List!$F374)+'NEW Reference'!G$7,0)</f>
        <v>3377</v>
      </c>
      <c r="M374" s="21">
        <f>ROUND(('NEW Reference'!H$6*List!$F374)+'NEW Reference'!H$7,0)</f>
        <v>3506</v>
      </c>
      <c r="N374" s="21">
        <f>ROUND(('NEW Reference'!I$6*List!$F374)+'NEW Reference'!I$7,0)</f>
        <v>3643</v>
      </c>
      <c r="O374" s="21">
        <f>ROUND(('NEW Reference'!J$6*List!$F374)+'NEW Reference'!J$7,0)</f>
        <v>4219</v>
      </c>
      <c r="P374" s="21">
        <f>ROUND(('NEW Reference'!K$6*List!$F374)+'NEW Reference'!K$7,0)</f>
        <v>4352</v>
      </c>
      <c r="Q374" s="21">
        <f>ROUND(('NEW Reference'!L$6*List!$F374)+'NEW Reference'!L$7,0)</f>
        <v>4696</v>
      </c>
      <c r="R374" s="21">
        <f>ROUND(('NEW Reference'!M$6*List!$F374)+'NEW Reference'!M$7,0)</f>
        <v>5609</v>
      </c>
      <c r="S374" s="21">
        <f>ROUND(('NEW Reference'!N$6*List!$F374)+'NEW Reference'!N$7,0)</f>
        <v>22632</v>
      </c>
      <c r="T374" s="22">
        <f>ROUND(('NEW Reference'!O$6*List!$F374)+'NEW Reference'!O$7,0)</f>
        <v>841</v>
      </c>
      <c r="U374" s="22">
        <f>ROUND(('NEW Reference'!P$6*List!$F374)+'NEW Reference'!P$7,0)</f>
        <v>1186</v>
      </c>
      <c r="V374" s="22">
        <f>ROUND(('NEW Reference'!Q$6*List!$F374)+'NEW Reference'!Q$7,0)</f>
        <v>593</v>
      </c>
      <c r="X374" s="3" t="str">
        <f t="shared" si="15"/>
        <v>OHIO, Indiana</v>
      </c>
      <c r="Y374" s="67" t="s">
        <v>612</v>
      </c>
      <c r="Z374" s="24" t="s">
        <v>91</v>
      </c>
      <c r="AA374" s="28" t="s">
        <v>588</v>
      </c>
      <c r="AB374" s="26"/>
      <c r="AC374" s="19">
        <f t="shared" si="17"/>
        <v>0.95230000000000004</v>
      </c>
      <c r="AD374" s="104">
        <v>44100</v>
      </c>
      <c r="AE374" t="s">
        <v>574</v>
      </c>
      <c r="AF374" s="19">
        <v>0.95990000000000009</v>
      </c>
    </row>
    <row r="375" spans="1:32">
      <c r="A375" s="95">
        <v>14020</v>
      </c>
      <c r="B375" s="93" t="s">
        <v>611</v>
      </c>
      <c r="C375" s="67" t="s">
        <v>613</v>
      </c>
      <c r="D375" s="28" t="s">
        <v>588</v>
      </c>
      <c r="E375" s="97" t="s">
        <v>90</v>
      </c>
      <c r="F375" s="98">
        <f t="shared" si="16"/>
        <v>0.99430000000000007</v>
      </c>
      <c r="G375" s="74">
        <f>ROUND(('NEW Reference'!B$6*List!$F375)+'NEW Reference'!B$7,0)</f>
        <v>1338</v>
      </c>
      <c r="H375" s="21">
        <f>ROUND(('NEW Reference'!C$6*List!$F375)+'NEW Reference'!C$7,0)</f>
        <v>1996</v>
      </c>
      <c r="I375" s="21">
        <f>ROUND(('NEW Reference'!D$6*List!$F375)+'NEW Reference'!D$7,0)</f>
        <v>2392</v>
      </c>
      <c r="J375" s="21">
        <f>ROUND(('NEW Reference'!E$6*List!$F375)+'NEW Reference'!E$7,0)</f>
        <v>2957</v>
      </c>
      <c r="K375" s="21">
        <f>ROUND(('NEW Reference'!F$6*List!$F375)+'NEW Reference'!F$7,0)</f>
        <v>3080</v>
      </c>
      <c r="L375" s="21">
        <f>ROUND(('NEW Reference'!G$6*List!$F375)+'NEW Reference'!G$7,0)</f>
        <v>3487</v>
      </c>
      <c r="M375" s="21">
        <f>ROUND(('NEW Reference'!H$6*List!$F375)+'NEW Reference'!H$7,0)</f>
        <v>3620</v>
      </c>
      <c r="N375" s="21">
        <f>ROUND(('NEW Reference'!I$6*List!$F375)+'NEW Reference'!I$7,0)</f>
        <v>3762</v>
      </c>
      <c r="O375" s="21">
        <f>ROUND(('NEW Reference'!J$6*List!$F375)+'NEW Reference'!J$7,0)</f>
        <v>4357</v>
      </c>
      <c r="P375" s="21">
        <f>ROUND(('NEW Reference'!K$6*List!$F375)+'NEW Reference'!K$7,0)</f>
        <v>4494</v>
      </c>
      <c r="Q375" s="21">
        <f>ROUND(('NEW Reference'!L$6*List!$F375)+'NEW Reference'!L$7,0)</f>
        <v>4850</v>
      </c>
      <c r="R375" s="21">
        <f>ROUND(('NEW Reference'!M$6*List!$F375)+'NEW Reference'!M$7,0)</f>
        <v>5792</v>
      </c>
      <c r="S375" s="21">
        <f>ROUND(('NEW Reference'!N$6*List!$F375)+'NEW Reference'!N$7,0)</f>
        <v>23370</v>
      </c>
      <c r="T375" s="22">
        <f>ROUND(('NEW Reference'!O$6*List!$F375)+'NEW Reference'!O$7,0)</f>
        <v>869</v>
      </c>
      <c r="U375" s="22">
        <f>ROUND(('NEW Reference'!P$6*List!$F375)+'NEW Reference'!P$7,0)</f>
        <v>1224</v>
      </c>
      <c r="V375" s="22">
        <f>ROUND(('NEW Reference'!Q$6*List!$F375)+'NEW Reference'!Q$7,0)</f>
        <v>612</v>
      </c>
      <c r="X375" s="3" t="str">
        <f t="shared" si="15"/>
        <v>OWEN, Indiana</v>
      </c>
      <c r="Y375" s="67" t="s">
        <v>613</v>
      </c>
      <c r="Z375" s="24" t="s">
        <v>91</v>
      </c>
      <c r="AA375" s="28" t="s">
        <v>588</v>
      </c>
      <c r="AB375" s="25"/>
      <c r="AC375" s="19">
        <f t="shared" si="17"/>
        <v>0.99430000000000007</v>
      </c>
      <c r="AD375" s="104">
        <v>19340</v>
      </c>
      <c r="AE375" t="s">
        <v>519</v>
      </c>
      <c r="AF375" s="19">
        <v>0.78280000000000005</v>
      </c>
    </row>
    <row r="376" spans="1:32">
      <c r="A376" s="95">
        <v>29414</v>
      </c>
      <c r="B376" s="93" t="s">
        <v>608</v>
      </c>
      <c r="C376" s="67" t="s">
        <v>614</v>
      </c>
      <c r="D376" s="28" t="s">
        <v>588</v>
      </c>
      <c r="E376" s="97" t="s">
        <v>90</v>
      </c>
      <c r="F376" s="98">
        <f t="shared" si="16"/>
        <v>0.89330000000000009</v>
      </c>
      <c r="G376" s="74">
        <f>ROUND(('NEW Reference'!B$6*List!$F376)+'NEW Reference'!B$7,0)</f>
        <v>1237</v>
      </c>
      <c r="H376" s="21">
        <f>ROUND(('NEW Reference'!C$6*List!$F376)+'NEW Reference'!C$7,0)</f>
        <v>1844</v>
      </c>
      <c r="I376" s="21">
        <f>ROUND(('NEW Reference'!D$6*List!$F376)+'NEW Reference'!D$7,0)</f>
        <v>2210</v>
      </c>
      <c r="J376" s="21">
        <f>ROUND(('NEW Reference'!E$6*List!$F376)+'NEW Reference'!E$7,0)</f>
        <v>2732</v>
      </c>
      <c r="K376" s="21">
        <f>ROUND(('NEW Reference'!F$6*List!$F376)+'NEW Reference'!F$7,0)</f>
        <v>2846</v>
      </c>
      <c r="L376" s="21">
        <f>ROUND(('NEW Reference'!G$6*List!$F376)+'NEW Reference'!G$7,0)</f>
        <v>3222</v>
      </c>
      <c r="M376" s="21">
        <f>ROUND(('NEW Reference'!H$6*List!$F376)+'NEW Reference'!H$7,0)</f>
        <v>3345</v>
      </c>
      <c r="N376" s="21">
        <f>ROUND(('NEW Reference'!I$6*List!$F376)+'NEW Reference'!I$7,0)</f>
        <v>3477</v>
      </c>
      <c r="O376" s="21">
        <f>ROUND(('NEW Reference'!J$6*List!$F376)+'NEW Reference'!J$7,0)</f>
        <v>4026</v>
      </c>
      <c r="P376" s="21">
        <f>ROUND(('NEW Reference'!K$6*List!$F376)+'NEW Reference'!K$7,0)</f>
        <v>4153</v>
      </c>
      <c r="Q376" s="21">
        <f>ROUND(('NEW Reference'!L$6*List!$F376)+'NEW Reference'!L$7,0)</f>
        <v>4481</v>
      </c>
      <c r="R376" s="21">
        <f>ROUND(('NEW Reference'!M$6*List!$F376)+'NEW Reference'!M$7,0)</f>
        <v>5352</v>
      </c>
      <c r="S376" s="21">
        <f>ROUND(('NEW Reference'!N$6*List!$F376)+'NEW Reference'!N$7,0)</f>
        <v>21595</v>
      </c>
      <c r="T376" s="22">
        <f>ROUND(('NEW Reference'!O$6*List!$F376)+'NEW Reference'!O$7,0)</f>
        <v>803</v>
      </c>
      <c r="U376" s="22">
        <f>ROUND(('NEW Reference'!P$6*List!$F376)+'NEW Reference'!P$7,0)</f>
        <v>1131</v>
      </c>
      <c r="V376" s="22">
        <f>ROUND(('NEW Reference'!Q$6*List!$F376)+'NEW Reference'!Q$7,0)</f>
        <v>566</v>
      </c>
      <c r="X376" s="3" t="str">
        <f t="shared" si="15"/>
        <v>PORTER, Indiana</v>
      </c>
      <c r="Y376" s="67" t="s">
        <v>614</v>
      </c>
      <c r="Z376" s="24" t="s">
        <v>91</v>
      </c>
      <c r="AA376" s="28" t="s">
        <v>588</v>
      </c>
      <c r="AB376" s="25"/>
      <c r="AC376" s="19">
        <f t="shared" si="17"/>
        <v>0.89330000000000009</v>
      </c>
      <c r="AD376" s="104">
        <v>41180</v>
      </c>
      <c r="AE376" t="s">
        <v>548</v>
      </c>
      <c r="AF376" s="19">
        <v>0.97340000000000004</v>
      </c>
    </row>
    <row r="377" spans="1:32">
      <c r="A377" s="95">
        <v>21780</v>
      </c>
      <c r="B377" s="93" t="s">
        <v>615</v>
      </c>
      <c r="C377" s="67" t="s">
        <v>616</v>
      </c>
      <c r="D377" s="28" t="s">
        <v>588</v>
      </c>
      <c r="E377" s="97" t="s">
        <v>90</v>
      </c>
      <c r="F377" s="98">
        <f t="shared" si="16"/>
        <v>0.97270000000000001</v>
      </c>
      <c r="G377" s="74">
        <f>ROUND(('NEW Reference'!B$6*List!$F377)+'NEW Reference'!B$7,0)</f>
        <v>1317</v>
      </c>
      <c r="H377" s="21">
        <f>ROUND(('NEW Reference'!C$6*List!$F377)+'NEW Reference'!C$7,0)</f>
        <v>1963</v>
      </c>
      <c r="I377" s="21">
        <f>ROUND(('NEW Reference'!D$6*List!$F377)+'NEW Reference'!D$7,0)</f>
        <v>2353</v>
      </c>
      <c r="J377" s="21">
        <f>ROUND(('NEW Reference'!E$6*List!$F377)+'NEW Reference'!E$7,0)</f>
        <v>2909</v>
      </c>
      <c r="K377" s="21">
        <f>ROUND(('NEW Reference'!F$6*List!$F377)+'NEW Reference'!F$7,0)</f>
        <v>3030</v>
      </c>
      <c r="L377" s="21">
        <f>ROUND(('NEW Reference'!G$6*List!$F377)+'NEW Reference'!G$7,0)</f>
        <v>3430</v>
      </c>
      <c r="M377" s="21">
        <f>ROUND(('NEW Reference'!H$6*List!$F377)+'NEW Reference'!H$7,0)</f>
        <v>3561</v>
      </c>
      <c r="N377" s="21">
        <f>ROUND(('NEW Reference'!I$6*List!$F377)+'NEW Reference'!I$7,0)</f>
        <v>3701</v>
      </c>
      <c r="O377" s="21">
        <f>ROUND(('NEW Reference'!J$6*List!$F377)+'NEW Reference'!J$7,0)</f>
        <v>4286</v>
      </c>
      <c r="P377" s="21">
        <f>ROUND(('NEW Reference'!K$6*List!$F377)+'NEW Reference'!K$7,0)</f>
        <v>4421</v>
      </c>
      <c r="Q377" s="21">
        <f>ROUND(('NEW Reference'!L$6*List!$F377)+'NEW Reference'!L$7,0)</f>
        <v>4771</v>
      </c>
      <c r="R377" s="21">
        <f>ROUND(('NEW Reference'!M$6*List!$F377)+'NEW Reference'!M$7,0)</f>
        <v>5698</v>
      </c>
      <c r="S377" s="21">
        <f>ROUND(('NEW Reference'!N$6*List!$F377)+'NEW Reference'!N$7,0)</f>
        <v>22991</v>
      </c>
      <c r="T377" s="22">
        <f>ROUND(('NEW Reference'!O$6*List!$F377)+'NEW Reference'!O$7,0)</f>
        <v>855</v>
      </c>
      <c r="U377" s="22">
        <f>ROUND(('NEW Reference'!P$6*List!$F377)+'NEW Reference'!P$7,0)</f>
        <v>1204</v>
      </c>
      <c r="V377" s="22">
        <f>ROUND(('NEW Reference'!Q$6*List!$F377)+'NEW Reference'!Q$7,0)</f>
        <v>602</v>
      </c>
      <c r="X377" s="3" t="str">
        <f t="shared" si="15"/>
        <v>POSEY, Indiana</v>
      </c>
      <c r="Y377" s="67" t="s">
        <v>616</v>
      </c>
      <c r="Z377" s="24" t="s">
        <v>91</v>
      </c>
      <c r="AA377" s="28" t="s">
        <v>588</v>
      </c>
      <c r="AB377" s="25"/>
      <c r="AC377" s="19">
        <f t="shared" si="17"/>
        <v>0.97270000000000001</v>
      </c>
      <c r="AD377" s="104">
        <v>37900</v>
      </c>
      <c r="AE377" t="s">
        <v>567</v>
      </c>
      <c r="AF377" s="19">
        <v>0.89</v>
      </c>
    </row>
    <row r="378" spans="1:32">
      <c r="A378" s="95">
        <v>15</v>
      </c>
      <c r="B378" s="93" t="s">
        <v>137</v>
      </c>
      <c r="C378" s="67" t="s">
        <v>4</v>
      </c>
      <c r="D378" s="28" t="s">
        <v>588</v>
      </c>
      <c r="E378" s="97" t="s">
        <v>101</v>
      </c>
      <c r="F378" s="98">
        <f t="shared" si="16"/>
        <v>0.85650000000000004</v>
      </c>
      <c r="G378" s="74">
        <f>ROUND(('NEW Reference'!B$6*List!$F378)+'NEW Reference'!B$7,0)</f>
        <v>1200</v>
      </c>
      <c r="H378" s="21">
        <f>ROUND(('NEW Reference'!C$6*List!$F378)+'NEW Reference'!C$7,0)</f>
        <v>1789</v>
      </c>
      <c r="I378" s="21">
        <f>ROUND(('NEW Reference'!D$6*List!$F378)+'NEW Reference'!D$7,0)</f>
        <v>2144</v>
      </c>
      <c r="J378" s="21">
        <f>ROUND(('NEW Reference'!E$6*List!$F378)+'NEW Reference'!E$7,0)</f>
        <v>2650</v>
      </c>
      <c r="K378" s="21">
        <f>ROUND(('NEW Reference'!F$6*List!$F378)+'NEW Reference'!F$7,0)</f>
        <v>2761</v>
      </c>
      <c r="L378" s="21">
        <f>ROUND(('NEW Reference'!G$6*List!$F378)+'NEW Reference'!G$7,0)</f>
        <v>3126</v>
      </c>
      <c r="M378" s="21">
        <f>ROUND(('NEW Reference'!H$6*List!$F378)+'NEW Reference'!H$7,0)</f>
        <v>3245</v>
      </c>
      <c r="N378" s="21">
        <f>ROUND(('NEW Reference'!I$6*List!$F378)+'NEW Reference'!I$7,0)</f>
        <v>3372</v>
      </c>
      <c r="O378" s="21">
        <f>ROUND(('NEW Reference'!J$6*List!$F378)+'NEW Reference'!J$7,0)</f>
        <v>3905</v>
      </c>
      <c r="P378" s="21">
        <f>ROUND(('NEW Reference'!K$6*List!$F378)+'NEW Reference'!K$7,0)</f>
        <v>4028</v>
      </c>
      <c r="Q378" s="21">
        <f>ROUND(('NEW Reference'!L$6*List!$F378)+'NEW Reference'!L$7,0)</f>
        <v>4347</v>
      </c>
      <c r="R378" s="21">
        <f>ROUND(('NEW Reference'!M$6*List!$F378)+'NEW Reference'!M$7,0)</f>
        <v>5192</v>
      </c>
      <c r="S378" s="21">
        <f>ROUND(('NEW Reference'!N$6*List!$F378)+'NEW Reference'!N$7,0)</f>
        <v>20948</v>
      </c>
      <c r="T378" s="22">
        <f>ROUND(('NEW Reference'!O$6*List!$F378)+'NEW Reference'!O$7,0)</f>
        <v>779</v>
      </c>
      <c r="U378" s="22">
        <f>ROUND(('NEW Reference'!P$6*List!$F378)+'NEW Reference'!P$7,0)</f>
        <v>1097</v>
      </c>
      <c r="V378" s="22">
        <f>ROUND(('NEW Reference'!Q$6*List!$F378)+'NEW Reference'!Q$7,0)</f>
        <v>549</v>
      </c>
      <c r="X378" s="3" t="str">
        <f t="shared" si="15"/>
        <v>Rural (Not listed as urban county), Indiana</v>
      </c>
      <c r="Y378" s="67" t="s">
        <v>4</v>
      </c>
      <c r="Z378" s="24" t="s">
        <v>91</v>
      </c>
      <c r="AA378" s="28" t="s">
        <v>588</v>
      </c>
      <c r="AB378" s="25"/>
      <c r="AC378" s="19">
        <f t="shared" si="17"/>
        <v>0.85650000000000004</v>
      </c>
      <c r="AD378" s="104">
        <v>37900</v>
      </c>
      <c r="AE378" t="s">
        <v>567</v>
      </c>
      <c r="AF378" s="19">
        <v>0.89</v>
      </c>
    </row>
    <row r="379" spans="1:32">
      <c r="A379" s="95">
        <v>26900</v>
      </c>
      <c r="B379" s="93" t="s">
        <v>592</v>
      </c>
      <c r="C379" s="67" t="s">
        <v>176</v>
      </c>
      <c r="D379" s="28" t="s">
        <v>588</v>
      </c>
      <c r="E379" s="97" t="s">
        <v>90</v>
      </c>
      <c r="F379" s="98">
        <f t="shared" si="16"/>
        <v>1.0022</v>
      </c>
      <c r="G379" s="74">
        <f>ROUND(('NEW Reference'!B$6*List!$F379)+'NEW Reference'!B$7,0)</f>
        <v>1346</v>
      </c>
      <c r="H379" s="21">
        <f>ROUND(('NEW Reference'!C$6*List!$F379)+'NEW Reference'!C$7,0)</f>
        <v>2008</v>
      </c>
      <c r="I379" s="21">
        <f>ROUND(('NEW Reference'!D$6*List!$F379)+'NEW Reference'!D$7,0)</f>
        <v>2406</v>
      </c>
      <c r="J379" s="21">
        <f>ROUND(('NEW Reference'!E$6*List!$F379)+'NEW Reference'!E$7,0)</f>
        <v>2974</v>
      </c>
      <c r="K379" s="21">
        <f>ROUND(('NEW Reference'!F$6*List!$F379)+'NEW Reference'!F$7,0)</f>
        <v>3099</v>
      </c>
      <c r="L379" s="21">
        <f>ROUND(('NEW Reference'!G$6*List!$F379)+'NEW Reference'!G$7,0)</f>
        <v>3508</v>
      </c>
      <c r="M379" s="21">
        <f>ROUND(('NEW Reference'!H$6*List!$F379)+'NEW Reference'!H$7,0)</f>
        <v>3642</v>
      </c>
      <c r="N379" s="21">
        <f>ROUND(('NEW Reference'!I$6*List!$F379)+'NEW Reference'!I$7,0)</f>
        <v>3785</v>
      </c>
      <c r="O379" s="21">
        <f>ROUND(('NEW Reference'!J$6*List!$F379)+'NEW Reference'!J$7,0)</f>
        <v>4383</v>
      </c>
      <c r="P379" s="21">
        <f>ROUND(('NEW Reference'!K$6*List!$F379)+'NEW Reference'!K$7,0)</f>
        <v>4521</v>
      </c>
      <c r="Q379" s="21">
        <f>ROUND(('NEW Reference'!L$6*List!$F379)+'NEW Reference'!L$7,0)</f>
        <v>4878</v>
      </c>
      <c r="R379" s="21">
        <f>ROUND(('NEW Reference'!M$6*List!$F379)+'NEW Reference'!M$7,0)</f>
        <v>5826</v>
      </c>
      <c r="S379" s="21">
        <f>ROUND(('NEW Reference'!N$6*List!$F379)+'NEW Reference'!N$7,0)</f>
        <v>23509</v>
      </c>
      <c r="T379" s="22">
        <f>ROUND(('NEW Reference'!O$6*List!$F379)+'NEW Reference'!O$7,0)</f>
        <v>874</v>
      </c>
      <c r="U379" s="22">
        <f>ROUND(('NEW Reference'!P$6*List!$F379)+'NEW Reference'!P$7,0)</f>
        <v>1232</v>
      </c>
      <c r="V379" s="22">
        <f>ROUND(('NEW Reference'!Q$6*List!$F379)+'NEW Reference'!Q$7,0)</f>
        <v>616</v>
      </c>
      <c r="X379" s="3" t="str">
        <f t="shared" si="15"/>
        <v>SHELBY, Indiana</v>
      </c>
      <c r="Y379" s="67" t="s">
        <v>176</v>
      </c>
      <c r="Z379" s="24" t="s">
        <v>91</v>
      </c>
      <c r="AA379" s="28" t="s">
        <v>588</v>
      </c>
      <c r="AB379" s="25"/>
      <c r="AC379" s="19">
        <f t="shared" si="17"/>
        <v>1.0022</v>
      </c>
      <c r="AD379" s="104">
        <v>16984</v>
      </c>
      <c r="AE379" t="s">
        <v>554</v>
      </c>
      <c r="AF379" s="19">
        <v>1.0227999999999999</v>
      </c>
    </row>
    <row r="380" spans="1:32">
      <c r="A380" s="95">
        <v>43780</v>
      </c>
      <c r="B380" s="93" t="s">
        <v>617</v>
      </c>
      <c r="C380" s="67" t="s">
        <v>618</v>
      </c>
      <c r="D380" s="28" t="s">
        <v>588</v>
      </c>
      <c r="E380" s="97" t="s">
        <v>90</v>
      </c>
      <c r="F380" s="98">
        <f t="shared" si="16"/>
        <v>0.96700000000000008</v>
      </c>
      <c r="G380" s="74">
        <f>ROUND(('NEW Reference'!B$6*List!$F380)+'NEW Reference'!B$7,0)</f>
        <v>1311</v>
      </c>
      <c r="H380" s="21">
        <f>ROUND(('NEW Reference'!C$6*List!$F380)+'NEW Reference'!C$7,0)</f>
        <v>1955</v>
      </c>
      <c r="I380" s="21">
        <f>ROUND(('NEW Reference'!D$6*List!$F380)+'NEW Reference'!D$7,0)</f>
        <v>2342</v>
      </c>
      <c r="J380" s="21">
        <f>ROUND(('NEW Reference'!E$6*List!$F380)+'NEW Reference'!E$7,0)</f>
        <v>2896</v>
      </c>
      <c r="K380" s="21">
        <f>ROUND(('NEW Reference'!F$6*List!$F380)+'NEW Reference'!F$7,0)</f>
        <v>3017</v>
      </c>
      <c r="L380" s="21">
        <f>ROUND(('NEW Reference'!G$6*List!$F380)+'NEW Reference'!G$7,0)</f>
        <v>3415</v>
      </c>
      <c r="M380" s="21">
        <f>ROUND(('NEW Reference'!H$6*List!$F380)+'NEW Reference'!H$7,0)</f>
        <v>3546</v>
      </c>
      <c r="N380" s="21">
        <f>ROUND(('NEW Reference'!I$6*List!$F380)+'NEW Reference'!I$7,0)</f>
        <v>3685</v>
      </c>
      <c r="O380" s="21">
        <f>ROUND(('NEW Reference'!J$6*List!$F380)+'NEW Reference'!J$7,0)</f>
        <v>4267</v>
      </c>
      <c r="P380" s="21">
        <f>ROUND(('NEW Reference'!K$6*List!$F380)+'NEW Reference'!K$7,0)</f>
        <v>4402</v>
      </c>
      <c r="Q380" s="21">
        <f>ROUND(('NEW Reference'!L$6*List!$F380)+'NEW Reference'!L$7,0)</f>
        <v>4750</v>
      </c>
      <c r="R380" s="21">
        <f>ROUND(('NEW Reference'!M$6*List!$F380)+'NEW Reference'!M$7,0)</f>
        <v>5673</v>
      </c>
      <c r="S380" s="21">
        <f>ROUND(('NEW Reference'!N$6*List!$F380)+'NEW Reference'!N$7,0)</f>
        <v>22890</v>
      </c>
      <c r="T380" s="22">
        <f>ROUND(('NEW Reference'!O$6*List!$F380)+'NEW Reference'!O$7,0)</f>
        <v>851</v>
      </c>
      <c r="U380" s="22">
        <f>ROUND(('NEW Reference'!P$6*List!$F380)+'NEW Reference'!P$7,0)</f>
        <v>1199</v>
      </c>
      <c r="V380" s="22">
        <f>ROUND(('NEW Reference'!Q$6*List!$F380)+'NEW Reference'!Q$7,0)</f>
        <v>600</v>
      </c>
      <c r="X380" s="3" t="str">
        <f t="shared" si="15"/>
        <v>ST. JOSEPH, Indiana</v>
      </c>
      <c r="Y380" s="67" t="s">
        <v>618</v>
      </c>
      <c r="Z380" s="24" t="s">
        <v>91</v>
      </c>
      <c r="AA380" s="28" t="s">
        <v>588</v>
      </c>
      <c r="AB380" s="25"/>
      <c r="AC380" s="19">
        <f t="shared" si="17"/>
        <v>0.96700000000000008</v>
      </c>
      <c r="AD380" s="104">
        <v>40420</v>
      </c>
      <c r="AE380" t="s">
        <v>550</v>
      </c>
      <c r="AF380" s="19">
        <v>0.92020000000000002</v>
      </c>
    </row>
    <row r="381" spans="1:32">
      <c r="A381" s="95">
        <v>45460</v>
      </c>
      <c r="B381" s="93" t="s">
        <v>596</v>
      </c>
      <c r="C381" s="67" t="s">
        <v>619</v>
      </c>
      <c r="D381" s="28" t="s">
        <v>588</v>
      </c>
      <c r="E381" s="97" t="s">
        <v>90</v>
      </c>
      <c r="F381" s="98">
        <f t="shared" si="16"/>
        <v>0.91590000000000005</v>
      </c>
      <c r="G381" s="74">
        <f>ROUND(('NEW Reference'!B$6*List!$F381)+'NEW Reference'!B$7,0)</f>
        <v>1260</v>
      </c>
      <c r="H381" s="21">
        <f>ROUND(('NEW Reference'!C$6*List!$F381)+'NEW Reference'!C$7,0)</f>
        <v>1878</v>
      </c>
      <c r="I381" s="21">
        <f>ROUND(('NEW Reference'!D$6*List!$F381)+'NEW Reference'!D$7,0)</f>
        <v>2250</v>
      </c>
      <c r="J381" s="21">
        <f>ROUND(('NEW Reference'!E$6*List!$F381)+'NEW Reference'!E$7,0)</f>
        <v>2782</v>
      </c>
      <c r="K381" s="21">
        <f>ROUND(('NEW Reference'!F$6*List!$F381)+'NEW Reference'!F$7,0)</f>
        <v>2899</v>
      </c>
      <c r="L381" s="21">
        <f>ROUND(('NEW Reference'!G$6*List!$F381)+'NEW Reference'!G$7,0)</f>
        <v>3281</v>
      </c>
      <c r="M381" s="21">
        <f>ROUND(('NEW Reference'!H$6*List!$F381)+'NEW Reference'!H$7,0)</f>
        <v>3407</v>
      </c>
      <c r="N381" s="21">
        <f>ROUND(('NEW Reference'!I$6*List!$F381)+'NEW Reference'!I$7,0)</f>
        <v>3540</v>
      </c>
      <c r="O381" s="21">
        <f>ROUND(('NEW Reference'!J$6*List!$F381)+'NEW Reference'!J$7,0)</f>
        <v>4100</v>
      </c>
      <c r="P381" s="21">
        <f>ROUND(('NEW Reference'!K$6*List!$F381)+'NEW Reference'!K$7,0)</f>
        <v>4229</v>
      </c>
      <c r="Q381" s="21">
        <f>ROUND(('NEW Reference'!L$6*List!$F381)+'NEW Reference'!L$7,0)</f>
        <v>4564</v>
      </c>
      <c r="R381" s="21">
        <f>ROUND(('NEW Reference'!M$6*List!$F381)+'NEW Reference'!M$7,0)</f>
        <v>5450</v>
      </c>
      <c r="S381" s="21">
        <f>ROUND(('NEW Reference'!N$6*List!$F381)+'NEW Reference'!N$7,0)</f>
        <v>21992</v>
      </c>
      <c r="T381" s="22">
        <f>ROUND(('NEW Reference'!O$6*List!$F381)+'NEW Reference'!O$7,0)</f>
        <v>818</v>
      </c>
      <c r="U381" s="22">
        <f>ROUND(('NEW Reference'!P$6*List!$F381)+'NEW Reference'!P$7,0)</f>
        <v>1152</v>
      </c>
      <c r="V381" s="22">
        <f>ROUND(('NEW Reference'!Q$6*List!$F381)+'NEW Reference'!Q$7,0)</f>
        <v>576</v>
      </c>
      <c r="X381" s="3" t="str">
        <f t="shared" si="15"/>
        <v>SULLIVAN, Indiana</v>
      </c>
      <c r="Y381" s="67" t="s">
        <v>619</v>
      </c>
      <c r="Z381" s="24" t="s">
        <v>91</v>
      </c>
      <c r="AA381" s="28" t="s">
        <v>588</v>
      </c>
      <c r="AB381" s="26"/>
      <c r="AC381" s="19">
        <f t="shared" si="17"/>
        <v>0.91590000000000005</v>
      </c>
      <c r="AD381" s="104">
        <v>37900</v>
      </c>
      <c r="AE381" t="s">
        <v>567</v>
      </c>
      <c r="AF381" s="19">
        <v>0.89</v>
      </c>
    </row>
    <row r="382" spans="1:32">
      <c r="A382" s="95">
        <v>29200</v>
      </c>
      <c r="B382" s="93" t="s">
        <v>591</v>
      </c>
      <c r="C382" s="67" t="s">
        <v>620</v>
      </c>
      <c r="D382" s="28" t="s">
        <v>588</v>
      </c>
      <c r="E382" s="97" t="s">
        <v>90</v>
      </c>
      <c r="F382" s="98">
        <f t="shared" si="16"/>
        <v>1.0089999999999999</v>
      </c>
      <c r="G382" s="74">
        <f>ROUND(('NEW Reference'!B$6*List!$F382)+'NEW Reference'!B$7,0)</f>
        <v>1353</v>
      </c>
      <c r="H382" s="21">
        <f>ROUND(('NEW Reference'!C$6*List!$F382)+'NEW Reference'!C$7,0)</f>
        <v>2018</v>
      </c>
      <c r="I382" s="21">
        <f>ROUND(('NEW Reference'!D$6*List!$F382)+'NEW Reference'!D$7,0)</f>
        <v>2418</v>
      </c>
      <c r="J382" s="21">
        <f>ROUND(('NEW Reference'!E$6*List!$F382)+'NEW Reference'!E$7,0)</f>
        <v>2989</v>
      </c>
      <c r="K382" s="21">
        <f>ROUND(('NEW Reference'!F$6*List!$F382)+'NEW Reference'!F$7,0)</f>
        <v>3114</v>
      </c>
      <c r="L382" s="21">
        <f>ROUND(('NEW Reference'!G$6*List!$F382)+'NEW Reference'!G$7,0)</f>
        <v>3526</v>
      </c>
      <c r="M382" s="21">
        <f>ROUND(('NEW Reference'!H$6*List!$F382)+'NEW Reference'!H$7,0)</f>
        <v>3660</v>
      </c>
      <c r="N382" s="21">
        <f>ROUND(('NEW Reference'!I$6*List!$F382)+'NEW Reference'!I$7,0)</f>
        <v>3804</v>
      </c>
      <c r="O382" s="21">
        <f>ROUND(('NEW Reference'!J$6*List!$F382)+'NEW Reference'!J$7,0)</f>
        <v>4405</v>
      </c>
      <c r="P382" s="21">
        <f>ROUND(('NEW Reference'!K$6*List!$F382)+'NEW Reference'!K$7,0)</f>
        <v>4544</v>
      </c>
      <c r="Q382" s="21">
        <f>ROUND(('NEW Reference'!L$6*List!$F382)+'NEW Reference'!L$7,0)</f>
        <v>4903</v>
      </c>
      <c r="R382" s="21">
        <f>ROUND(('NEW Reference'!M$6*List!$F382)+'NEW Reference'!M$7,0)</f>
        <v>5856</v>
      </c>
      <c r="S382" s="21">
        <f>ROUND(('NEW Reference'!N$6*List!$F382)+'NEW Reference'!N$7,0)</f>
        <v>23629</v>
      </c>
      <c r="T382" s="22">
        <f>ROUND(('NEW Reference'!O$6*List!$F382)+'NEW Reference'!O$7,0)</f>
        <v>878</v>
      </c>
      <c r="U382" s="22">
        <f>ROUND(('NEW Reference'!P$6*List!$F382)+'NEW Reference'!P$7,0)</f>
        <v>1238</v>
      </c>
      <c r="V382" s="22">
        <f>ROUND(('NEW Reference'!Q$6*List!$F382)+'NEW Reference'!Q$7,0)</f>
        <v>619</v>
      </c>
      <c r="X382" s="3" t="str">
        <f t="shared" si="15"/>
        <v>TIPPECANOE, Indiana</v>
      </c>
      <c r="Y382" s="67" t="s">
        <v>620</v>
      </c>
      <c r="Z382" s="24" t="s">
        <v>91</v>
      </c>
      <c r="AA382" s="28" t="s">
        <v>588</v>
      </c>
      <c r="AB382" s="25"/>
      <c r="AC382" s="19">
        <f t="shared" si="17"/>
        <v>1.0089999999999999</v>
      </c>
      <c r="AD382" s="104">
        <v>23060</v>
      </c>
      <c r="AE382" t="s">
        <v>586</v>
      </c>
      <c r="AF382" s="19">
        <v>1.0326</v>
      </c>
    </row>
    <row r="383" spans="1:32">
      <c r="A383" s="95">
        <v>26900</v>
      </c>
      <c r="B383" s="93" t="s">
        <v>592</v>
      </c>
      <c r="C383" s="67" t="s">
        <v>621</v>
      </c>
      <c r="D383" s="28" t="s">
        <v>588</v>
      </c>
      <c r="E383" s="97" t="s">
        <v>90</v>
      </c>
      <c r="F383" s="98">
        <f t="shared" si="16"/>
        <v>1.0022</v>
      </c>
      <c r="G383" s="74">
        <f>ROUND(('NEW Reference'!B$6*List!$F383)+'NEW Reference'!B$7,0)</f>
        <v>1346</v>
      </c>
      <c r="H383" s="21">
        <f>ROUND(('NEW Reference'!C$6*List!$F383)+'NEW Reference'!C$7,0)</f>
        <v>2008</v>
      </c>
      <c r="I383" s="21">
        <f>ROUND(('NEW Reference'!D$6*List!$F383)+'NEW Reference'!D$7,0)</f>
        <v>2406</v>
      </c>
      <c r="J383" s="21">
        <f>ROUND(('NEW Reference'!E$6*List!$F383)+'NEW Reference'!E$7,0)</f>
        <v>2974</v>
      </c>
      <c r="K383" s="21">
        <f>ROUND(('NEW Reference'!F$6*List!$F383)+'NEW Reference'!F$7,0)</f>
        <v>3099</v>
      </c>
      <c r="L383" s="21">
        <f>ROUND(('NEW Reference'!G$6*List!$F383)+'NEW Reference'!G$7,0)</f>
        <v>3508</v>
      </c>
      <c r="M383" s="21">
        <f>ROUND(('NEW Reference'!H$6*List!$F383)+'NEW Reference'!H$7,0)</f>
        <v>3642</v>
      </c>
      <c r="N383" s="21">
        <f>ROUND(('NEW Reference'!I$6*List!$F383)+'NEW Reference'!I$7,0)</f>
        <v>3785</v>
      </c>
      <c r="O383" s="21">
        <f>ROUND(('NEW Reference'!J$6*List!$F383)+'NEW Reference'!J$7,0)</f>
        <v>4383</v>
      </c>
      <c r="P383" s="21">
        <f>ROUND(('NEW Reference'!K$6*List!$F383)+'NEW Reference'!K$7,0)</f>
        <v>4521</v>
      </c>
      <c r="Q383" s="21">
        <f>ROUND(('NEW Reference'!L$6*List!$F383)+'NEW Reference'!L$7,0)</f>
        <v>4878</v>
      </c>
      <c r="R383" s="21">
        <f>ROUND(('NEW Reference'!M$6*List!$F383)+'NEW Reference'!M$7,0)</f>
        <v>5826</v>
      </c>
      <c r="S383" s="21">
        <f>ROUND(('NEW Reference'!N$6*List!$F383)+'NEW Reference'!N$7,0)</f>
        <v>23509</v>
      </c>
      <c r="T383" s="22">
        <f>ROUND(('NEW Reference'!O$6*List!$F383)+'NEW Reference'!O$7,0)</f>
        <v>874</v>
      </c>
      <c r="U383" s="22">
        <f>ROUND(('NEW Reference'!P$6*List!$F383)+'NEW Reference'!P$7,0)</f>
        <v>1232</v>
      </c>
      <c r="V383" s="22">
        <f>ROUND(('NEW Reference'!Q$6*List!$F383)+'NEW Reference'!Q$7,0)</f>
        <v>616</v>
      </c>
      <c r="X383" s="3" t="str">
        <f t="shared" si="15"/>
        <v>TIPTON, Indiana</v>
      </c>
      <c r="Y383" s="67" t="s">
        <v>621</v>
      </c>
      <c r="Z383" s="24" t="s">
        <v>91</v>
      </c>
      <c r="AA383" s="28" t="s">
        <v>588</v>
      </c>
      <c r="AB383" s="25"/>
      <c r="AC383" s="19">
        <f t="shared" si="17"/>
        <v>1.0022</v>
      </c>
      <c r="AD383" s="104">
        <v>18020</v>
      </c>
      <c r="AE383" t="s">
        <v>589</v>
      </c>
      <c r="AF383" s="19">
        <v>1.1271</v>
      </c>
    </row>
    <row r="384" spans="1:32">
      <c r="A384" s="95">
        <v>21780</v>
      </c>
      <c r="B384" s="93" t="s">
        <v>615</v>
      </c>
      <c r="C384" s="67" t="s">
        <v>622</v>
      </c>
      <c r="D384" s="28" t="s">
        <v>588</v>
      </c>
      <c r="E384" s="97" t="s">
        <v>90</v>
      </c>
      <c r="F384" s="98">
        <f t="shared" si="16"/>
        <v>0.97270000000000001</v>
      </c>
      <c r="G384" s="74">
        <f>ROUND(('NEW Reference'!B$6*List!$F384)+'NEW Reference'!B$7,0)</f>
        <v>1317</v>
      </c>
      <c r="H384" s="21">
        <f>ROUND(('NEW Reference'!C$6*List!$F384)+'NEW Reference'!C$7,0)</f>
        <v>1963</v>
      </c>
      <c r="I384" s="21">
        <f>ROUND(('NEW Reference'!D$6*List!$F384)+'NEW Reference'!D$7,0)</f>
        <v>2353</v>
      </c>
      <c r="J384" s="21">
        <f>ROUND(('NEW Reference'!E$6*List!$F384)+'NEW Reference'!E$7,0)</f>
        <v>2909</v>
      </c>
      <c r="K384" s="21">
        <f>ROUND(('NEW Reference'!F$6*List!$F384)+'NEW Reference'!F$7,0)</f>
        <v>3030</v>
      </c>
      <c r="L384" s="21">
        <f>ROUND(('NEW Reference'!G$6*List!$F384)+'NEW Reference'!G$7,0)</f>
        <v>3430</v>
      </c>
      <c r="M384" s="21">
        <f>ROUND(('NEW Reference'!H$6*List!$F384)+'NEW Reference'!H$7,0)</f>
        <v>3561</v>
      </c>
      <c r="N384" s="21">
        <f>ROUND(('NEW Reference'!I$6*List!$F384)+'NEW Reference'!I$7,0)</f>
        <v>3701</v>
      </c>
      <c r="O384" s="21">
        <f>ROUND(('NEW Reference'!J$6*List!$F384)+'NEW Reference'!J$7,0)</f>
        <v>4286</v>
      </c>
      <c r="P384" s="21">
        <f>ROUND(('NEW Reference'!K$6*List!$F384)+'NEW Reference'!K$7,0)</f>
        <v>4421</v>
      </c>
      <c r="Q384" s="21">
        <f>ROUND(('NEW Reference'!L$6*List!$F384)+'NEW Reference'!L$7,0)</f>
        <v>4771</v>
      </c>
      <c r="R384" s="21">
        <f>ROUND(('NEW Reference'!M$6*List!$F384)+'NEW Reference'!M$7,0)</f>
        <v>5698</v>
      </c>
      <c r="S384" s="21">
        <f>ROUND(('NEW Reference'!N$6*List!$F384)+'NEW Reference'!N$7,0)</f>
        <v>22991</v>
      </c>
      <c r="T384" s="22">
        <f>ROUND(('NEW Reference'!O$6*List!$F384)+'NEW Reference'!O$7,0)</f>
        <v>855</v>
      </c>
      <c r="U384" s="22">
        <f>ROUND(('NEW Reference'!P$6*List!$F384)+'NEW Reference'!P$7,0)</f>
        <v>1204</v>
      </c>
      <c r="V384" s="22">
        <f>ROUND(('NEW Reference'!Q$6*List!$F384)+'NEW Reference'!Q$7,0)</f>
        <v>602</v>
      </c>
      <c r="X384" s="3" t="str">
        <f t="shared" si="15"/>
        <v>VANDERBURGH, Indiana</v>
      </c>
      <c r="Y384" s="67" t="s">
        <v>622</v>
      </c>
      <c r="Z384" s="24" t="s">
        <v>91</v>
      </c>
      <c r="AA384" s="28" t="s">
        <v>588</v>
      </c>
      <c r="AB384" s="25"/>
      <c r="AC384" s="19">
        <f t="shared" si="17"/>
        <v>0.97270000000000001</v>
      </c>
      <c r="AD384" s="104">
        <v>29200</v>
      </c>
      <c r="AE384" t="s">
        <v>591</v>
      </c>
      <c r="AF384" s="19">
        <v>1.0089999999999999</v>
      </c>
    </row>
    <row r="385" spans="1:32">
      <c r="A385" s="95">
        <v>45460</v>
      </c>
      <c r="B385" s="93" t="s">
        <v>596</v>
      </c>
      <c r="C385" s="67" t="s">
        <v>623</v>
      </c>
      <c r="D385" s="28" t="s">
        <v>588</v>
      </c>
      <c r="E385" s="97" t="s">
        <v>90</v>
      </c>
      <c r="F385" s="98">
        <f t="shared" si="16"/>
        <v>0.91590000000000005</v>
      </c>
      <c r="G385" s="74">
        <f>ROUND(('NEW Reference'!B$6*List!$F385)+'NEW Reference'!B$7,0)</f>
        <v>1260</v>
      </c>
      <c r="H385" s="21">
        <f>ROUND(('NEW Reference'!C$6*List!$F385)+'NEW Reference'!C$7,0)</f>
        <v>1878</v>
      </c>
      <c r="I385" s="21">
        <f>ROUND(('NEW Reference'!D$6*List!$F385)+'NEW Reference'!D$7,0)</f>
        <v>2250</v>
      </c>
      <c r="J385" s="21">
        <f>ROUND(('NEW Reference'!E$6*List!$F385)+'NEW Reference'!E$7,0)</f>
        <v>2782</v>
      </c>
      <c r="K385" s="21">
        <f>ROUND(('NEW Reference'!F$6*List!$F385)+'NEW Reference'!F$7,0)</f>
        <v>2899</v>
      </c>
      <c r="L385" s="21">
        <f>ROUND(('NEW Reference'!G$6*List!$F385)+'NEW Reference'!G$7,0)</f>
        <v>3281</v>
      </c>
      <c r="M385" s="21">
        <f>ROUND(('NEW Reference'!H$6*List!$F385)+'NEW Reference'!H$7,0)</f>
        <v>3407</v>
      </c>
      <c r="N385" s="21">
        <f>ROUND(('NEW Reference'!I$6*List!$F385)+'NEW Reference'!I$7,0)</f>
        <v>3540</v>
      </c>
      <c r="O385" s="21">
        <f>ROUND(('NEW Reference'!J$6*List!$F385)+'NEW Reference'!J$7,0)</f>
        <v>4100</v>
      </c>
      <c r="P385" s="21">
        <f>ROUND(('NEW Reference'!K$6*List!$F385)+'NEW Reference'!K$7,0)</f>
        <v>4229</v>
      </c>
      <c r="Q385" s="21">
        <f>ROUND(('NEW Reference'!L$6*List!$F385)+'NEW Reference'!L$7,0)</f>
        <v>4564</v>
      </c>
      <c r="R385" s="21">
        <f>ROUND(('NEW Reference'!M$6*List!$F385)+'NEW Reference'!M$7,0)</f>
        <v>5450</v>
      </c>
      <c r="S385" s="21">
        <f>ROUND(('NEW Reference'!N$6*List!$F385)+'NEW Reference'!N$7,0)</f>
        <v>21992</v>
      </c>
      <c r="T385" s="22">
        <f>ROUND(('NEW Reference'!O$6*List!$F385)+'NEW Reference'!O$7,0)</f>
        <v>818</v>
      </c>
      <c r="U385" s="22">
        <f>ROUND(('NEW Reference'!P$6*List!$F385)+'NEW Reference'!P$7,0)</f>
        <v>1152</v>
      </c>
      <c r="V385" s="22">
        <f>ROUND(('NEW Reference'!Q$6*List!$F385)+'NEW Reference'!Q$7,0)</f>
        <v>576</v>
      </c>
      <c r="X385" s="3" t="str">
        <f t="shared" si="15"/>
        <v>VERMILLION, Indiana</v>
      </c>
      <c r="Y385" s="67" t="s">
        <v>623</v>
      </c>
      <c r="Z385" s="24" t="s">
        <v>91</v>
      </c>
      <c r="AA385" s="28" t="s">
        <v>588</v>
      </c>
      <c r="AB385" s="25"/>
      <c r="AC385" s="19">
        <f t="shared" si="17"/>
        <v>0.91590000000000005</v>
      </c>
      <c r="AD385" s="104">
        <v>26900</v>
      </c>
      <c r="AE385" t="s">
        <v>592</v>
      </c>
      <c r="AF385" s="19">
        <v>1.0022</v>
      </c>
    </row>
    <row r="386" spans="1:32">
      <c r="A386" s="95">
        <v>45460</v>
      </c>
      <c r="B386" s="93" t="s">
        <v>596</v>
      </c>
      <c r="C386" s="67" t="s">
        <v>624</v>
      </c>
      <c r="D386" s="28" t="s">
        <v>588</v>
      </c>
      <c r="E386" s="97" t="s">
        <v>90</v>
      </c>
      <c r="F386" s="98">
        <f t="shared" si="16"/>
        <v>0.91590000000000005</v>
      </c>
      <c r="G386" s="74">
        <f>ROUND(('NEW Reference'!B$6*List!$F386)+'NEW Reference'!B$7,0)</f>
        <v>1260</v>
      </c>
      <c r="H386" s="21">
        <f>ROUND(('NEW Reference'!C$6*List!$F386)+'NEW Reference'!C$7,0)</f>
        <v>1878</v>
      </c>
      <c r="I386" s="21">
        <f>ROUND(('NEW Reference'!D$6*List!$F386)+'NEW Reference'!D$7,0)</f>
        <v>2250</v>
      </c>
      <c r="J386" s="21">
        <f>ROUND(('NEW Reference'!E$6*List!$F386)+'NEW Reference'!E$7,0)</f>
        <v>2782</v>
      </c>
      <c r="K386" s="21">
        <f>ROUND(('NEW Reference'!F$6*List!$F386)+'NEW Reference'!F$7,0)</f>
        <v>2899</v>
      </c>
      <c r="L386" s="21">
        <f>ROUND(('NEW Reference'!G$6*List!$F386)+'NEW Reference'!G$7,0)</f>
        <v>3281</v>
      </c>
      <c r="M386" s="21">
        <f>ROUND(('NEW Reference'!H$6*List!$F386)+'NEW Reference'!H$7,0)</f>
        <v>3407</v>
      </c>
      <c r="N386" s="21">
        <f>ROUND(('NEW Reference'!I$6*List!$F386)+'NEW Reference'!I$7,0)</f>
        <v>3540</v>
      </c>
      <c r="O386" s="21">
        <f>ROUND(('NEW Reference'!J$6*List!$F386)+'NEW Reference'!J$7,0)</f>
        <v>4100</v>
      </c>
      <c r="P386" s="21">
        <f>ROUND(('NEW Reference'!K$6*List!$F386)+'NEW Reference'!K$7,0)</f>
        <v>4229</v>
      </c>
      <c r="Q386" s="21">
        <f>ROUND(('NEW Reference'!L$6*List!$F386)+'NEW Reference'!L$7,0)</f>
        <v>4564</v>
      </c>
      <c r="R386" s="21">
        <f>ROUND(('NEW Reference'!M$6*List!$F386)+'NEW Reference'!M$7,0)</f>
        <v>5450</v>
      </c>
      <c r="S386" s="21">
        <f>ROUND(('NEW Reference'!N$6*List!$F386)+'NEW Reference'!N$7,0)</f>
        <v>21992</v>
      </c>
      <c r="T386" s="22">
        <f>ROUND(('NEW Reference'!O$6*List!$F386)+'NEW Reference'!O$7,0)</f>
        <v>818</v>
      </c>
      <c r="U386" s="22">
        <f>ROUND(('NEW Reference'!P$6*List!$F386)+'NEW Reference'!P$7,0)</f>
        <v>1152</v>
      </c>
      <c r="V386" s="22">
        <f>ROUND(('NEW Reference'!Q$6*List!$F386)+'NEW Reference'!Q$7,0)</f>
        <v>576</v>
      </c>
      <c r="X386" s="3" t="str">
        <f t="shared" si="15"/>
        <v>VIGO, Indiana</v>
      </c>
      <c r="Y386" s="67" t="s">
        <v>624</v>
      </c>
      <c r="Z386" s="24" t="s">
        <v>91</v>
      </c>
      <c r="AA386" s="28" t="s">
        <v>588</v>
      </c>
      <c r="AB386" s="25"/>
      <c r="AC386" s="19">
        <f t="shared" si="17"/>
        <v>0.91590000000000005</v>
      </c>
      <c r="AD386" s="104">
        <v>26900</v>
      </c>
      <c r="AE386" t="s">
        <v>592</v>
      </c>
      <c r="AF386" s="19">
        <v>1.0022</v>
      </c>
    </row>
    <row r="387" spans="1:32">
      <c r="A387" s="95">
        <v>29200</v>
      </c>
      <c r="B387" s="93" t="s">
        <v>591</v>
      </c>
      <c r="C387" s="67" t="s">
        <v>522</v>
      </c>
      <c r="D387" s="28" t="s">
        <v>588</v>
      </c>
      <c r="E387" s="97" t="s">
        <v>90</v>
      </c>
      <c r="F387" s="98">
        <f t="shared" si="16"/>
        <v>1.0089999999999999</v>
      </c>
      <c r="G387" s="74">
        <f>ROUND(('NEW Reference'!B$6*List!$F387)+'NEW Reference'!B$7,0)</f>
        <v>1353</v>
      </c>
      <c r="H387" s="21">
        <f>ROUND(('NEW Reference'!C$6*List!$F387)+'NEW Reference'!C$7,0)</f>
        <v>2018</v>
      </c>
      <c r="I387" s="21">
        <f>ROUND(('NEW Reference'!D$6*List!$F387)+'NEW Reference'!D$7,0)</f>
        <v>2418</v>
      </c>
      <c r="J387" s="21">
        <f>ROUND(('NEW Reference'!E$6*List!$F387)+'NEW Reference'!E$7,0)</f>
        <v>2989</v>
      </c>
      <c r="K387" s="21">
        <f>ROUND(('NEW Reference'!F$6*List!$F387)+'NEW Reference'!F$7,0)</f>
        <v>3114</v>
      </c>
      <c r="L387" s="21">
        <f>ROUND(('NEW Reference'!G$6*List!$F387)+'NEW Reference'!G$7,0)</f>
        <v>3526</v>
      </c>
      <c r="M387" s="21">
        <f>ROUND(('NEW Reference'!H$6*List!$F387)+'NEW Reference'!H$7,0)</f>
        <v>3660</v>
      </c>
      <c r="N387" s="21">
        <f>ROUND(('NEW Reference'!I$6*List!$F387)+'NEW Reference'!I$7,0)</f>
        <v>3804</v>
      </c>
      <c r="O387" s="21">
        <f>ROUND(('NEW Reference'!J$6*List!$F387)+'NEW Reference'!J$7,0)</f>
        <v>4405</v>
      </c>
      <c r="P387" s="21">
        <f>ROUND(('NEW Reference'!K$6*List!$F387)+'NEW Reference'!K$7,0)</f>
        <v>4544</v>
      </c>
      <c r="Q387" s="21">
        <f>ROUND(('NEW Reference'!L$6*List!$F387)+'NEW Reference'!L$7,0)</f>
        <v>4903</v>
      </c>
      <c r="R387" s="21">
        <f>ROUND(('NEW Reference'!M$6*List!$F387)+'NEW Reference'!M$7,0)</f>
        <v>5856</v>
      </c>
      <c r="S387" s="21">
        <f>ROUND(('NEW Reference'!N$6*List!$F387)+'NEW Reference'!N$7,0)</f>
        <v>23629</v>
      </c>
      <c r="T387" s="22">
        <f>ROUND(('NEW Reference'!O$6*List!$F387)+'NEW Reference'!O$7,0)</f>
        <v>878</v>
      </c>
      <c r="U387" s="22">
        <f>ROUND(('NEW Reference'!P$6*List!$F387)+'NEW Reference'!P$7,0)</f>
        <v>1238</v>
      </c>
      <c r="V387" s="22">
        <f>ROUND(('NEW Reference'!Q$6*List!$F387)+'NEW Reference'!Q$7,0)</f>
        <v>619</v>
      </c>
      <c r="X387" s="3" t="str">
        <f t="shared" si="15"/>
        <v>WARREN, Indiana</v>
      </c>
      <c r="Y387" s="67" t="s">
        <v>522</v>
      </c>
      <c r="Z387" s="24" t="s">
        <v>91</v>
      </c>
      <c r="AA387" s="28" t="s">
        <v>588</v>
      </c>
      <c r="AB387" s="25"/>
      <c r="AC387" s="19">
        <f t="shared" si="17"/>
        <v>1.0089999999999999</v>
      </c>
      <c r="AD387" s="104">
        <v>29200</v>
      </c>
      <c r="AE387" t="s">
        <v>591</v>
      </c>
      <c r="AF387" s="19">
        <v>1.0089999999999999</v>
      </c>
    </row>
    <row r="388" spans="1:32">
      <c r="A388" s="95">
        <v>21780</v>
      </c>
      <c r="B388" s="93" t="s">
        <v>615</v>
      </c>
      <c r="C388" s="67" t="s">
        <v>625</v>
      </c>
      <c r="D388" s="28" t="s">
        <v>588</v>
      </c>
      <c r="E388" s="97" t="s">
        <v>90</v>
      </c>
      <c r="F388" s="98">
        <f t="shared" si="16"/>
        <v>0.97270000000000001</v>
      </c>
      <c r="G388" s="74">
        <f>ROUND(('NEW Reference'!B$6*List!$F388)+'NEW Reference'!B$7,0)</f>
        <v>1317</v>
      </c>
      <c r="H388" s="21">
        <f>ROUND(('NEW Reference'!C$6*List!$F388)+'NEW Reference'!C$7,0)</f>
        <v>1963</v>
      </c>
      <c r="I388" s="21">
        <f>ROUND(('NEW Reference'!D$6*List!$F388)+'NEW Reference'!D$7,0)</f>
        <v>2353</v>
      </c>
      <c r="J388" s="21">
        <f>ROUND(('NEW Reference'!E$6*List!$F388)+'NEW Reference'!E$7,0)</f>
        <v>2909</v>
      </c>
      <c r="K388" s="21">
        <f>ROUND(('NEW Reference'!F$6*List!$F388)+'NEW Reference'!F$7,0)</f>
        <v>3030</v>
      </c>
      <c r="L388" s="21">
        <f>ROUND(('NEW Reference'!G$6*List!$F388)+'NEW Reference'!G$7,0)</f>
        <v>3430</v>
      </c>
      <c r="M388" s="21">
        <f>ROUND(('NEW Reference'!H$6*List!$F388)+'NEW Reference'!H$7,0)</f>
        <v>3561</v>
      </c>
      <c r="N388" s="21">
        <f>ROUND(('NEW Reference'!I$6*List!$F388)+'NEW Reference'!I$7,0)</f>
        <v>3701</v>
      </c>
      <c r="O388" s="21">
        <f>ROUND(('NEW Reference'!J$6*List!$F388)+'NEW Reference'!J$7,0)</f>
        <v>4286</v>
      </c>
      <c r="P388" s="21">
        <f>ROUND(('NEW Reference'!K$6*List!$F388)+'NEW Reference'!K$7,0)</f>
        <v>4421</v>
      </c>
      <c r="Q388" s="21">
        <f>ROUND(('NEW Reference'!L$6*List!$F388)+'NEW Reference'!L$7,0)</f>
        <v>4771</v>
      </c>
      <c r="R388" s="21">
        <f>ROUND(('NEW Reference'!M$6*List!$F388)+'NEW Reference'!M$7,0)</f>
        <v>5698</v>
      </c>
      <c r="S388" s="21">
        <f>ROUND(('NEW Reference'!N$6*List!$F388)+'NEW Reference'!N$7,0)</f>
        <v>22991</v>
      </c>
      <c r="T388" s="22">
        <f>ROUND(('NEW Reference'!O$6*List!$F388)+'NEW Reference'!O$7,0)</f>
        <v>855</v>
      </c>
      <c r="U388" s="22">
        <f>ROUND(('NEW Reference'!P$6*List!$F388)+'NEW Reference'!P$7,0)</f>
        <v>1204</v>
      </c>
      <c r="V388" s="22">
        <f>ROUND(('NEW Reference'!Q$6*List!$F388)+'NEW Reference'!Q$7,0)</f>
        <v>602</v>
      </c>
      <c r="X388" s="3" t="str">
        <f t="shared" si="15"/>
        <v>WARRICK, Indiana</v>
      </c>
      <c r="Y388" s="67" t="s">
        <v>625</v>
      </c>
      <c r="Z388" s="24" t="s">
        <v>91</v>
      </c>
      <c r="AA388" s="28" t="s">
        <v>588</v>
      </c>
      <c r="AB388" s="26"/>
      <c r="AC388" s="19">
        <f t="shared" si="17"/>
        <v>0.97270000000000001</v>
      </c>
      <c r="AD388" s="104">
        <v>31140</v>
      </c>
      <c r="AE388" t="s">
        <v>594</v>
      </c>
      <c r="AF388" s="19">
        <v>0.91450000000000009</v>
      </c>
    </row>
    <row r="389" spans="1:32">
      <c r="A389" s="95">
        <v>31140</v>
      </c>
      <c r="B389" s="93" t="s">
        <v>594</v>
      </c>
      <c r="C389" s="67" t="s">
        <v>221</v>
      </c>
      <c r="D389" s="28" t="s">
        <v>588</v>
      </c>
      <c r="E389" s="97" t="s">
        <v>90</v>
      </c>
      <c r="F389" s="98">
        <f t="shared" si="16"/>
        <v>0.91450000000000009</v>
      </c>
      <c r="G389" s="74">
        <f>ROUND(('NEW Reference'!B$6*List!$F389)+'NEW Reference'!B$7,0)</f>
        <v>1258</v>
      </c>
      <c r="H389" s="21">
        <f>ROUND(('NEW Reference'!C$6*List!$F389)+'NEW Reference'!C$7,0)</f>
        <v>1876</v>
      </c>
      <c r="I389" s="21">
        <f>ROUND(('NEW Reference'!D$6*List!$F389)+'NEW Reference'!D$7,0)</f>
        <v>2248</v>
      </c>
      <c r="J389" s="21">
        <f>ROUND(('NEW Reference'!E$6*List!$F389)+'NEW Reference'!E$7,0)</f>
        <v>2779</v>
      </c>
      <c r="K389" s="21">
        <f>ROUND(('NEW Reference'!F$6*List!$F389)+'NEW Reference'!F$7,0)</f>
        <v>2895</v>
      </c>
      <c r="L389" s="21">
        <f>ROUND(('NEW Reference'!G$6*List!$F389)+'NEW Reference'!G$7,0)</f>
        <v>3278</v>
      </c>
      <c r="M389" s="21">
        <f>ROUND(('NEW Reference'!H$6*List!$F389)+'NEW Reference'!H$7,0)</f>
        <v>3403</v>
      </c>
      <c r="N389" s="21">
        <f>ROUND(('NEW Reference'!I$6*List!$F389)+'NEW Reference'!I$7,0)</f>
        <v>3537</v>
      </c>
      <c r="O389" s="21">
        <f>ROUND(('NEW Reference'!J$6*List!$F389)+'NEW Reference'!J$7,0)</f>
        <v>4095</v>
      </c>
      <c r="P389" s="21">
        <f>ROUND(('NEW Reference'!K$6*List!$F389)+'NEW Reference'!K$7,0)</f>
        <v>4224</v>
      </c>
      <c r="Q389" s="21">
        <f>ROUND(('NEW Reference'!L$6*List!$F389)+'NEW Reference'!L$7,0)</f>
        <v>4558</v>
      </c>
      <c r="R389" s="21">
        <f>ROUND(('NEW Reference'!M$6*List!$F389)+'NEW Reference'!M$7,0)</f>
        <v>5444</v>
      </c>
      <c r="S389" s="21">
        <f>ROUND(('NEW Reference'!N$6*List!$F389)+'NEW Reference'!N$7,0)</f>
        <v>21967</v>
      </c>
      <c r="T389" s="22">
        <f>ROUND(('NEW Reference'!O$6*List!$F389)+'NEW Reference'!O$7,0)</f>
        <v>817</v>
      </c>
      <c r="U389" s="22">
        <f>ROUND(('NEW Reference'!P$6*List!$F389)+'NEW Reference'!P$7,0)</f>
        <v>1151</v>
      </c>
      <c r="V389" s="22">
        <f>ROUND(('NEW Reference'!Q$6*List!$F389)+'NEW Reference'!Q$7,0)</f>
        <v>575</v>
      </c>
      <c r="X389" s="3" t="str">
        <f t="shared" si="15"/>
        <v>WASHINGTON, Indiana</v>
      </c>
      <c r="Y389" s="67" t="s">
        <v>221</v>
      </c>
      <c r="Z389" s="24" t="s">
        <v>91</v>
      </c>
      <c r="AA389" s="28" t="s">
        <v>588</v>
      </c>
      <c r="AB389" s="26"/>
      <c r="AC389" s="19">
        <f t="shared" si="17"/>
        <v>0.91450000000000009</v>
      </c>
      <c r="AD389" s="104">
        <v>45460</v>
      </c>
      <c r="AE389" t="s">
        <v>596</v>
      </c>
      <c r="AF389" s="19">
        <v>0.91590000000000005</v>
      </c>
    </row>
    <row r="390" spans="1:32">
      <c r="A390" s="95">
        <v>23060</v>
      </c>
      <c r="B390" s="93" t="s">
        <v>586</v>
      </c>
      <c r="C390" s="67" t="s">
        <v>626</v>
      </c>
      <c r="D390" s="28" t="s">
        <v>588</v>
      </c>
      <c r="E390" s="97" t="s">
        <v>90</v>
      </c>
      <c r="F390" s="98">
        <f t="shared" si="16"/>
        <v>1.0326</v>
      </c>
      <c r="G390" s="74">
        <f>ROUND(('NEW Reference'!B$6*List!$F390)+'NEW Reference'!B$7,0)</f>
        <v>1377</v>
      </c>
      <c r="H390" s="21">
        <f>ROUND(('NEW Reference'!C$6*List!$F390)+'NEW Reference'!C$7,0)</f>
        <v>2053</v>
      </c>
      <c r="I390" s="21">
        <f>ROUND(('NEW Reference'!D$6*List!$F390)+'NEW Reference'!D$7,0)</f>
        <v>2460</v>
      </c>
      <c r="J390" s="21">
        <f>ROUND(('NEW Reference'!E$6*List!$F390)+'NEW Reference'!E$7,0)</f>
        <v>3042</v>
      </c>
      <c r="K390" s="21">
        <f>ROUND(('NEW Reference'!F$6*List!$F390)+'NEW Reference'!F$7,0)</f>
        <v>3169</v>
      </c>
      <c r="L390" s="21">
        <f>ROUND(('NEW Reference'!G$6*List!$F390)+'NEW Reference'!G$7,0)</f>
        <v>3587</v>
      </c>
      <c r="M390" s="21">
        <f>ROUND(('NEW Reference'!H$6*List!$F390)+'NEW Reference'!H$7,0)</f>
        <v>3725</v>
      </c>
      <c r="N390" s="21">
        <f>ROUND(('NEW Reference'!I$6*List!$F390)+'NEW Reference'!I$7,0)</f>
        <v>3871</v>
      </c>
      <c r="O390" s="21">
        <f>ROUND(('NEW Reference'!J$6*List!$F390)+'NEW Reference'!J$7,0)</f>
        <v>4482</v>
      </c>
      <c r="P390" s="21">
        <f>ROUND(('NEW Reference'!K$6*List!$F390)+'NEW Reference'!K$7,0)</f>
        <v>4624</v>
      </c>
      <c r="Q390" s="21">
        <f>ROUND(('NEW Reference'!L$6*List!$F390)+'NEW Reference'!L$7,0)</f>
        <v>4989</v>
      </c>
      <c r="R390" s="21">
        <f>ROUND(('NEW Reference'!M$6*List!$F390)+'NEW Reference'!M$7,0)</f>
        <v>5959</v>
      </c>
      <c r="S390" s="21">
        <f>ROUND(('NEW Reference'!N$6*List!$F390)+'NEW Reference'!N$7,0)</f>
        <v>24044</v>
      </c>
      <c r="T390" s="22">
        <f>ROUND(('NEW Reference'!O$6*List!$F390)+'NEW Reference'!O$7,0)</f>
        <v>894</v>
      </c>
      <c r="U390" s="22">
        <f>ROUND(('NEW Reference'!P$6*List!$F390)+'NEW Reference'!P$7,0)</f>
        <v>1260</v>
      </c>
      <c r="V390" s="22">
        <f>ROUND(('NEW Reference'!Q$6*List!$F390)+'NEW Reference'!Q$7,0)</f>
        <v>630</v>
      </c>
      <c r="X390" s="3" t="str">
        <f t="shared" si="15"/>
        <v>WELLS, Indiana</v>
      </c>
      <c r="Y390" s="67" t="s">
        <v>626</v>
      </c>
      <c r="Z390" s="24" t="s">
        <v>91</v>
      </c>
      <c r="AA390" s="28" t="s">
        <v>588</v>
      </c>
      <c r="AB390" s="26"/>
      <c r="AC390" s="19">
        <f t="shared" si="17"/>
        <v>1.0326</v>
      </c>
      <c r="AD390" s="104">
        <v>17140</v>
      </c>
      <c r="AE390" t="s">
        <v>597</v>
      </c>
      <c r="AF390" s="19">
        <v>0.95230000000000004</v>
      </c>
    </row>
    <row r="391" spans="1:32">
      <c r="A391" s="95">
        <v>23060</v>
      </c>
      <c r="B391" s="93" t="s">
        <v>586</v>
      </c>
      <c r="C391" s="67" t="s">
        <v>627</v>
      </c>
      <c r="D391" s="28" t="s">
        <v>588</v>
      </c>
      <c r="E391" s="97" t="s">
        <v>90</v>
      </c>
      <c r="F391" s="98">
        <f t="shared" si="16"/>
        <v>1.0326</v>
      </c>
      <c r="G391" s="74">
        <f>ROUND(('NEW Reference'!B$6*List!$F391)+'NEW Reference'!B$7,0)</f>
        <v>1377</v>
      </c>
      <c r="H391" s="21">
        <f>ROUND(('NEW Reference'!C$6*List!$F391)+'NEW Reference'!C$7,0)</f>
        <v>2053</v>
      </c>
      <c r="I391" s="21">
        <f>ROUND(('NEW Reference'!D$6*List!$F391)+'NEW Reference'!D$7,0)</f>
        <v>2460</v>
      </c>
      <c r="J391" s="21">
        <f>ROUND(('NEW Reference'!E$6*List!$F391)+'NEW Reference'!E$7,0)</f>
        <v>3042</v>
      </c>
      <c r="K391" s="21">
        <f>ROUND(('NEW Reference'!F$6*List!$F391)+'NEW Reference'!F$7,0)</f>
        <v>3169</v>
      </c>
      <c r="L391" s="21">
        <f>ROUND(('NEW Reference'!G$6*List!$F391)+'NEW Reference'!G$7,0)</f>
        <v>3587</v>
      </c>
      <c r="M391" s="21">
        <f>ROUND(('NEW Reference'!H$6*List!$F391)+'NEW Reference'!H$7,0)</f>
        <v>3725</v>
      </c>
      <c r="N391" s="21">
        <f>ROUND(('NEW Reference'!I$6*List!$F391)+'NEW Reference'!I$7,0)</f>
        <v>3871</v>
      </c>
      <c r="O391" s="21">
        <f>ROUND(('NEW Reference'!J$6*List!$F391)+'NEW Reference'!J$7,0)</f>
        <v>4482</v>
      </c>
      <c r="P391" s="21">
        <f>ROUND(('NEW Reference'!K$6*List!$F391)+'NEW Reference'!K$7,0)</f>
        <v>4624</v>
      </c>
      <c r="Q391" s="21">
        <f>ROUND(('NEW Reference'!L$6*List!$F391)+'NEW Reference'!L$7,0)</f>
        <v>4989</v>
      </c>
      <c r="R391" s="21">
        <f>ROUND(('NEW Reference'!M$6*List!$F391)+'NEW Reference'!M$7,0)</f>
        <v>5959</v>
      </c>
      <c r="S391" s="21">
        <f>ROUND(('NEW Reference'!N$6*List!$F391)+'NEW Reference'!N$7,0)</f>
        <v>24044</v>
      </c>
      <c r="T391" s="22">
        <f>ROUND(('NEW Reference'!O$6*List!$F391)+'NEW Reference'!O$7,0)</f>
        <v>894</v>
      </c>
      <c r="U391" s="22">
        <f>ROUND(('NEW Reference'!P$6*List!$F391)+'NEW Reference'!P$7,0)</f>
        <v>1260</v>
      </c>
      <c r="V391" s="22">
        <f>ROUND(('NEW Reference'!Q$6*List!$F391)+'NEW Reference'!Q$7,0)</f>
        <v>630</v>
      </c>
      <c r="X391" s="3" t="str">
        <f t="shared" si="15"/>
        <v>WHITLEY, Indiana</v>
      </c>
      <c r="Y391" s="67" t="s">
        <v>627</v>
      </c>
      <c r="Z391" s="24" t="s">
        <v>91</v>
      </c>
      <c r="AA391" s="28" t="s">
        <v>588</v>
      </c>
      <c r="AB391" s="25"/>
      <c r="AC391" s="19">
        <f t="shared" si="17"/>
        <v>1.0326</v>
      </c>
      <c r="AD391" s="104">
        <v>34620</v>
      </c>
      <c r="AE391" t="s">
        <v>599</v>
      </c>
      <c r="AF391" s="19">
        <v>0.9820000000000001</v>
      </c>
    </row>
    <row r="392" spans="1:32">
      <c r="A392" s="95">
        <v>48620</v>
      </c>
      <c r="B392" s="93" t="s">
        <v>628</v>
      </c>
      <c r="C392" s="67" t="s">
        <v>629</v>
      </c>
      <c r="D392" s="28" t="s">
        <v>630</v>
      </c>
      <c r="E392" s="97" t="s">
        <v>90</v>
      </c>
      <c r="F392" s="98">
        <f t="shared" si="16"/>
        <v>0.83479999999999999</v>
      </c>
      <c r="G392" s="74">
        <f>ROUND(('NEW Reference'!B$6*List!$F392)+'NEW Reference'!B$7,0)</f>
        <v>1178</v>
      </c>
      <c r="H392" s="21">
        <f>ROUND(('NEW Reference'!C$6*List!$F392)+'NEW Reference'!C$7,0)</f>
        <v>1756</v>
      </c>
      <c r="I392" s="21">
        <f>ROUND(('NEW Reference'!D$6*List!$F392)+'NEW Reference'!D$7,0)</f>
        <v>2105</v>
      </c>
      <c r="J392" s="21">
        <f>ROUND(('NEW Reference'!E$6*List!$F392)+'NEW Reference'!E$7,0)</f>
        <v>2602</v>
      </c>
      <c r="K392" s="21">
        <f>ROUND(('NEW Reference'!F$6*List!$F392)+'NEW Reference'!F$7,0)</f>
        <v>2711</v>
      </c>
      <c r="L392" s="21">
        <f>ROUND(('NEW Reference'!G$6*List!$F392)+'NEW Reference'!G$7,0)</f>
        <v>3069</v>
      </c>
      <c r="M392" s="21">
        <f>ROUND(('NEW Reference'!H$6*List!$F392)+'NEW Reference'!H$7,0)</f>
        <v>3186</v>
      </c>
      <c r="N392" s="21">
        <f>ROUND(('NEW Reference'!I$6*List!$F392)+'NEW Reference'!I$7,0)</f>
        <v>3311</v>
      </c>
      <c r="O392" s="21">
        <f>ROUND(('NEW Reference'!J$6*List!$F392)+'NEW Reference'!J$7,0)</f>
        <v>3834</v>
      </c>
      <c r="P392" s="21">
        <f>ROUND(('NEW Reference'!K$6*List!$F392)+'NEW Reference'!K$7,0)</f>
        <v>3955</v>
      </c>
      <c r="Q392" s="21">
        <f>ROUND(('NEW Reference'!L$6*List!$F392)+'NEW Reference'!L$7,0)</f>
        <v>4268</v>
      </c>
      <c r="R392" s="21">
        <f>ROUND(('NEW Reference'!M$6*List!$F392)+'NEW Reference'!M$7,0)</f>
        <v>5097</v>
      </c>
      <c r="S392" s="21">
        <f>ROUND(('NEW Reference'!N$6*List!$F392)+'NEW Reference'!N$7,0)</f>
        <v>20566</v>
      </c>
      <c r="T392" s="22">
        <f>ROUND(('NEW Reference'!O$6*List!$F392)+'NEW Reference'!O$7,0)</f>
        <v>765</v>
      </c>
      <c r="U392" s="22">
        <f>ROUND(('NEW Reference'!P$6*List!$F392)+'NEW Reference'!P$7,0)</f>
        <v>1077</v>
      </c>
      <c r="V392" s="22">
        <f>ROUND(('NEW Reference'!Q$6*List!$F392)+'NEW Reference'!Q$7,0)</f>
        <v>539</v>
      </c>
      <c r="X392" s="3" t="str">
        <f t="shared" si="15"/>
        <v>BUTLER, Kansas</v>
      </c>
      <c r="Y392" s="67" t="s">
        <v>629</v>
      </c>
      <c r="Z392" s="24" t="s">
        <v>91</v>
      </c>
      <c r="AA392" s="28" t="s">
        <v>630</v>
      </c>
      <c r="AB392" s="25"/>
      <c r="AC392" s="19">
        <f t="shared" si="17"/>
        <v>0.83479999999999999</v>
      </c>
      <c r="AD392" s="104">
        <v>21140</v>
      </c>
      <c r="AE392" t="s">
        <v>601</v>
      </c>
      <c r="AF392" s="19">
        <v>1.0025999999999999</v>
      </c>
    </row>
    <row r="393" spans="1:32">
      <c r="A393" s="95">
        <v>27900</v>
      </c>
      <c r="B393" s="93" t="s">
        <v>631</v>
      </c>
      <c r="C393" s="67" t="s">
        <v>435</v>
      </c>
      <c r="D393" s="28" t="s">
        <v>630</v>
      </c>
      <c r="E393" s="97" t="s">
        <v>90</v>
      </c>
      <c r="F393" s="98">
        <f t="shared" si="16"/>
        <v>0.73580000000000001</v>
      </c>
      <c r="G393" s="74">
        <f>ROUND(('NEW Reference'!B$6*List!$F393)+'NEW Reference'!B$7,0)</f>
        <v>1078</v>
      </c>
      <c r="H393" s="21">
        <f>ROUND(('NEW Reference'!C$6*List!$F393)+'NEW Reference'!C$7,0)</f>
        <v>1608</v>
      </c>
      <c r="I393" s="21">
        <f>ROUND(('NEW Reference'!D$6*List!$F393)+'NEW Reference'!D$7,0)</f>
        <v>1927</v>
      </c>
      <c r="J393" s="21">
        <f>ROUND(('NEW Reference'!E$6*List!$F393)+'NEW Reference'!E$7,0)</f>
        <v>2382</v>
      </c>
      <c r="K393" s="21">
        <f>ROUND(('NEW Reference'!F$6*List!$F393)+'NEW Reference'!F$7,0)</f>
        <v>2481</v>
      </c>
      <c r="L393" s="21">
        <f>ROUND(('NEW Reference'!G$6*List!$F393)+'NEW Reference'!G$7,0)</f>
        <v>2809</v>
      </c>
      <c r="M393" s="21">
        <f>ROUND(('NEW Reference'!H$6*List!$F393)+'NEW Reference'!H$7,0)</f>
        <v>2916</v>
      </c>
      <c r="N393" s="21">
        <f>ROUND(('NEW Reference'!I$6*List!$F393)+'NEW Reference'!I$7,0)</f>
        <v>3031</v>
      </c>
      <c r="O393" s="21">
        <f>ROUND(('NEW Reference'!J$6*List!$F393)+'NEW Reference'!J$7,0)</f>
        <v>3510</v>
      </c>
      <c r="P393" s="21">
        <f>ROUND(('NEW Reference'!K$6*List!$F393)+'NEW Reference'!K$7,0)</f>
        <v>3620</v>
      </c>
      <c r="Q393" s="21">
        <f>ROUND(('NEW Reference'!L$6*List!$F393)+'NEW Reference'!L$7,0)</f>
        <v>3907</v>
      </c>
      <c r="R393" s="21">
        <f>ROUND(('NEW Reference'!M$6*List!$F393)+'NEW Reference'!M$7,0)</f>
        <v>4666</v>
      </c>
      <c r="S393" s="21">
        <f>ROUND(('NEW Reference'!N$6*List!$F393)+'NEW Reference'!N$7,0)</f>
        <v>18826</v>
      </c>
      <c r="T393" s="22">
        <f>ROUND(('NEW Reference'!O$6*List!$F393)+'NEW Reference'!O$7,0)</f>
        <v>700</v>
      </c>
      <c r="U393" s="22">
        <f>ROUND(('NEW Reference'!P$6*List!$F393)+'NEW Reference'!P$7,0)</f>
        <v>986</v>
      </c>
      <c r="V393" s="22">
        <f>ROUND(('NEW Reference'!Q$6*List!$F393)+'NEW Reference'!Q$7,0)</f>
        <v>493</v>
      </c>
      <c r="X393" s="3" t="str">
        <f t="shared" ref="X393:X456" si="18">CONCATENATE(Y393, Z393, AA393)</f>
        <v>CHEROKEE, Kansas</v>
      </c>
      <c r="Y393" s="67" t="s">
        <v>435</v>
      </c>
      <c r="Z393" s="24" t="s">
        <v>91</v>
      </c>
      <c r="AA393" s="28" t="s">
        <v>630</v>
      </c>
      <c r="AB393" s="25"/>
      <c r="AC393" s="19">
        <f t="shared" si="17"/>
        <v>0.73580000000000001</v>
      </c>
      <c r="AD393" s="104">
        <v>31140</v>
      </c>
      <c r="AE393" t="s">
        <v>594</v>
      </c>
      <c r="AF393" s="19">
        <v>0.91450000000000009</v>
      </c>
    </row>
    <row r="394" spans="1:32">
      <c r="A394" s="95">
        <v>41140</v>
      </c>
      <c r="B394" s="93" t="s">
        <v>632</v>
      </c>
      <c r="C394" s="67" t="s">
        <v>633</v>
      </c>
      <c r="D394" s="28" t="s">
        <v>630</v>
      </c>
      <c r="E394" s="97" t="s">
        <v>90</v>
      </c>
      <c r="F394" s="98">
        <f t="shared" si="16"/>
        <v>0.82469499999999996</v>
      </c>
      <c r="G394" s="74">
        <f>ROUND(('NEW Reference'!B$6*List!$F394)+'NEW Reference'!B$7,0)</f>
        <v>1168</v>
      </c>
      <c r="H394" s="21">
        <f>ROUND(('NEW Reference'!C$6*List!$F394)+'NEW Reference'!C$7,0)</f>
        <v>1741</v>
      </c>
      <c r="I394" s="21">
        <f>ROUND(('NEW Reference'!D$6*List!$F394)+'NEW Reference'!D$7,0)</f>
        <v>2086</v>
      </c>
      <c r="J394" s="21">
        <f>ROUND(('NEW Reference'!E$6*List!$F394)+'NEW Reference'!E$7,0)</f>
        <v>2579</v>
      </c>
      <c r="K394" s="21">
        <f>ROUND(('NEW Reference'!F$6*List!$F394)+'NEW Reference'!F$7,0)</f>
        <v>2687</v>
      </c>
      <c r="L394" s="21">
        <f>ROUND(('NEW Reference'!G$6*List!$F394)+'NEW Reference'!G$7,0)</f>
        <v>3042</v>
      </c>
      <c r="M394" s="21">
        <f>ROUND(('NEW Reference'!H$6*List!$F394)+'NEW Reference'!H$7,0)</f>
        <v>3158</v>
      </c>
      <c r="N394" s="21">
        <f>ROUND(('NEW Reference'!I$6*List!$F394)+'NEW Reference'!I$7,0)</f>
        <v>3282</v>
      </c>
      <c r="O394" s="21">
        <f>ROUND(('NEW Reference'!J$6*List!$F394)+'NEW Reference'!J$7,0)</f>
        <v>3801</v>
      </c>
      <c r="P394" s="21">
        <f>ROUND(('NEW Reference'!K$6*List!$F394)+'NEW Reference'!K$7,0)</f>
        <v>3921</v>
      </c>
      <c r="Q394" s="21">
        <f>ROUND(('NEW Reference'!L$6*List!$F394)+'NEW Reference'!L$7,0)</f>
        <v>4231</v>
      </c>
      <c r="R394" s="21">
        <f>ROUND(('NEW Reference'!M$6*List!$F394)+'NEW Reference'!M$7,0)</f>
        <v>5053</v>
      </c>
      <c r="S394" s="21">
        <f>ROUND(('NEW Reference'!N$6*List!$F394)+'NEW Reference'!N$7,0)</f>
        <v>20389</v>
      </c>
      <c r="T394" s="22">
        <f>ROUND(('NEW Reference'!O$6*List!$F394)+'NEW Reference'!O$7,0)</f>
        <v>758</v>
      </c>
      <c r="U394" s="22">
        <f>ROUND(('NEW Reference'!P$6*List!$F394)+'NEW Reference'!P$7,0)</f>
        <v>1068</v>
      </c>
      <c r="V394" s="22">
        <f>ROUND(('NEW Reference'!Q$6*List!$F394)+'NEW Reference'!Q$7,0)</f>
        <v>534</v>
      </c>
      <c r="X394" s="3" t="str">
        <f t="shared" si="18"/>
        <v>DONIPHAN, Kansas</v>
      </c>
      <c r="Y394" s="67" t="s">
        <v>633</v>
      </c>
      <c r="Z394" s="24" t="s">
        <v>91</v>
      </c>
      <c r="AA394" s="28" t="s">
        <v>630</v>
      </c>
      <c r="AB394" s="26"/>
      <c r="AC394" s="19">
        <f t="shared" si="17"/>
        <v>0.82469499999999996</v>
      </c>
      <c r="AD394" s="104">
        <v>17140</v>
      </c>
      <c r="AE394" t="s">
        <v>597</v>
      </c>
      <c r="AF394" s="19">
        <v>0.95230000000000004</v>
      </c>
    </row>
    <row r="395" spans="1:32">
      <c r="A395" s="95">
        <v>29940</v>
      </c>
      <c r="B395" s="93" t="s">
        <v>634</v>
      </c>
      <c r="C395" s="67" t="s">
        <v>312</v>
      </c>
      <c r="D395" s="28" t="s">
        <v>630</v>
      </c>
      <c r="E395" s="97" t="s">
        <v>90</v>
      </c>
      <c r="F395" s="98">
        <f t="shared" si="16"/>
        <v>0.87850000000000006</v>
      </c>
      <c r="G395" s="74">
        <f>ROUND(('NEW Reference'!B$6*List!$F395)+'NEW Reference'!B$7,0)</f>
        <v>1222</v>
      </c>
      <c r="H395" s="21">
        <f>ROUND(('NEW Reference'!C$6*List!$F395)+'NEW Reference'!C$7,0)</f>
        <v>1822</v>
      </c>
      <c r="I395" s="21">
        <f>ROUND(('NEW Reference'!D$6*List!$F395)+'NEW Reference'!D$7,0)</f>
        <v>2183</v>
      </c>
      <c r="J395" s="21">
        <f>ROUND(('NEW Reference'!E$6*List!$F395)+'NEW Reference'!E$7,0)</f>
        <v>2699</v>
      </c>
      <c r="K395" s="21">
        <f>ROUND(('NEW Reference'!F$6*List!$F395)+'NEW Reference'!F$7,0)</f>
        <v>2812</v>
      </c>
      <c r="L395" s="21">
        <f>ROUND(('NEW Reference'!G$6*List!$F395)+'NEW Reference'!G$7,0)</f>
        <v>3183</v>
      </c>
      <c r="M395" s="21">
        <f>ROUND(('NEW Reference'!H$6*List!$F395)+'NEW Reference'!H$7,0)</f>
        <v>3305</v>
      </c>
      <c r="N395" s="21">
        <f>ROUND(('NEW Reference'!I$6*List!$F395)+'NEW Reference'!I$7,0)</f>
        <v>3435</v>
      </c>
      <c r="O395" s="21">
        <f>ROUND(('NEW Reference'!J$6*List!$F395)+'NEW Reference'!J$7,0)</f>
        <v>3977</v>
      </c>
      <c r="P395" s="21">
        <f>ROUND(('NEW Reference'!K$6*List!$F395)+'NEW Reference'!K$7,0)</f>
        <v>4103</v>
      </c>
      <c r="Q395" s="21">
        <f>ROUND(('NEW Reference'!L$6*List!$F395)+'NEW Reference'!L$7,0)</f>
        <v>4427</v>
      </c>
      <c r="R395" s="21">
        <f>ROUND(('NEW Reference'!M$6*List!$F395)+'NEW Reference'!M$7,0)</f>
        <v>5287</v>
      </c>
      <c r="S395" s="21">
        <f>ROUND(('NEW Reference'!N$6*List!$F395)+'NEW Reference'!N$7,0)</f>
        <v>21335</v>
      </c>
      <c r="T395" s="22">
        <f>ROUND(('NEW Reference'!O$6*List!$F395)+'NEW Reference'!O$7,0)</f>
        <v>793</v>
      </c>
      <c r="U395" s="22">
        <f>ROUND(('NEW Reference'!P$6*List!$F395)+'NEW Reference'!P$7,0)</f>
        <v>1118</v>
      </c>
      <c r="V395" s="22">
        <f>ROUND(('NEW Reference'!Q$6*List!$F395)+'NEW Reference'!Q$7,0)</f>
        <v>559</v>
      </c>
      <c r="X395" s="3" t="str">
        <f t="shared" si="18"/>
        <v>DOUGLAS, Kansas</v>
      </c>
      <c r="Y395" s="67" t="s">
        <v>312</v>
      </c>
      <c r="Z395" s="24" t="s">
        <v>91</v>
      </c>
      <c r="AA395" s="28" t="s">
        <v>630</v>
      </c>
      <c r="AB395" s="26"/>
      <c r="AC395" s="19">
        <f t="shared" si="17"/>
        <v>0.87850000000000006</v>
      </c>
      <c r="AD395" s="104">
        <v>26900</v>
      </c>
      <c r="AE395" t="s">
        <v>592</v>
      </c>
      <c r="AF395" s="19">
        <v>1.0022</v>
      </c>
    </row>
    <row r="396" spans="1:32">
      <c r="A396" s="95">
        <v>31740</v>
      </c>
      <c r="B396" s="93" t="s">
        <v>635</v>
      </c>
      <c r="C396" s="67" t="s">
        <v>636</v>
      </c>
      <c r="D396" s="28" t="s">
        <v>630</v>
      </c>
      <c r="E396" s="97" t="s">
        <v>90</v>
      </c>
      <c r="F396" s="98">
        <f t="shared" si="16"/>
        <v>0.81940000000000002</v>
      </c>
      <c r="G396" s="74">
        <f>ROUND(('NEW Reference'!B$6*List!$F396)+'NEW Reference'!B$7,0)</f>
        <v>1162</v>
      </c>
      <c r="H396" s="21">
        <f>ROUND(('NEW Reference'!C$6*List!$F396)+'NEW Reference'!C$7,0)</f>
        <v>1733</v>
      </c>
      <c r="I396" s="21">
        <f>ROUND(('NEW Reference'!D$6*List!$F396)+'NEW Reference'!D$7,0)</f>
        <v>2077</v>
      </c>
      <c r="J396" s="21">
        <f>ROUND(('NEW Reference'!E$6*List!$F396)+'NEW Reference'!E$7,0)</f>
        <v>2568</v>
      </c>
      <c r="K396" s="21">
        <f>ROUND(('NEW Reference'!F$6*List!$F396)+'NEW Reference'!F$7,0)</f>
        <v>2675</v>
      </c>
      <c r="L396" s="21">
        <f>ROUND(('NEW Reference'!G$6*List!$F396)+'NEW Reference'!G$7,0)</f>
        <v>3028</v>
      </c>
      <c r="M396" s="21">
        <f>ROUND(('NEW Reference'!H$6*List!$F396)+'NEW Reference'!H$7,0)</f>
        <v>3144</v>
      </c>
      <c r="N396" s="21">
        <f>ROUND(('NEW Reference'!I$6*List!$F396)+'NEW Reference'!I$7,0)</f>
        <v>3267</v>
      </c>
      <c r="O396" s="21">
        <f>ROUND(('NEW Reference'!J$6*List!$F396)+'NEW Reference'!J$7,0)</f>
        <v>3784</v>
      </c>
      <c r="P396" s="21">
        <f>ROUND(('NEW Reference'!K$6*List!$F396)+'NEW Reference'!K$7,0)</f>
        <v>3903</v>
      </c>
      <c r="Q396" s="21">
        <f>ROUND(('NEW Reference'!L$6*List!$F396)+'NEW Reference'!L$7,0)</f>
        <v>4212</v>
      </c>
      <c r="R396" s="21">
        <f>ROUND(('NEW Reference'!M$6*List!$F396)+'NEW Reference'!M$7,0)</f>
        <v>5030</v>
      </c>
      <c r="S396" s="21">
        <f>ROUND(('NEW Reference'!N$6*List!$F396)+'NEW Reference'!N$7,0)</f>
        <v>20296</v>
      </c>
      <c r="T396" s="22">
        <f>ROUND(('NEW Reference'!O$6*List!$F396)+'NEW Reference'!O$7,0)</f>
        <v>755</v>
      </c>
      <c r="U396" s="22">
        <f>ROUND(('NEW Reference'!P$6*List!$F396)+'NEW Reference'!P$7,0)</f>
        <v>1063</v>
      </c>
      <c r="V396" s="22">
        <f>ROUND(('NEW Reference'!Q$6*List!$F396)+'NEW Reference'!Q$7,0)</f>
        <v>532</v>
      </c>
      <c r="X396" s="3" t="str">
        <f t="shared" si="18"/>
        <v>GEARY, Kansas</v>
      </c>
      <c r="Y396" s="67" t="s">
        <v>636</v>
      </c>
      <c r="Z396" s="24" t="s">
        <v>91</v>
      </c>
      <c r="AA396" s="28" t="s">
        <v>630</v>
      </c>
      <c r="AB396" s="26"/>
      <c r="AC396" s="19">
        <f t="shared" si="17"/>
        <v>0.81940000000000002</v>
      </c>
      <c r="AD396" s="104">
        <v>26900</v>
      </c>
      <c r="AE396" t="s">
        <v>592</v>
      </c>
      <c r="AF396" s="19">
        <v>1.0022</v>
      </c>
    </row>
    <row r="397" spans="1:32">
      <c r="A397" s="95">
        <v>48620</v>
      </c>
      <c r="B397" s="93" t="s">
        <v>628</v>
      </c>
      <c r="C397" s="67" t="s">
        <v>637</v>
      </c>
      <c r="D397" s="28" t="s">
        <v>630</v>
      </c>
      <c r="E397" s="97" t="s">
        <v>90</v>
      </c>
      <c r="F397" s="98">
        <f t="shared" si="16"/>
        <v>0.83479999999999999</v>
      </c>
      <c r="G397" s="74">
        <f>ROUND(('NEW Reference'!B$6*List!$F397)+'NEW Reference'!B$7,0)</f>
        <v>1178</v>
      </c>
      <c r="H397" s="21">
        <f>ROUND(('NEW Reference'!C$6*List!$F397)+'NEW Reference'!C$7,0)</f>
        <v>1756</v>
      </c>
      <c r="I397" s="21">
        <f>ROUND(('NEW Reference'!D$6*List!$F397)+'NEW Reference'!D$7,0)</f>
        <v>2105</v>
      </c>
      <c r="J397" s="21">
        <f>ROUND(('NEW Reference'!E$6*List!$F397)+'NEW Reference'!E$7,0)</f>
        <v>2602</v>
      </c>
      <c r="K397" s="21">
        <f>ROUND(('NEW Reference'!F$6*List!$F397)+'NEW Reference'!F$7,0)</f>
        <v>2711</v>
      </c>
      <c r="L397" s="21">
        <f>ROUND(('NEW Reference'!G$6*List!$F397)+'NEW Reference'!G$7,0)</f>
        <v>3069</v>
      </c>
      <c r="M397" s="21">
        <f>ROUND(('NEW Reference'!H$6*List!$F397)+'NEW Reference'!H$7,0)</f>
        <v>3186</v>
      </c>
      <c r="N397" s="21">
        <f>ROUND(('NEW Reference'!I$6*List!$F397)+'NEW Reference'!I$7,0)</f>
        <v>3311</v>
      </c>
      <c r="O397" s="21">
        <f>ROUND(('NEW Reference'!J$6*List!$F397)+'NEW Reference'!J$7,0)</f>
        <v>3834</v>
      </c>
      <c r="P397" s="21">
        <f>ROUND(('NEW Reference'!K$6*List!$F397)+'NEW Reference'!K$7,0)</f>
        <v>3955</v>
      </c>
      <c r="Q397" s="21">
        <f>ROUND(('NEW Reference'!L$6*List!$F397)+'NEW Reference'!L$7,0)</f>
        <v>4268</v>
      </c>
      <c r="R397" s="21">
        <f>ROUND(('NEW Reference'!M$6*List!$F397)+'NEW Reference'!M$7,0)</f>
        <v>5097</v>
      </c>
      <c r="S397" s="21">
        <f>ROUND(('NEW Reference'!N$6*List!$F397)+'NEW Reference'!N$7,0)</f>
        <v>20566</v>
      </c>
      <c r="T397" s="22">
        <f>ROUND(('NEW Reference'!O$6*List!$F397)+'NEW Reference'!O$7,0)</f>
        <v>765</v>
      </c>
      <c r="U397" s="22">
        <f>ROUND(('NEW Reference'!P$6*List!$F397)+'NEW Reference'!P$7,0)</f>
        <v>1077</v>
      </c>
      <c r="V397" s="22">
        <f>ROUND(('NEW Reference'!Q$6*List!$F397)+'NEW Reference'!Q$7,0)</f>
        <v>539</v>
      </c>
      <c r="X397" s="3" t="str">
        <f t="shared" si="18"/>
        <v>HARVEY, Kansas</v>
      </c>
      <c r="Y397" s="67" t="s">
        <v>637</v>
      </c>
      <c r="Z397" s="24" t="s">
        <v>91</v>
      </c>
      <c r="AA397" s="28" t="s">
        <v>630</v>
      </c>
      <c r="AB397" s="26"/>
      <c r="AC397" s="19">
        <f t="shared" si="17"/>
        <v>0.83479999999999999</v>
      </c>
      <c r="AD397" s="104">
        <v>31140</v>
      </c>
      <c r="AE397" t="s">
        <v>594</v>
      </c>
      <c r="AF397" s="19">
        <v>0.91450000000000009</v>
      </c>
    </row>
    <row r="398" spans="1:32">
      <c r="A398" s="95">
        <v>45820</v>
      </c>
      <c r="B398" s="93" t="s">
        <v>638</v>
      </c>
      <c r="C398" s="67" t="s">
        <v>639</v>
      </c>
      <c r="D398" s="28" t="s">
        <v>630</v>
      </c>
      <c r="E398" s="97" t="s">
        <v>90</v>
      </c>
      <c r="F398" s="98">
        <f t="shared" ref="F398:F461" si="19">IFERROR(INDEX($AF:$AF,MATCH($A398,$AD:$AD,0)),"")</f>
        <v>0.8196</v>
      </c>
      <c r="G398" s="74">
        <f>ROUND(('NEW Reference'!B$6*List!$F398)+'NEW Reference'!B$7,0)</f>
        <v>1163</v>
      </c>
      <c r="H398" s="21">
        <f>ROUND(('NEW Reference'!C$6*List!$F398)+'NEW Reference'!C$7,0)</f>
        <v>1734</v>
      </c>
      <c r="I398" s="21">
        <f>ROUND(('NEW Reference'!D$6*List!$F398)+'NEW Reference'!D$7,0)</f>
        <v>2077</v>
      </c>
      <c r="J398" s="21">
        <f>ROUND(('NEW Reference'!E$6*List!$F398)+'NEW Reference'!E$7,0)</f>
        <v>2568</v>
      </c>
      <c r="K398" s="21">
        <f>ROUND(('NEW Reference'!F$6*List!$F398)+'NEW Reference'!F$7,0)</f>
        <v>2676</v>
      </c>
      <c r="L398" s="21">
        <f>ROUND(('NEW Reference'!G$6*List!$F398)+'NEW Reference'!G$7,0)</f>
        <v>3029</v>
      </c>
      <c r="M398" s="21">
        <f>ROUND(('NEW Reference'!H$6*List!$F398)+'NEW Reference'!H$7,0)</f>
        <v>3144</v>
      </c>
      <c r="N398" s="21">
        <f>ROUND(('NEW Reference'!I$6*List!$F398)+'NEW Reference'!I$7,0)</f>
        <v>3268</v>
      </c>
      <c r="O398" s="21">
        <f>ROUND(('NEW Reference'!J$6*List!$F398)+'NEW Reference'!J$7,0)</f>
        <v>3784</v>
      </c>
      <c r="P398" s="21">
        <f>ROUND(('NEW Reference'!K$6*List!$F398)+'NEW Reference'!K$7,0)</f>
        <v>3904</v>
      </c>
      <c r="Q398" s="21">
        <f>ROUND(('NEW Reference'!L$6*List!$F398)+'NEW Reference'!L$7,0)</f>
        <v>4212</v>
      </c>
      <c r="R398" s="21">
        <f>ROUND(('NEW Reference'!M$6*List!$F398)+'NEW Reference'!M$7,0)</f>
        <v>5031</v>
      </c>
      <c r="S398" s="21">
        <f>ROUND(('NEW Reference'!N$6*List!$F398)+'NEW Reference'!N$7,0)</f>
        <v>20299</v>
      </c>
      <c r="T398" s="22">
        <f>ROUND(('NEW Reference'!O$6*List!$F398)+'NEW Reference'!O$7,0)</f>
        <v>755</v>
      </c>
      <c r="U398" s="22">
        <f>ROUND(('NEW Reference'!P$6*List!$F398)+'NEW Reference'!P$7,0)</f>
        <v>1063</v>
      </c>
      <c r="V398" s="22">
        <f>ROUND(('NEW Reference'!Q$6*List!$F398)+'NEW Reference'!Q$7,0)</f>
        <v>532</v>
      </c>
      <c r="X398" s="3" t="str">
        <f t="shared" si="18"/>
        <v>JACKSON, Kansas</v>
      </c>
      <c r="Y398" s="67" t="s">
        <v>639</v>
      </c>
      <c r="Z398" s="24" t="s">
        <v>91</v>
      </c>
      <c r="AA398" s="28" t="s">
        <v>630</v>
      </c>
      <c r="AB398" s="25"/>
      <c r="AC398" s="19">
        <f t="shared" ref="AC398:AC461" si="20">IFERROR(INDEX($AF:$AF,MATCH($A398,$AD:$AD,0)),"")</f>
        <v>0.8196</v>
      </c>
      <c r="AD398" s="104">
        <v>26900</v>
      </c>
      <c r="AE398" t="s">
        <v>592</v>
      </c>
      <c r="AF398" s="19">
        <v>1.0022</v>
      </c>
    </row>
    <row r="399" spans="1:32">
      <c r="A399" s="95">
        <v>45820</v>
      </c>
      <c r="B399" s="93" t="s">
        <v>638</v>
      </c>
      <c r="C399" s="67" t="s">
        <v>144</v>
      </c>
      <c r="D399" s="28" t="s">
        <v>630</v>
      </c>
      <c r="E399" s="97" t="s">
        <v>90</v>
      </c>
      <c r="F399" s="98">
        <f t="shared" si="19"/>
        <v>0.8196</v>
      </c>
      <c r="G399" s="74">
        <f>ROUND(('NEW Reference'!B$6*List!$F399)+'NEW Reference'!B$7,0)</f>
        <v>1163</v>
      </c>
      <c r="H399" s="21">
        <f>ROUND(('NEW Reference'!C$6*List!$F399)+'NEW Reference'!C$7,0)</f>
        <v>1734</v>
      </c>
      <c r="I399" s="21">
        <f>ROUND(('NEW Reference'!D$6*List!$F399)+'NEW Reference'!D$7,0)</f>
        <v>2077</v>
      </c>
      <c r="J399" s="21">
        <f>ROUND(('NEW Reference'!E$6*List!$F399)+'NEW Reference'!E$7,0)</f>
        <v>2568</v>
      </c>
      <c r="K399" s="21">
        <f>ROUND(('NEW Reference'!F$6*List!$F399)+'NEW Reference'!F$7,0)</f>
        <v>2676</v>
      </c>
      <c r="L399" s="21">
        <f>ROUND(('NEW Reference'!G$6*List!$F399)+'NEW Reference'!G$7,0)</f>
        <v>3029</v>
      </c>
      <c r="M399" s="21">
        <f>ROUND(('NEW Reference'!H$6*List!$F399)+'NEW Reference'!H$7,0)</f>
        <v>3144</v>
      </c>
      <c r="N399" s="21">
        <f>ROUND(('NEW Reference'!I$6*List!$F399)+'NEW Reference'!I$7,0)</f>
        <v>3268</v>
      </c>
      <c r="O399" s="21">
        <f>ROUND(('NEW Reference'!J$6*List!$F399)+'NEW Reference'!J$7,0)</f>
        <v>3784</v>
      </c>
      <c r="P399" s="21">
        <f>ROUND(('NEW Reference'!K$6*List!$F399)+'NEW Reference'!K$7,0)</f>
        <v>3904</v>
      </c>
      <c r="Q399" s="21">
        <f>ROUND(('NEW Reference'!L$6*List!$F399)+'NEW Reference'!L$7,0)</f>
        <v>4212</v>
      </c>
      <c r="R399" s="21">
        <f>ROUND(('NEW Reference'!M$6*List!$F399)+'NEW Reference'!M$7,0)</f>
        <v>5031</v>
      </c>
      <c r="S399" s="21">
        <f>ROUND(('NEW Reference'!N$6*List!$F399)+'NEW Reference'!N$7,0)</f>
        <v>20299</v>
      </c>
      <c r="T399" s="22">
        <f>ROUND(('NEW Reference'!O$6*List!$F399)+'NEW Reference'!O$7,0)</f>
        <v>755</v>
      </c>
      <c r="U399" s="22">
        <f>ROUND(('NEW Reference'!P$6*List!$F399)+'NEW Reference'!P$7,0)</f>
        <v>1063</v>
      </c>
      <c r="V399" s="22">
        <f>ROUND(('NEW Reference'!Q$6*List!$F399)+'NEW Reference'!Q$7,0)</f>
        <v>532</v>
      </c>
      <c r="X399" s="3" t="str">
        <f t="shared" si="18"/>
        <v>JEFFERSON, Kansas</v>
      </c>
      <c r="Y399" s="67" t="s">
        <v>144</v>
      </c>
      <c r="Z399" s="24" t="s">
        <v>91</v>
      </c>
      <c r="AA399" s="28" t="s">
        <v>630</v>
      </c>
      <c r="AB399" s="26"/>
      <c r="AC399" s="19">
        <f t="shared" si="20"/>
        <v>0.8196</v>
      </c>
      <c r="AD399" s="104">
        <v>29020</v>
      </c>
      <c r="AE399" t="s">
        <v>606</v>
      </c>
      <c r="AF399" s="19">
        <v>0.97740000000000005</v>
      </c>
    </row>
    <row r="400" spans="1:32">
      <c r="A400" s="95">
        <v>28140</v>
      </c>
      <c r="B400" s="93" t="s">
        <v>640</v>
      </c>
      <c r="C400" s="67" t="s">
        <v>515</v>
      </c>
      <c r="D400" s="28" t="s">
        <v>630</v>
      </c>
      <c r="E400" s="97" t="s">
        <v>90</v>
      </c>
      <c r="F400" s="98">
        <f t="shared" si="19"/>
        <v>0.90540000000000009</v>
      </c>
      <c r="G400" s="74">
        <f>ROUND(('NEW Reference'!B$6*List!$F400)+'NEW Reference'!B$7,0)</f>
        <v>1249</v>
      </c>
      <c r="H400" s="21">
        <f>ROUND(('NEW Reference'!C$6*List!$F400)+'NEW Reference'!C$7,0)</f>
        <v>1862</v>
      </c>
      <c r="I400" s="21">
        <f>ROUND(('NEW Reference'!D$6*List!$F400)+'NEW Reference'!D$7,0)</f>
        <v>2232</v>
      </c>
      <c r="J400" s="21">
        <f>ROUND(('NEW Reference'!E$6*List!$F400)+'NEW Reference'!E$7,0)</f>
        <v>2759</v>
      </c>
      <c r="K400" s="21">
        <f>ROUND(('NEW Reference'!F$6*List!$F400)+'NEW Reference'!F$7,0)</f>
        <v>2874</v>
      </c>
      <c r="L400" s="21">
        <f>ROUND(('NEW Reference'!G$6*List!$F400)+'NEW Reference'!G$7,0)</f>
        <v>3254</v>
      </c>
      <c r="M400" s="21">
        <f>ROUND(('NEW Reference'!H$6*List!$F400)+'NEW Reference'!H$7,0)</f>
        <v>3378</v>
      </c>
      <c r="N400" s="21">
        <f>ROUND(('NEW Reference'!I$6*List!$F400)+'NEW Reference'!I$7,0)</f>
        <v>3511</v>
      </c>
      <c r="O400" s="21">
        <f>ROUND(('NEW Reference'!J$6*List!$F400)+'NEW Reference'!J$7,0)</f>
        <v>4066</v>
      </c>
      <c r="P400" s="21">
        <f>ROUND(('NEW Reference'!K$6*List!$F400)+'NEW Reference'!K$7,0)</f>
        <v>4194</v>
      </c>
      <c r="Q400" s="21">
        <f>ROUND(('NEW Reference'!L$6*List!$F400)+'NEW Reference'!L$7,0)</f>
        <v>4525</v>
      </c>
      <c r="R400" s="21">
        <f>ROUND(('NEW Reference'!M$6*List!$F400)+'NEW Reference'!M$7,0)</f>
        <v>5405</v>
      </c>
      <c r="S400" s="21">
        <f>ROUND(('NEW Reference'!N$6*List!$F400)+'NEW Reference'!N$7,0)</f>
        <v>21807</v>
      </c>
      <c r="T400" s="22">
        <f>ROUND(('NEW Reference'!O$6*List!$F400)+'NEW Reference'!O$7,0)</f>
        <v>811</v>
      </c>
      <c r="U400" s="22">
        <f>ROUND(('NEW Reference'!P$6*List!$F400)+'NEW Reference'!P$7,0)</f>
        <v>1142</v>
      </c>
      <c r="V400" s="22">
        <f>ROUND(('NEW Reference'!Q$6*List!$F400)+'NEW Reference'!Q$7,0)</f>
        <v>571</v>
      </c>
      <c r="X400" s="3" t="str">
        <f t="shared" si="18"/>
        <v>JOHNSON, Kansas</v>
      </c>
      <c r="Y400" s="67" t="s">
        <v>515</v>
      </c>
      <c r="Z400" s="24" t="s">
        <v>91</v>
      </c>
      <c r="AA400" s="28" t="s">
        <v>630</v>
      </c>
      <c r="AB400" s="26"/>
      <c r="AC400" s="19">
        <f t="shared" si="20"/>
        <v>0.90540000000000009</v>
      </c>
      <c r="AD400" s="104">
        <v>29414</v>
      </c>
      <c r="AE400" t="s">
        <v>608</v>
      </c>
      <c r="AF400" s="19">
        <v>0.89330000000000009</v>
      </c>
    </row>
    <row r="401" spans="1:32">
      <c r="A401" s="95">
        <v>28140</v>
      </c>
      <c r="B401" s="93" t="s">
        <v>640</v>
      </c>
      <c r="C401" s="67" t="s">
        <v>641</v>
      </c>
      <c r="D401" s="28" t="s">
        <v>630</v>
      </c>
      <c r="E401" s="97" t="s">
        <v>90</v>
      </c>
      <c r="F401" s="98">
        <f t="shared" si="19"/>
        <v>0.90540000000000009</v>
      </c>
      <c r="G401" s="74">
        <f>ROUND(('NEW Reference'!B$6*List!$F401)+'NEW Reference'!B$7,0)</f>
        <v>1249</v>
      </c>
      <c r="H401" s="21">
        <f>ROUND(('NEW Reference'!C$6*List!$F401)+'NEW Reference'!C$7,0)</f>
        <v>1862</v>
      </c>
      <c r="I401" s="21">
        <f>ROUND(('NEW Reference'!D$6*List!$F401)+'NEW Reference'!D$7,0)</f>
        <v>2232</v>
      </c>
      <c r="J401" s="21">
        <f>ROUND(('NEW Reference'!E$6*List!$F401)+'NEW Reference'!E$7,0)</f>
        <v>2759</v>
      </c>
      <c r="K401" s="21">
        <f>ROUND(('NEW Reference'!F$6*List!$F401)+'NEW Reference'!F$7,0)</f>
        <v>2874</v>
      </c>
      <c r="L401" s="21">
        <f>ROUND(('NEW Reference'!G$6*List!$F401)+'NEW Reference'!G$7,0)</f>
        <v>3254</v>
      </c>
      <c r="M401" s="21">
        <f>ROUND(('NEW Reference'!H$6*List!$F401)+'NEW Reference'!H$7,0)</f>
        <v>3378</v>
      </c>
      <c r="N401" s="21">
        <f>ROUND(('NEW Reference'!I$6*List!$F401)+'NEW Reference'!I$7,0)</f>
        <v>3511</v>
      </c>
      <c r="O401" s="21">
        <f>ROUND(('NEW Reference'!J$6*List!$F401)+'NEW Reference'!J$7,0)</f>
        <v>4066</v>
      </c>
      <c r="P401" s="21">
        <f>ROUND(('NEW Reference'!K$6*List!$F401)+'NEW Reference'!K$7,0)</f>
        <v>4194</v>
      </c>
      <c r="Q401" s="21">
        <f>ROUND(('NEW Reference'!L$6*List!$F401)+'NEW Reference'!L$7,0)</f>
        <v>4525</v>
      </c>
      <c r="R401" s="21">
        <f>ROUND(('NEW Reference'!M$6*List!$F401)+'NEW Reference'!M$7,0)</f>
        <v>5405</v>
      </c>
      <c r="S401" s="21">
        <f>ROUND(('NEW Reference'!N$6*List!$F401)+'NEW Reference'!N$7,0)</f>
        <v>21807</v>
      </c>
      <c r="T401" s="22">
        <f>ROUND(('NEW Reference'!O$6*List!$F401)+'NEW Reference'!O$7,0)</f>
        <v>811</v>
      </c>
      <c r="U401" s="22">
        <f>ROUND(('NEW Reference'!P$6*List!$F401)+'NEW Reference'!P$7,0)</f>
        <v>1142</v>
      </c>
      <c r="V401" s="22">
        <f>ROUND(('NEW Reference'!Q$6*List!$F401)+'NEW Reference'!Q$7,0)</f>
        <v>571</v>
      </c>
      <c r="X401" s="3" t="str">
        <f t="shared" si="18"/>
        <v>LEAVENWORTH, Kansas</v>
      </c>
      <c r="Y401" s="67" t="s">
        <v>641</v>
      </c>
      <c r="Z401" s="24" t="s">
        <v>91</v>
      </c>
      <c r="AA401" s="28" t="s">
        <v>630</v>
      </c>
      <c r="AB401" s="25"/>
      <c r="AC401" s="19">
        <f t="shared" si="20"/>
        <v>0.90540000000000009</v>
      </c>
      <c r="AD401" s="104">
        <v>26900</v>
      </c>
      <c r="AE401" t="s">
        <v>592</v>
      </c>
      <c r="AF401" s="19">
        <v>1.0022</v>
      </c>
    </row>
    <row r="402" spans="1:32">
      <c r="A402" s="95">
        <v>28140</v>
      </c>
      <c r="B402" s="93" t="s">
        <v>640</v>
      </c>
      <c r="C402" s="67" t="s">
        <v>516</v>
      </c>
      <c r="D402" s="28" t="s">
        <v>630</v>
      </c>
      <c r="E402" s="97" t="s">
        <v>90</v>
      </c>
      <c r="F402" s="98">
        <f t="shared" si="19"/>
        <v>0.90540000000000009</v>
      </c>
      <c r="G402" s="74">
        <f>ROUND(('NEW Reference'!B$6*List!$F402)+'NEW Reference'!B$7,0)</f>
        <v>1249</v>
      </c>
      <c r="H402" s="21">
        <f>ROUND(('NEW Reference'!C$6*List!$F402)+'NEW Reference'!C$7,0)</f>
        <v>1862</v>
      </c>
      <c r="I402" s="21">
        <f>ROUND(('NEW Reference'!D$6*List!$F402)+'NEW Reference'!D$7,0)</f>
        <v>2232</v>
      </c>
      <c r="J402" s="21">
        <f>ROUND(('NEW Reference'!E$6*List!$F402)+'NEW Reference'!E$7,0)</f>
        <v>2759</v>
      </c>
      <c r="K402" s="21">
        <f>ROUND(('NEW Reference'!F$6*List!$F402)+'NEW Reference'!F$7,0)</f>
        <v>2874</v>
      </c>
      <c r="L402" s="21">
        <f>ROUND(('NEW Reference'!G$6*List!$F402)+'NEW Reference'!G$7,0)</f>
        <v>3254</v>
      </c>
      <c r="M402" s="21">
        <f>ROUND(('NEW Reference'!H$6*List!$F402)+'NEW Reference'!H$7,0)</f>
        <v>3378</v>
      </c>
      <c r="N402" s="21">
        <f>ROUND(('NEW Reference'!I$6*List!$F402)+'NEW Reference'!I$7,0)</f>
        <v>3511</v>
      </c>
      <c r="O402" s="21">
        <f>ROUND(('NEW Reference'!J$6*List!$F402)+'NEW Reference'!J$7,0)</f>
        <v>4066</v>
      </c>
      <c r="P402" s="21">
        <f>ROUND(('NEW Reference'!K$6*List!$F402)+'NEW Reference'!K$7,0)</f>
        <v>4194</v>
      </c>
      <c r="Q402" s="21">
        <f>ROUND(('NEW Reference'!L$6*List!$F402)+'NEW Reference'!L$7,0)</f>
        <v>4525</v>
      </c>
      <c r="R402" s="21">
        <f>ROUND(('NEW Reference'!M$6*List!$F402)+'NEW Reference'!M$7,0)</f>
        <v>5405</v>
      </c>
      <c r="S402" s="21">
        <f>ROUND(('NEW Reference'!N$6*List!$F402)+'NEW Reference'!N$7,0)</f>
        <v>21807</v>
      </c>
      <c r="T402" s="22">
        <f>ROUND(('NEW Reference'!O$6*List!$F402)+'NEW Reference'!O$7,0)</f>
        <v>811</v>
      </c>
      <c r="U402" s="22">
        <f>ROUND(('NEW Reference'!P$6*List!$F402)+'NEW Reference'!P$7,0)</f>
        <v>1142</v>
      </c>
      <c r="V402" s="22">
        <f>ROUND(('NEW Reference'!Q$6*List!$F402)+'NEW Reference'!Q$7,0)</f>
        <v>571</v>
      </c>
      <c r="X402" s="3" t="str">
        <f t="shared" si="18"/>
        <v>LINN, Kansas</v>
      </c>
      <c r="Y402" s="67" t="s">
        <v>516</v>
      </c>
      <c r="Z402" s="24" t="s">
        <v>91</v>
      </c>
      <c r="AA402" s="28" t="s">
        <v>630</v>
      </c>
      <c r="AB402" s="25"/>
      <c r="AC402" s="19">
        <f t="shared" si="20"/>
        <v>0.90540000000000009</v>
      </c>
      <c r="AD402" s="104">
        <v>33140</v>
      </c>
      <c r="AE402" t="s">
        <v>609</v>
      </c>
      <c r="AF402" s="19">
        <v>0.92780000000000007</v>
      </c>
    </row>
    <row r="403" spans="1:32">
      <c r="A403" s="95">
        <v>28140</v>
      </c>
      <c r="B403" s="93" t="s">
        <v>640</v>
      </c>
      <c r="C403" s="67" t="s">
        <v>642</v>
      </c>
      <c r="D403" s="28" t="s">
        <v>630</v>
      </c>
      <c r="E403" s="97" t="s">
        <v>90</v>
      </c>
      <c r="F403" s="98">
        <f t="shared" si="19"/>
        <v>0.90540000000000009</v>
      </c>
      <c r="G403" s="74">
        <f>ROUND(('NEW Reference'!B$6*List!$F403)+'NEW Reference'!B$7,0)</f>
        <v>1249</v>
      </c>
      <c r="H403" s="21">
        <f>ROUND(('NEW Reference'!C$6*List!$F403)+'NEW Reference'!C$7,0)</f>
        <v>1862</v>
      </c>
      <c r="I403" s="21">
        <f>ROUND(('NEW Reference'!D$6*List!$F403)+'NEW Reference'!D$7,0)</f>
        <v>2232</v>
      </c>
      <c r="J403" s="21">
        <f>ROUND(('NEW Reference'!E$6*List!$F403)+'NEW Reference'!E$7,0)</f>
        <v>2759</v>
      </c>
      <c r="K403" s="21">
        <f>ROUND(('NEW Reference'!F$6*List!$F403)+'NEW Reference'!F$7,0)</f>
        <v>2874</v>
      </c>
      <c r="L403" s="21">
        <f>ROUND(('NEW Reference'!G$6*List!$F403)+'NEW Reference'!G$7,0)</f>
        <v>3254</v>
      </c>
      <c r="M403" s="21">
        <f>ROUND(('NEW Reference'!H$6*List!$F403)+'NEW Reference'!H$7,0)</f>
        <v>3378</v>
      </c>
      <c r="N403" s="21">
        <f>ROUND(('NEW Reference'!I$6*List!$F403)+'NEW Reference'!I$7,0)</f>
        <v>3511</v>
      </c>
      <c r="O403" s="21">
        <f>ROUND(('NEW Reference'!J$6*List!$F403)+'NEW Reference'!J$7,0)</f>
        <v>4066</v>
      </c>
      <c r="P403" s="21">
        <f>ROUND(('NEW Reference'!K$6*List!$F403)+'NEW Reference'!K$7,0)</f>
        <v>4194</v>
      </c>
      <c r="Q403" s="21">
        <f>ROUND(('NEW Reference'!L$6*List!$F403)+'NEW Reference'!L$7,0)</f>
        <v>4525</v>
      </c>
      <c r="R403" s="21">
        <f>ROUND(('NEW Reference'!M$6*List!$F403)+'NEW Reference'!M$7,0)</f>
        <v>5405</v>
      </c>
      <c r="S403" s="21">
        <f>ROUND(('NEW Reference'!N$6*List!$F403)+'NEW Reference'!N$7,0)</f>
        <v>21807</v>
      </c>
      <c r="T403" s="22">
        <f>ROUND(('NEW Reference'!O$6*List!$F403)+'NEW Reference'!O$7,0)</f>
        <v>811</v>
      </c>
      <c r="U403" s="22">
        <f>ROUND(('NEW Reference'!P$6*List!$F403)+'NEW Reference'!P$7,0)</f>
        <v>1142</v>
      </c>
      <c r="V403" s="22">
        <f>ROUND(('NEW Reference'!Q$6*List!$F403)+'NEW Reference'!Q$7,0)</f>
        <v>571</v>
      </c>
      <c r="X403" s="3" t="str">
        <f t="shared" si="18"/>
        <v>MIAMI, Kansas</v>
      </c>
      <c r="Y403" s="67" t="s">
        <v>642</v>
      </c>
      <c r="Z403" s="24" t="s">
        <v>91</v>
      </c>
      <c r="AA403" s="28" t="s">
        <v>630</v>
      </c>
      <c r="AB403" s="26"/>
      <c r="AC403" s="19">
        <f t="shared" si="20"/>
        <v>0.90540000000000009</v>
      </c>
      <c r="AD403" s="104">
        <v>29414</v>
      </c>
      <c r="AE403" t="s">
        <v>608</v>
      </c>
      <c r="AF403" s="19">
        <v>0.89330000000000009</v>
      </c>
    </row>
    <row r="404" spans="1:32">
      <c r="A404" s="95">
        <v>45820</v>
      </c>
      <c r="B404" s="93" t="s">
        <v>638</v>
      </c>
      <c r="C404" s="67" t="s">
        <v>643</v>
      </c>
      <c r="D404" s="28" t="s">
        <v>630</v>
      </c>
      <c r="E404" s="97" t="s">
        <v>90</v>
      </c>
      <c r="F404" s="98">
        <f t="shared" si="19"/>
        <v>0.8196</v>
      </c>
      <c r="G404" s="74">
        <f>ROUND(('NEW Reference'!B$6*List!$F404)+'NEW Reference'!B$7,0)</f>
        <v>1163</v>
      </c>
      <c r="H404" s="21">
        <f>ROUND(('NEW Reference'!C$6*List!$F404)+'NEW Reference'!C$7,0)</f>
        <v>1734</v>
      </c>
      <c r="I404" s="21">
        <f>ROUND(('NEW Reference'!D$6*List!$F404)+'NEW Reference'!D$7,0)</f>
        <v>2077</v>
      </c>
      <c r="J404" s="21">
        <f>ROUND(('NEW Reference'!E$6*List!$F404)+'NEW Reference'!E$7,0)</f>
        <v>2568</v>
      </c>
      <c r="K404" s="21">
        <f>ROUND(('NEW Reference'!F$6*List!$F404)+'NEW Reference'!F$7,0)</f>
        <v>2676</v>
      </c>
      <c r="L404" s="21">
        <f>ROUND(('NEW Reference'!G$6*List!$F404)+'NEW Reference'!G$7,0)</f>
        <v>3029</v>
      </c>
      <c r="M404" s="21">
        <f>ROUND(('NEW Reference'!H$6*List!$F404)+'NEW Reference'!H$7,0)</f>
        <v>3144</v>
      </c>
      <c r="N404" s="21">
        <f>ROUND(('NEW Reference'!I$6*List!$F404)+'NEW Reference'!I$7,0)</f>
        <v>3268</v>
      </c>
      <c r="O404" s="21">
        <f>ROUND(('NEW Reference'!J$6*List!$F404)+'NEW Reference'!J$7,0)</f>
        <v>3784</v>
      </c>
      <c r="P404" s="21">
        <f>ROUND(('NEW Reference'!K$6*List!$F404)+'NEW Reference'!K$7,0)</f>
        <v>3904</v>
      </c>
      <c r="Q404" s="21">
        <f>ROUND(('NEW Reference'!L$6*List!$F404)+'NEW Reference'!L$7,0)</f>
        <v>4212</v>
      </c>
      <c r="R404" s="21">
        <f>ROUND(('NEW Reference'!M$6*List!$F404)+'NEW Reference'!M$7,0)</f>
        <v>5031</v>
      </c>
      <c r="S404" s="21">
        <f>ROUND(('NEW Reference'!N$6*List!$F404)+'NEW Reference'!N$7,0)</f>
        <v>20299</v>
      </c>
      <c r="T404" s="22">
        <f>ROUND(('NEW Reference'!O$6*List!$F404)+'NEW Reference'!O$7,0)</f>
        <v>755</v>
      </c>
      <c r="U404" s="22">
        <f>ROUND(('NEW Reference'!P$6*List!$F404)+'NEW Reference'!P$7,0)</f>
        <v>1063</v>
      </c>
      <c r="V404" s="22">
        <f>ROUND(('NEW Reference'!Q$6*List!$F404)+'NEW Reference'!Q$7,0)</f>
        <v>532</v>
      </c>
      <c r="X404" s="3" t="str">
        <f t="shared" si="18"/>
        <v>OSAGE, Kansas</v>
      </c>
      <c r="Y404" s="67" t="s">
        <v>643</v>
      </c>
      <c r="Z404" s="24" t="s">
        <v>91</v>
      </c>
      <c r="AA404" s="28" t="s">
        <v>630</v>
      </c>
      <c r="AB404" s="26"/>
      <c r="AC404" s="19">
        <f t="shared" si="20"/>
        <v>0.8196</v>
      </c>
      <c r="AD404" s="104">
        <v>26900</v>
      </c>
      <c r="AE404" t="s">
        <v>592</v>
      </c>
      <c r="AF404" s="19">
        <v>1.0022</v>
      </c>
    </row>
    <row r="405" spans="1:32">
      <c r="A405" s="95">
        <v>31740</v>
      </c>
      <c r="B405" s="93" t="s">
        <v>635</v>
      </c>
      <c r="C405" s="67" t="s">
        <v>644</v>
      </c>
      <c r="D405" s="28" t="s">
        <v>630</v>
      </c>
      <c r="E405" s="97" t="s">
        <v>90</v>
      </c>
      <c r="F405" s="98">
        <f t="shared" si="19"/>
        <v>0.81940000000000002</v>
      </c>
      <c r="G405" s="74">
        <f>ROUND(('NEW Reference'!B$6*List!$F405)+'NEW Reference'!B$7,0)</f>
        <v>1162</v>
      </c>
      <c r="H405" s="21">
        <f>ROUND(('NEW Reference'!C$6*List!$F405)+'NEW Reference'!C$7,0)</f>
        <v>1733</v>
      </c>
      <c r="I405" s="21">
        <f>ROUND(('NEW Reference'!D$6*List!$F405)+'NEW Reference'!D$7,0)</f>
        <v>2077</v>
      </c>
      <c r="J405" s="21">
        <f>ROUND(('NEW Reference'!E$6*List!$F405)+'NEW Reference'!E$7,0)</f>
        <v>2568</v>
      </c>
      <c r="K405" s="21">
        <f>ROUND(('NEW Reference'!F$6*List!$F405)+'NEW Reference'!F$7,0)</f>
        <v>2675</v>
      </c>
      <c r="L405" s="21">
        <f>ROUND(('NEW Reference'!G$6*List!$F405)+'NEW Reference'!G$7,0)</f>
        <v>3028</v>
      </c>
      <c r="M405" s="21">
        <f>ROUND(('NEW Reference'!H$6*List!$F405)+'NEW Reference'!H$7,0)</f>
        <v>3144</v>
      </c>
      <c r="N405" s="21">
        <f>ROUND(('NEW Reference'!I$6*List!$F405)+'NEW Reference'!I$7,0)</f>
        <v>3267</v>
      </c>
      <c r="O405" s="21">
        <f>ROUND(('NEW Reference'!J$6*List!$F405)+'NEW Reference'!J$7,0)</f>
        <v>3784</v>
      </c>
      <c r="P405" s="21">
        <f>ROUND(('NEW Reference'!K$6*List!$F405)+'NEW Reference'!K$7,0)</f>
        <v>3903</v>
      </c>
      <c r="Q405" s="21">
        <f>ROUND(('NEW Reference'!L$6*List!$F405)+'NEW Reference'!L$7,0)</f>
        <v>4212</v>
      </c>
      <c r="R405" s="21">
        <f>ROUND(('NEW Reference'!M$6*List!$F405)+'NEW Reference'!M$7,0)</f>
        <v>5030</v>
      </c>
      <c r="S405" s="21">
        <f>ROUND(('NEW Reference'!N$6*List!$F405)+'NEW Reference'!N$7,0)</f>
        <v>20296</v>
      </c>
      <c r="T405" s="22">
        <f>ROUND(('NEW Reference'!O$6*List!$F405)+'NEW Reference'!O$7,0)</f>
        <v>755</v>
      </c>
      <c r="U405" s="22">
        <f>ROUND(('NEW Reference'!P$6*List!$F405)+'NEW Reference'!P$7,0)</f>
        <v>1063</v>
      </c>
      <c r="V405" s="22">
        <f>ROUND(('NEW Reference'!Q$6*List!$F405)+'NEW Reference'!Q$7,0)</f>
        <v>532</v>
      </c>
      <c r="X405" s="3" t="str">
        <f t="shared" si="18"/>
        <v>POTTAWATOMIE, Kansas</v>
      </c>
      <c r="Y405" s="67" t="s">
        <v>644</v>
      </c>
      <c r="Z405" s="24" t="s">
        <v>91</v>
      </c>
      <c r="AA405" s="28" t="s">
        <v>630</v>
      </c>
      <c r="AB405" s="25"/>
      <c r="AC405" s="19">
        <f t="shared" si="20"/>
        <v>0.81940000000000002</v>
      </c>
      <c r="AD405" s="104">
        <v>26900</v>
      </c>
      <c r="AE405" t="s">
        <v>592</v>
      </c>
      <c r="AF405" s="19">
        <v>1.0022</v>
      </c>
    </row>
    <row r="406" spans="1:32">
      <c r="A406" s="95">
        <v>31740</v>
      </c>
      <c r="B406" s="93" t="s">
        <v>635</v>
      </c>
      <c r="C406" s="67" t="s">
        <v>645</v>
      </c>
      <c r="D406" s="28" t="s">
        <v>630</v>
      </c>
      <c r="E406" s="97" t="s">
        <v>90</v>
      </c>
      <c r="F406" s="98">
        <f t="shared" si="19"/>
        <v>0.81940000000000002</v>
      </c>
      <c r="G406" s="74">
        <f>ROUND(('NEW Reference'!B$6*List!$F406)+'NEW Reference'!B$7,0)</f>
        <v>1162</v>
      </c>
      <c r="H406" s="21">
        <f>ROUND(('NEW Reference'!C$6*List!$F406)+'NEW Reference'!C$7,0)</f>
        <v>1733</v>
      </c>
      <c r="I406" s="21">
        <f>ROUND(('NEW Reference'!D$6*List!$F406)+'NEW Reference'!D$7,0)</f>
        <v>2077</v>
      </c>
      <c r="J406" s="21">
        <f>ROUND(('NEW Reference'!E$6*List!$F406)+'NEW Reference'!E$7,0)</f>
        <v>2568</v>
      </c>
      <c r="K406" s="21">
        <f>ROUND(('NEW Reference'!F$6*List!$F406)+'NEW Reference'!F$7,0)</f>
        <v>2675</v>
      </c>
      <c r="L406" s="21">
        <f>ROUND(('NEW Reference'!G$6*List!$F406)+'NEW Reference'!G$7,0)</f>
        <v>3028</v>
      </c>
      <c r="M406" s="21">
        <f>ROUND(('NEW Reference'!H$6*List!$F406)+'NEW Reference'!H$7,0)</f>
        <v>3144</v>
      </c>
      <c r="N406" s="21">
        <f>ROUND(('NEW Reference'!I$6*List!$F406)+'NEW Reference'!I$7,0)</f>
        <v>3267</v>
      </c>
      <c r="O406" s="21">
        <f>ROUND(('NEW Reference'!J$6*List!$F406)+'NEW Reference'!J$7,0)</f>
        <v>3784</v>
      </c>
      <c r="P406" s="21">
        <f>ROUND(('NEW Reference'!K$6*List!$F406)+'NEW Reference'!K$7,0)</f>
        <v>3903</v>
      </c>
      <c r="Q406" s="21">
        <f>ROUND(('NEW Reference'!L$6*List!$F406)+'NEW Reference'!L$7,0)</f>
        <v>4212</v>
      </c>
      <c r="R406" s="21">
        <f>ROUND(('NEW Reference'!M$6*List!$F406)+'NEW Reference'!M$7,0)</f>
        <v>5030</v>
      </c>
      <c r="S406" s="21">
        <f>ROUND(('NEW Reference'!N$6*List!$F406)+'NEW Reference'!N$7,0)</f>
        <v>20296</v>
      </c>
      <c r="T406" s="22">
        <f>ROUND(('NEW Reference'!O$6*List!$F406)+'NEW Reference'!O$7,0)</f>
        <v>755</v>
      </c>
      <c r="U406" s="22">
        <f>ROUND(('NEW Reference'!P$6*List!$F406)+'NEW Reference'!P$7,0)</f>
        <v>1063</v>
      </c>
      <c r="V406" s="22">
        <f>ROUND(('NEW Reference'!Q$6*List!$F406)+'NEW Reference'!Q$7,0)</f>
        <v>532</v>
      </c>
      <c r="X406" s="3" t="str">
        <f t="shared" si="18"/>
        <v>RILEY, Kansas</v>
      </c>
      <c r="Y406" s="67" t="s">
        <v>645</v>
      </c>
      <c r="Z406" s="24" t="s">
        <v>91</v>
      </c>
      <c r="AA406" s="28" t="s">
        <v>630</v>
      </c>
      <c r="AB406" s="26"/>
      <c r="AC406" s="19">
        <f t="shared" si="20"/>
        <v>0.81940000000000002</v>
      </c>
      <c r="AD406" s="104">
        <v>14020</v>
      </c>
      <c r="AE406" t="s">
        <v>611</v>
      </c>
      <c r="AF406" s="19">
        <v>0.99430000000000007</v>
      </c>
    </row>
    <row r="407" spans="1:32">
      <c r="A407" s="95">
        <v>17</v>
      </c>
      <c r="B407" s="93" t="s">
        <v>139</v>
      </c>
      <c r="C407" s="67" t="s">
        <v>4</v>
      </c>
      <c r="D407" s="28" t="s">
        <v>630</v>
      </c>
      <c r="E407" s="97" t="s">
        <v>101</v>
      </c>
      <c r="F407" s="98">
        <f t="shared" si="19"/>
        <v>0.8135</v>
      </c>
      <c r="G407" s="74">
        <f>ROUND(('NEW Reference'!B$6*List!$F407)+'NEW Reference'!B$7,0)</f>
        <v>1156</v>
      </c>
      <c r="H407" s="21">
        <f>ROUND(('NEW Reference'!C$6*List!$F407)+'NEW Reference'!C$7,0)</f>
        <v>1724</v>
      </c>
      <c r="I407" s="21">
        <f>ROUND(('NEW Reference'!D$6*List!$F407)+'NEW Reference'!D$7,0)</f>
        <v>2066</v>
      </c>
      <c r="J407" s="21">
        <f>ROUND(('NEW Reference'!E$6*List!$F407)+'NEW Reference'!E$7,0)</f>
        <v>2555</v>
      </c>
      <c r="K407" s="21">
        <f>ROUND(('NEW Reference'!F$6*List!$F407)+'NEW Reference'!F$7,0)</f>
        <v>2661</v>
      </c>
      <c r="L407" s="21">
        <f>ROUND(('NEW Reference'!G$6*List!$F407)+'NEW Reference'!G$7,0)</f>
        <v>3013</v>
      </c>
      <c r="M407" s="21">
        <f>ROUND(('NEW Reference'!H$6*List!$F407)+'NEW Reference'!H$7,0)</f>
        <v>3128</v>
      </c>
      <c r="N407" s="21">
        <f>ROUND(('NEW Reference'!I$6*List!$F407)+'NEW Reference'!I$7,0)</f>
        <v>3251</v>
      </c>
      <c r="O407" s="21">
        <f>ROUND(('NEW Reference'!J$6*List!$F407)+'NEW Reference'!J$7,0)</f>
        <v>3764</v>
      </c>
      <c r="P407" s="21">
        <f>ROUND(('NEW Reference'!K$6*List!$F407)+'NEW Reference'!K$7,0)</f>
        <v>3883</v>
      </c>
      <c r="Q407" s="21">
        <f>ROUND(('NEW Reference'!L$6*List!$F407)+'NEW Reference'!L$7,0)</f>
        <v>4190</v>
      </c>
      <c r="R407" s="21">
        <f>ROUND(('NEW Reference'!M$6*List!$F407)+'NEW Reference'!M$7,0)</f>
        <v>5004</v>
      </c>
      <c r="S407" s="21">
        <f>ROUND(('NEW Reference'!N$6*List!$F407)+'NEW Reference'!N$7,0)</f>
        <v>20192</v>
      </c>
      <c r="T407" s="22">
        <f>ROUND(('NEW Reference'!O$6*List!$F407)+'NEW Reference'!O$7,0)</f>
        <v>751</v>
      </c>
      <c r="U407" s="22">
        <f>ROUND(('NEW Reference'!P$6*List!$F407)+'NEW Reference'!P$7,0)</f>
        <v>1058</v>
      </c>
      <c r="V407" s="22">
        <f>ROUND(('NEW Reference'!Q$6*List!$F407)+'NEW Reference'!Q$7,0)</f>
        <v>529</v>
      </c>
      <c r="X407" s="3" t="str">
        <f t="shared" si="18"/>
        <v>Rural (Not listed as urban county), Kansas</v>
      </c>
      <c r="Y407" s="67" t="s">
        <v>4</v>
      </c>
      <c r="Z407" s="24" t="s">
        <v>91</v>
      </c>
      <c r="AA407" s="28" t="s">
        <v>630</v>
      </c>
      <c r="AB407" s="25"/>
      <c r="AC407" s="19">
        <f t="shared" si="20"/>
        <v>0.8135</v>
      </c>
      <c r="AD407" s="104">
        <v>26900</v>
      </c>
      <c r="AE407" t="s">
        <v>592</v>
      </c>
      <c r="AF407" s="19">
        <v>1.0022</v>
      </c>
    </row>
    <row r="408" spans="1:32">
      <c r="A408" s="95">
        <v>48620</v>
      </c>
      <c r="B408" s="93" t="s">
        <v>628</v>
      </c>
      <c r="C408" s="67" t="s">
        <v>646</v>
      </c>
      <c r="D408" s="28" t="s">
        <v>630</v>
      </c>
      <c r="E408" s="97" t="s">
        <v>90</v>
      </c>
      <c r="F408" s="98">
        <f t="shared" si="19"/>
        <v>0.83479999999999999</v>
      </c>
      <c r="G408" s="74">
        <f>ROUND(('NEW Reference'!B$6*List!$F408)+'NEW Reference'!B$7,0)</f>
        <v>1178</v>
      </c>
      <c r="H408" s="21">
        <f>ROUND(('NEW Reference'!C$6*List!$F408)+'NEW Reference'!C$7,0)</f>
        <v>1756</v>
      </c>
      <c r="I408" s="21">
        <f>ROUND(('NEW Reference'!D$6*List!$F408)+'NEW Reference'!D$7,0)</f>
        <v>2105</v>
      </c>
      <c r="J408" s="21">
        <f>ROUND(('NEW Reference'!E$6*List!$F408)+'NEW Reference'!E$7,0)</f>
        <v>2602</v>
      </c>
      <c r="K408" s="21">
        <f>ROUND(('NEW Reference'!F$6*List!$F408)+'NEW Reference'!F$7,0)</f>
        <v>2711</v>
      </c>
      <c r="L408" s="21">
        <f>ROUND(('NEW Reference'!G$6*List!$F408)+'NEW Reference'!G$7,0)</f>
        <v>3069</v>
      </c>
      <c r="M408" s="21">
        <f>ROUND(('NEW Reference'!H$6*List!$F408)+'NEW Reference'!H$7,0)</f>
        <v>3186</v>
      </c>
      <c r="N408" s="21">
        <f>ROUND(('NEW Reference'!I$6*List!$F408)+'NEW Reference'!I$7,0)</f>
        <v>3311</v>
      </c>
      <c r="O408" s="21">
        <f>ROUND(('NEW Reference'!J$6*List!$F408)+'NEW Reference'!J$7,0)</f>
        <v>3834</v>
      </c>
      <c r="P408" s="21">
        <f>ROUND(('NEW Reference'!K$6*List!$F408)+'NEW Reference'!K$7,0)</f>
        <v>3955</v>
      </c>
      <c r="Q408" s="21">
        <f>ROUND(('NEW Reference'!L$6*List!$F408)+'NEW Reference'!L$7,0)</f>
        <v>4268</v>
      </c>
      <c r="R408" s="21">
        <f>ROUND(('NEW Reference'!M$6*List!$F408)+'NEW Reference'!M$7,0)</f>
        <v>5097</v>
      </c>
      <c r="S408" s="21">
        <f>ROUND(('NEW Reference'!N$6*List!$F408)+'NEW Reference'!N$7,0)</f>
        <v>20566</v>
      </c>
      <c r="T408" s="22">
        <f>ROUND(('NEW Reference'!O$6*List!$F408)+'NEW Reference'!O$7,0)</f>
        <v>765</v>
      </c>
      <c r="U408" s="22">
        <f>ROUND(('NEW Reference'!P$6*List!$F408)+'NEW Reference'!P$7,0)</f>
        <v>1077</v>
      </c>
      <c r="V408" s="22">
        <f>ROUND(('NEW Reference'!Q$6*List!$F408)+'NEW Reference'!Q$7,0)</f>
        <v>539</v>
      </c>
      <c r="X408" s="3" t="str">
        <f t="shared" si="18"/>
        <v>SEDGWICK, Kansas</v>
      </c>
      <c r="Y408" s="67" t="s">
        <v>646</v>
      </c>
      <c r="Z408" s="24" t="s">
        <v>91</v>
      </c>
      <c r="AA408" s="28" t="s">
        <v>630</v>
      </c>
      <c r="AB408" s="25"/>
      <c r="AC408" s="19">
        <f t="shared" si="20"/>
        <v>0.83479999999999999</v>
      </c>
      <c r="AD408" s="104">
        <v>29414</v>
      </c>
      <c r="AE408" t="s">
        <v>608</v>
      </c>
      <c r="AF408" s="19">
        <v>0.89330000000000009</v>
      </c>
    </row>
    <row r="409" spans="1:32">
      <c r="A409" s="95">
        <v>45820</v>
      </c>
      <c r="B409" s="93" t="s">
        <v>638</v>
      </c>
      <c r="C409" s="67" t="s">
        <v>647</v>
      </c>
      <c r="D409" s="28" t="s">
        <v>630</v>
      </c>
      <c r="E409" s="97" t="s">
        <v>90</v>
      </c>
      <c r="F409" s="98">
        <f t="shared" si="19"/>
        <v>0.8196</v>
      </c>
      <c r="G409" s="74">
        <f>ROUND(('NEW Reference'!B$6*List!$F409)+'NEW Reference'!B$7,0)</f>
        <v>1163</v>
      </c>
      <c r="H409" s="21">
        <f>ROUND(('NEW Reference'!C$6*List!$F409)+'NEW Reference'!C$7,0)</f>
        <v>1734</v>
      </c>
      <c r="I409" s="21">
        <f>ROUND(('NEW Reference'!D$6*List!$F409)+'NEW Reference'!D$7,0)</f>
        <v>2077</v>
      </c>
      <c r="J409" s="21">
        <f>ROUND(('NEW Reference'!E$6*List!$F409)+'NEW Reference'!E$7,0)</f>
        <v>2568</v>
      </c>
      <c r="K409" s="21">
        <f>ROUND(('NEW Reference'!F$6*List!$F409)+'NEW Reference'!F$7,0)</f>
        <v>2676</v>
      </c>
      <c r="L409" s="21">
        <f>ROUND(('NEW Reference'!G$6*List!$F409)+'NEW Reference'!G$7,0)</f>
        <v>3029</v>
      </c>
      <c r="M409" s="21">
        <f>ROUND(('NEW Reference'!H$6*List!$F409)+'NEW Reference'!H$7,0)</f>
        <v>3144</v>
      </c>
      <c r="N409" s="21">
        <f>ROUND(('NEW Reference'!I$6*List!$F409)+'NEW Reference'!I$7,0)</f>
        <v>3268</v>
      </c>
      <c r="O409" s="21">
        <f>ROUND(('NEW Reference'!J$6*List!$F409)+'NEW Reference'!J$7,0)</f>
        <v>3784</v>
      </c>
      <c r="P409" s="21">
        <f>ROUND(('NEW Reference'!K$6*List!$F409)+'NEW Reference'!K$7,0)</f>
        <v>3904</v>
      </c>
      <c r="Q409" s="21">
        <f>ROUND(('NEW Reference'!L$6*List!$F409)+'NEW Reference'!L$7,0)</f>
        <v>4212</v>
      </c>
      <c r="R409" s="21">
        <f>ROUND(('NEW Reference'!M$6*List!$F409)+'NEW Reference'!M$7,0)</f>
        <v>5031</v>
      </c>
      <c r="S409" s="21">
        <f>ROUND(('NEW Reference'!N$6*List!$F409)+'NEW Reference'!N$7,0)</f>
        <v>20299</v>
      </c>
      <c r="T409" s="22">
        <f>ROUND(('NEW Reference'!O$6*List!$F409)+'NEW Reference'!O$7,0)</f>
        <v>755</v>
      </c>
      <c r="U409" s="22">
        <f>ROUND(('NEW Reference'!P$6*List!$F409)+'NEW Reference'!P$7,0)</f>
        <v>1063</v>
      </c>
      <c r="V409" s="22">
        <f>ROUND(('NEW Reference'!Q$6*List!$F409)+'NEW Reference'!Q$7,0)</f>
        <v>532</v>
      </c>
      <c r="X409" s="3" t="str">
        <f t="shared" si="18"/>
        <v>SHAWNEE, Kansas</v>
      </c>
      <c r="Y409" s="67" t="s">
        <v>647</v>
      </c>
      <c r="Z409" s="24" t="s">
        <v>91</v>
      </c>
      <c r="AA409" s="28" t="s">
        <v>630</v>
      </c>
      <c r="AB409" s="25"/>
      <c r="AC409" s="19">
        <f t="shared" si="20"/>
        <v>0.8196</v>
      </c>
      <c r="AD409" s="104">
        <v>17140</v>
      </c>
      <c r="AE409" t="s">
        <v>597</v>
      </c>
      <c r="AF409" s="19">
        <v>0.95230000000000004</v>
      </c>
    </row>
    <row r="410" spans="1:32">
      <c r="A410" s="95">
        <v>48620</v>
      </c>
      <c r="B410" s="93" t="s">
        <v>628</v>
      </c>
      <c r="C410" s="67" t="s">
        <v>648</v>
      </c>
      <c r="D410" s="28" t="s">
        <v>630</v>
      </c>
      <c r="E410" s="97" t="s">
        <v>90</v>
      </c>
      <c r="F410" s="98">
        <f t="shared" si="19"/>
        <v>0.83479999999999999</v>
      </c>
      <c r="G410" s="74">
        <f>ROUND(('NEW Reference'!B$6*List!$F410)+'NEW Reference'!B$7,0)</f>
        <v>1178</v>
      </c>
      <c r="H410" s="21">
        <f>ROUND(('NEW Reference'!C$6*List!$F410)+'NEW Reference'!C$7,0)</f>
        <v>1756</v>
      </c>
      <c r="I410" s="21">
        <f>ROUND(('NEW Reference'!D$6*List!$F410)+'NEW Reference'!D$7,0)</f>
        <v>2105</v>
      </c>
      <c r="J410" s="21">
        <f>ROUND(('NEW Reference'!E$6*List!$F410)+'NEW Reference'!E$7,0)</f>
        <v>2602</v>
      </c>
      <c r="K410" s="21">
        <f>ROUND(('NEW Reference'!F$6*List!$F410)+'NEW Reference'!F$7,0)</f>
        <v>2711</v>
      </c>
      <c r="L410" s="21">
        <f>ROUND(('NEW Reference'!G$6*List!$F410)+'NEW Reference'!G$7,0)</f>
        <v>3069</v>
      </c>
      <c r="M410" s="21">
        <f>ROUND(('NEW Reference'!H$6*List!$F410)+'NEW Reference'!H$7,0)</f>
        <v>3186</v>
      </c>
      <c r="N410" s="21">
        <f>ROUND(('NEW Reference'!I$6*List!$F410)+'NEW Reference'!I$7,0)</f>
        <v>3311</v>
      </c>
      <c r="O410" s="21">
        <f>ROUND(('NEW Reference'!J$6*List!$F410)+'NEW Reference'!J$7,0)</f>
        <v>3834</v>
      </c>
      <c r="P410" s="21">
        <f>ROUND(('NEW Reference'!K$6*List!$F410)+'NEW Reference'!K$7,0)</f>
        <v>3955</v>
      </c>
      <c r="Q410" s="21">
        <f>ROUND(('NEW Reference'!L$6*List!$F410)+'NEW Reference'!L$7,0)</f>
        <v>4268</v>
      </c>
      <c r="R410" s="21">
        <f>ROUND(('NEW Reference'!M$6*List!$F410)+'NEW Reference'!M$7,0)</f>
        <v>5097</v>
      </c>
      <c r="S410" s="21">
        <f>ROUND(('NEW Reference'!N$6*List!$F410)+'NEW Reference'!N$7,0)</f>
        <v>20566</v>
      </c>
      <c r="T410" s="22">
        <f>ROUND(('NEW Reference'!O$6*List!$F410)+'NEW Reference'!O$7,0)</f>
        <v>765</v>
      </c>
      <c r="U410" s="22">
        <f>ROUND(('NEW Reference'!P$6*List!$F410)+'NEW Reference'!P$7,0)</f>
        <v>1077</v>
      </c>
      <c r="V410" s="22">
        <f>ROUND(('NEW Reference'!Q$6*List!$F410)+'NEW Reference'!Q$7,0)</f>
        <v>539</v>
      </c>
      <c r="X410" s="3" t="str">
        <f t="shared" si="18"/>
        <v>SUMNER, Kansas</v>
      </c>
      <c r="Y410" s="67" t="s">
        <v>648</v>
      </c>
      <c r="Z410" s="24" t="s">
        <v>91</v>
      </c>
      <c r="AA410" s="28" t="s">
        <v>630</v>
      </c>
      <c r="AB410" s="26"/>
      <c r="AC410" s="19">
        <f t="shared" si="20"/>
        <v>0.83479999999999999</v>
      </c>
      <c r="AD410" s="104">
        <v>14020</v>
      </c>
      <c r="AE410" t="s">
        <v>611</v>
      </c>
      <c r="AF410" s="19">
        <v>0.99430000000000007</v>
      </c>
    </row>
    <row r="411" spans="1:32">
      <c r="A411" s="95">
        <v>45820</v>
      </c>
      <c r="B411" s="93" t="s">
        <v>638</v>
      </c>
      <c r="C411" s="67" t="s">
        <v>649</v>
      </c>
      <c r="D411" s="28" t="s">
        <v>630</v>
      </c>
      <c r="E411" s="97" t="s">
        <v>90</v>
      </c>
      <c r="F411" s="98">
        <f t="shared" si="19"/>
        <v>0.8196</v>
      </c>
      <c r="G411" s="74">
        <f>ROUND(('NEW Reference'!B$6*List!$F411)+'NEW Reference'!B$7,0)</f>
        <v>1163</v>
      </c>
      <c r="H411" s="21">
        <f>ROUND(('NEW Reference'!C$6*List!$F411)+'NEW Reference'!C$7,0)</f>
        <v>1734</v>
      </c>
      <c r="I411" s="21">
        <f>ROUND(('NEW Reference'!D$6*List!$F411)+'NEW Reference'!D$7,0)</f>
        <v>2077</v>
      </c>
      <c r="J411" s="21">
        <f>ROUND(('NEW Reference'!E$6*List!$F411)+'NEW Reference'!E$7,0)</f>
        <v>2568</v>
      </c>
      <c r="K411" s="21">
        <f>ROUND(('NEW Reference'!F$6*List!$F411)+'NEW Reference'!F$7,0)</f>
        <v>2676</v>
      </c>
      <c r="L411" s="21">
        <f>ROUND(('NEW Reference'!G$6*List!$F411)+'NEW Reference'!G$7,0)</f>
        <v>3029</v>
      </c>
      <c r="M411" s="21">
        <f>ROUND(('NEW Reference'!H$6*List!$F411)+'NEW Reference'!H$7,0)</f>
        <v>3144</v>
      </c>
      <c r="N411" s="21">
        <f>ROUND(('NEW Reference'!I$6*List!$F411)+'NEW Reference'!I$7,0)</f>
        <v>3268</v>
      </c>
      <c r="O411" s="21">
        <f>ROUND(('NEW Reference'!J$6*List!$F411)+'NEW Reference'!J$7,0)</f>
        <v>3784</v>
      </c>
      <c r="P411" s="21">
        <f>ROUND(('NEW Reference'!K$6*List!$F411)+'NEW Reference'!K$7,0)</f>
        <v>3904</v>
      </c>
      <c r="Q411" s="21">
        <f>ROUND(('NEW Reference'!L$6*List!$F411)+'NEW Reference'!L$7,0)</f>
        <v>4212</v>
      </c>
      <c r="R411" s="21">
        <f>ROUND(('NEW Reference'!M$6*List!$F411)+'NEW Reference'!M$7,0)</f>
        <v>5031</v>
      </c>
      <c r="S411" s="21">
        <f>ROUND(('NEW Reference'!N$6*List!$F411)+'NEW Reference'!N$7,0)</f>
        <v>20299</v>
      </c>
      <c r="T411" s="22">
        <f>ROUND(('NEW Reference'!O$6*List!$F411)+'NEW Reference'!O$7,0)</f>
        <v>755</v>
      </c>
      <c r="U411" s="22">
        <f>ROUND(('NEW Reference'!P$6*List!$F411)+'NEW Reference'!P$7,0)</f>
        <v>1063</v>
      </c>
      <c r="V411" s="22">
        <f>ROUND(('NEW Reference'!Q$6*List!$F411)+'NEW Reference'!Q$7,0)</f>
        <v>532</v>
      </c>
      <c r="X411" s="3" t="str">
        <f t="shared" si="18"/>
        <v>WABAUNSEE, Kansas</v>
      </c>
      <c r="Y411" s="67" t="s">
        <v>649</v>
      </c>
      <c r="Z411" s="24" t="s">
        <v>91</v>
      </c>
      <c r="AA411" s="28" t="s">
        <v>630</v>
      </c>
      <c r="AB411" s="25"/>
      <c r="AC411" s="19">
        <f t="shared" si="20"/>
        <v>0.8196</v>
      </c>
      <c r="AD411" s="104">
        <v>29414</v>
      </c>
      <c r="AE411" t="s">
        <v>608</v>
      </c>
      <c r="AF411" s="19">
        <v>0.89330000000000009</v>
      </c>
    </row>
    <row r="412" spans="1:32">
      <c r="A412" s="95">
        <v>28140</v>
      </c>
      <c r="B412" s="93" t="s">
        <v>640</v>
      </c>
      <c r="C412" s="67" t="s">
        <v>650</v>
      </c>
      <c r="D412" s="28" t="s">
        <v>630</v>
      </c>
      <c r="E412" s="97" t="s">
        <v>90</v>
      </c>
      <c r="F412" s="98">
        <f t="shared" si="19"/>
        <v>0.90540000000000009</v>
      </c>
      <c r="G412" s="74">
        <f>ROUND(('NEW Reference'!B$6*List!$F412)+'NEW Reference'!B$7,0)</f>
        <v>1249</v>
      </c>
      <c r="H412" s="21">
        <f>ROUND(('NEW Reference'!C$6*List!$F412)+'NEW Reference'!C$7,0)</f>
        <v>1862</v>
      </c>
      <c r="I412" s="21">
        <f>ROUND(('NEW Reference'!D$6*List!$F412)+'NEW Reference'!D$7,0)</f>
        <v>2232</v>
      </c>
      <c r="J412" s="21">
        <f>ROUND(('NEW Reference'!E$6*List!$F412)+'NEW Reference'!E$7,0)</f>
        <v>2759</v>
      </c>
      <c r="K412" s="21">
        <f>ROUND(('NEW Reference'!F$6*List!$F412)+'NEW Reference'!F$7,0)</f>
        <v>2874</v>
      </c>
      <c r="L412" s="21">
        <f>ROUND(('NEW Reference'!G$6*List!$F412)+'NEW Reference'!G$7,0)</f>
        <v>3254</v>
      </c>
      <c r="M412" s="21">
        <f>ROUND(('NEW Reference'!H$6*List!$F412)+'NEW Reference'!H$7,0)</f>
        <v>3378</v>
      </c>
      <c r="N412" s="21">
        <f>ROUND(('NEW Reference'!I$6*List!$F412)+'NEW Reference'!I$7,0)</f>
        <v>3511</v>
      </c>
      <c r="O412" s="21">
        <f>ROUND(('NEW Reference'!J$6*List!$F412)+'NEW Reference'!J$7,0)</f>
        <v>4066</v>
      </c>
      <c r="P412" s="21">
        <f>ROUND(('NEW Reference'!K$6*List!$F412)+'NEW Reference'!K$7,0)</f>
        <v>4194</v>
      </c>
      <c r="Q412" s="21">
        <f>ROUND(('NEW Reference'!L$6*List!$F412)+'NEW Reference'!L$7,0)</f>
        <v>4525</v>
      </c>
      <c r="R412" s="21">
        <f>ROUND(('NEW Reference'!M$6*List!$F412)+'NEW Reference'!M$7,0)</f>
        <v>5405</v>
      </c>
      <c r="S412" s="21">
        <f>ROUND(('NEW Reference'!N$6*List!$F412)+'NEW Reference'!N$7,0)</f>
        <v>21807</v>
      </c>
      <c r="T412" s="22">
        <f>ROUND(('NEW Reference'!O$6*List!$F412)+'NEW Reference'!O$7,0)</f>
        <v>811</v>
      </c>
      <c r="U412" s="22">
        <f>ROUND(('NEW Reference'!P$6*List!$F412)+'NEW Reference'!P$7,0)</f>
        <v>1142</v>
      </c>
      <c r="V412" s="22">
        <f>ROUND(('NEW Reference'!Q$6*List!$F412)+'NEW Reference'!Q$7,0)</f>
        <v>571</v>
      </c>
      <c r="X412" s="3" t="str">
        <f t="shared" si="18"/>
        <v>WYANDOTTE, Kansas</v>
      </c>
      <c r="Y412" s="67" t="s">
        <v>650</v>
      </c>
      <c r="Z412" s="24" t="s">
        <v>91</v>
      </c>
      <c r="AA412" s="28" t="s">
        <v>630</v>
      </c>
      <c r="AB412" s="25"/>
      <c r="AC412" s="19">
        <f t="shared" si="20"/>
        <v>0.90540000000000009</v>
      </c>
      <c r="AD412" s="104">
        <v>21780</v>
      </c>
      <c r="AE412" t="s">
        <v>615</v>
      </c>
      <c r="AF412" s="19">
        <v>0.97270000000000001</v>
      </c>
    </row>
    <row r="413" spans="1:32">
      <c r="A413" s="95">
        <v>14540</v>
      </c>
      <c r="B413" s="93" t="s">
        <v>651</v>
      </c>
      <c r="C413" s="67" t="s">
        <v>587</v>
      </c>
      <c r="D413" s="29" t="s">
        <v>652</v>
      </c>
      <c r="E413" s="97" t="s">
        <v>90</v>
      </c>
      <c r="F413" s="98">
        <f t="shared" si="19"/>
        <v>0.86570000000000003</v>
      </c>
      <c r="G413" s="74">
        <f>ROUND(('NEW Reference'!B$6*List!$F413)+'NEW Reference'!B$7,0)</f>
        <v>1209</v>
      </c>
      <c r="H413" s="21">
        <f>ROUND(('NEW Reference'!C$6*List!$F413)+'NEW Reference'!C$7,0)</f>
        <v>1803</v>
      </c>
      <c r="I413" s="21">
        <f>ROUND(('NEW Reference'!D$6*List!$F413)+'NEW Reference'!D$7,0)</f>
        <v>2160</v>
      </c>
      <c r="J413" s="21">
        <f>ROUND(('NEW Reference'!E$6*List!$F413)+'NEW Reference'!E$7,0)</f>
        <v>2671</v>
      </c>
      <c r="K413" s="21">
        <f>ROUND(('NEW Reference'!F$6*List!$F413)+'NEW Reference'!F$7,0)</f>
        <v>2782</v>
      </c>
      <c r="L413" s="21">
        <f>ROUND(('NEW Reference'!G$6*List!$F413)+'NEW Reference'!G$7,0)</f>
        <v>3150</v>
      </c>
      <c r="M413" s="21">
        <f>ROUND(('NEW Reference'!H$6*List!$F413)+'NEW Reference'!H$7,0)</f>
        <v>3270</v>
      </c>
      <c r="N413" s="21">
        <f>ROUND(('NEW Reference'!I$6*List!$F413)+'NEW Reference'!I$7,0)</f>
        <v>3398</v>
      </c>
      <c r="O413" s="21">
        <f>ROUND(('NEW Reference'!J$6*List!$F413)+'NEW Reference'!J$7,0)</f>
        <v>3935</v>
      </c>
      <c r="P413" s="21">
        <f>ROUND(('NEW Reference'!K$6*List!$F413)+'NEW Reference'!K$7,0)</f>
        <v>4060</v>
      </c>
      <c r="Q413" s="21">
        <f>ROUND(('NEW Reference'!L$6*List!$F413)+'NEW Reference'!L$7,0)</f>
        <v>4380</v>
      </c>
      <c r="R413" s="21">
        <f>ROUND(('NEW Reference'!M$6*List!$F413)+'NEW Reference'!M$7,0)</f>
        <v>5232</v>
      </c>
      <c r="S413" s="21">
        <f>ROUND(('NEW Reference'!N$6*List!$F413)+'NEW Reference'!N$7,0)</f>
        <v>21110</v>
      </c>
      <c r="T413" s="22">
        <f>ROUND(('NEW Reference'!O$6*List!$F413)+'NEW Reference'!O$7,0)</f>
        <v>785</v>
      </c>
      <c r="U413" s="22">
        <f>ROUND(('NEW Reference'!P$6*List!$F413)+'NEW Reference'!P$7,0)</f>
        <v>1106</v>
      </c>
      <c r="V413" s="22">
        <f>ROUND(('NEW Reference'!Q$6*List!$F413)+'NEW Reference'!Q$7,0)</f>
        <v>553</v>
      </c>
      <c r="X413" s="3" t="str">
        <f t="shared" si="18"/>
        <v>ALLEN, Kentucky</v>
      </c>
      <c r="Y413" s="67" t="s">
        <v>587</v>
      </c>
      <c r="Z413" s="24" t="s">
        <v>91</v>
      </c>
      <c r="AA413" s="29" t="s">
        <v>652</v>
      </c>
      <c r="AB413" s="26"/>
      <c r="AC413" s="19">
        <f t="shared" si="20"/>
        <v>0.86570000000000003</v>
      </c>
      <c r="AD413" s="104">
        <v>26900</v>
      </c>
      <c r="AE413" t="s">
        <v>592</v>
      </c>
      <c r="AF413" s="19">
        <v>1.0022</v>
      </c>
    </row>
    <row r="414" spans="1:32">
      <c r="A414" s="95">
        <v>37140</v>
      </c>
      <c r="B414" s="93" t="s">
        <v>569</v>
      </c>
      <c r="C414" s="67" t="s">
        <v>653</v>
      </c>
      <c r="D414" s="29" t="s">
        <v>652</v>
      </c>
      <c r="E414" s="97" t="s">
        <v>90</v>
      </c>
      <c r="F414" s="98">
        <f t="shared" si="19"/>
        <v>0.86380000000000001</v>
      </c>
      <c r="G414" s="74">
        <f>ROUND(('NEW Reference'!B$6*List!$F414)+'NEW Reference'!B$7,0)</f>
        <v>1207</v>
      </c>
      <c r="H414" s="21">
        <f>ROUND(('NEW Reference'!C$6*List!$F414)+'NEW Reference'!C$7,0)</f>
        <v>1800</v>
      </c>
      <c r="I414" s="21">
        <f>ROUND(('NEW Reference'!D$6*List!$F414)+'NEW Reference'!D$7,0)</f>
        <v>2157</v>
      </c>
      <c r="J414" s="21">
        <f>ROUND(('NEW Reference'!E$6*List!$F414)+'NEW Reference'!E$7,0)</f>
        <v>2666</v>
      </c>
      <c r="K414" s="21">
        <f>ROUND(('NEW Reference'!F$6*List!$F414)+'NEW Reference'!F$7,0)</f>
        <v>2778</v>
      </c>
      <c r="L414" s="21">
        <f>ROUND(('NEW Reference'!G$6*List!$F414)+'NEW Reference'!G$7,0)</f>
        <v>3145</v>
      </c>
      <c r="M414" s="21">
        <f>ROUND(('NEW Reference'!H$6*List!$F414)+'NEW Reference'!H$7,0)</f>
        <v>3265</v>
      </c>
      <c r="N414" s="21">
        <f>ROUND(('NEW Reference'!I$6*List!$F414)+'NEW Reference'!I$7,0)</f>
        <v>3393</v>
      </c>
      <c r="O414" s="21">
        <f>ROUND(('NEW Reference'!J$6*List!$F414)+'NEW Reference'!J$7,0)</f>
        <v>3929</v>
      </c>
      <c r="P414" s="21">
        <f>ROUND(('NEW Reference'!K$6*List!$F414)+'NEW Reference'!K$7,0)</f>
        <v>4053</v>
      </c>
      <c r="Q414" s="21">
        <f>ROUND(('NEW Reference'!L$6*List!$F414)+'NEW Reference'!L$7,0)</f>
        <v>4374</v>
      </c>
      <c r="R414" s="21">
        <f>ROUND(('NEW Reference'!M$6*List!$F414)+'NEW Reference'!M$7,0)</f>
        <v>5223</v>
      </c>
      <c r="S414" s="21">
        <f>ROUND(('NEW Reference'!N$6*List!$F414)+'NEW Reference'!N$7,0)</f>
        <v>21076</v>
      </c>
      <c r="T414" s="22">
        <f>ROUND(('NEW Reference'!O$6*List!$F414)+'NEW Reference'!O$7,0)</f>
        <v>784</v>
      </c>
      <c r="U414" s="22">
        <f>ROUND(('NEW Reference'!P$6*List!$F414)+'NEW Reference'!P$7,0)</f>
        <v>1104</v>
      </c>
      <c r="V414" s="22">
        <f>ROUND(('NEW Reference'!Q$6*List!$F414)+'NEW Reference'!Q$7,0)</f>
        <v>552</v>
      </c>
      <c r="X414" s="3" t="str">
        <f t="shared" si="18"/>
        <v>BALLARD, Kentucky</v>
      </c>
      <c r="Y414" s="67" t="s">
        <v>653</v>
      </c>
      <c r="Z414" s="24" t="s">
        <v>91</v>
      </c>
      <c r="AA414" s="29" t="s">
        <v>652</v>
      </c>
      <c r="AB414" s="26"/>
      <c r="AC414" s="19">
        <f t="shared" si="20"/>
        <v>0.86380000000000001</v>
      </c>
      <c r="AD414" s="104">
        <v>43780</v>
      </c>
      <c r="AE414" t="s">
        <v>617</v>
      </c>
      <c r="AF414" s="19">
        <v>0.96700000000000008</v>
      </c>
    </row>
    <row r="415" spans="1:32">
      <c r="A415" s="95">
        <v>17140</v>
      </c>
      <c r="B415" s="93" t="s">
        <v>597</v>
      </c>
      <c r="C415" s="67" t="s">
        <v>504</v>
      </c>
      <c r="D415" s="29" t="s">
        <v>652</v>
      </c>
      <c r="E415" s="97" t="s">
        <v>90</v>
      </c>
      <c r="F415" s="98">
        <f t="shared" si="19"/>
        <v>0.95230000000000004</v>
      </c>
      <c r="G415" s="74">
        <f>ROUND(('NEW Reference'!B$6*List!$F415)+'NEW Reference'!B$7,0)</f>
        <v>1296</v>
      </c>
      <c r="H415" s="21">
        <f>ROUND(('NEW Reference'!C$6*List!$F415)+'NEW Reference'!C$7,0)</f>
        <v>1933</v>
      </c>
      <c r="I415" s="21">
        <f>ROUND(('NEW Reference'!D$6*List!$F415)+'NEW Reference'!D$7,0)</f>
        <v>2316</v>
      </c>
      <c r="J415" s="21">
        <f>ROUND(('NEW Reference'!E$6*List!$F415)+'NEW Reference'!E$7,0)</f>
        <v>2863</v>
      </c>
      <c r="K415" s="21">
        <f>ROUND(('NEW Reference'!F$6*List!$F415)+'NEW Reference'!F$7,0)</f>
        <v>2983</v>
      </c>
      <c r="L415" s="21">
        <f>ROUND(('NEW Reference'!G$6*List!$F415)+'NEW Reference'!G$7,0)</f>
        <v>3377</v>
      </c>
      <c r="M415" s="21">
        <f>ROUND(('NEW Reference'!H$6*List!$F415)+'NEW Reference'!H$7,0)</f>
        <v>3506</v>
      </c>
      <c r="N415" s="21">
        <f>ROUND(('NEW Reference'!I$6*List!$F415)+'NEW Reference'!I$7,0)</f>
        <v>3643</v>
      </c>
      <c r="O415" s="21">
        <f>ROUND(('NEW Reference'!J$6*List!$F415)+'NEW Reference'!J$7,0)</f>
        <v>4219</v>
      </c>
      <c r="P415" s="21">
        <f>ROUND(('NEW Reference'!K$6*List!$F415)+'NEW Reference'!K$7,0)</f>
        <v>4352</v>
      </c>
      <c r="Q415" s="21">
        <f>ROUND(('NEW Reference'!L$6*List!$F415)+'NEW Reference'!L$7,0)</f>
        <v>4696</v>
      </c>
      <c r="R415" s="21">
        <f>ROUND(('NEW Reference'!M$6*List!$F415)+'NEW Reference'!M$7,0)</f>
        <v>5609</v>
      </c>
      <c r="S415" s="21">
        <f>ROUND(('NEW Reference'!N$6*List!$F415)+'NEW Reference'!N$7,0)</f>
        <v>22632</v>
      </c>
      <c r="T415" s="22">
        <f>ROUND(('NEW Reference'!O$6*List!$F415)+'NEW Reference'!O$7,0)</f>
        <v>841</v>
      </c>
      <c r="U415" s="22">
        <f>ROUND(('NEW Reference'!P$6*List!$F415)+'NEW Reference'!P$7,0)</f>
        <v>1186</v>
      </c>
      <c r="V415" s="22">
        <f>ROUND(('NEW Reference'!Q$6*List!$F415)+'NEW Reference'!Q$7,0)</f>
        <v>593</v>
      </c>
      <c r="X415" s="3" t="str">
        <f t="shared" si="18"/>
        <v>BOONE, Kentucky</v>
      </c>
      <c r="Y415" s="67" t="s">
        <v>504</v>
      </c>
      <c r="Z415" s="24" t="s">
        <v>91</v>
      </c>
      <c r="AA415" s="29" t="s">
        <v>652</v>
      </c>
      <c r="AB415" s="26"/>
      <c r="AC415" s="19">
        <f t="shared" si="20"/>
        <v>0.95230000000000004</v>
      </c>
      <c r="AD415" s="104">
        <v>45460</v>
      </c>
      <c r="AE415" t="s">
        <v>596</v>
      </c>
      <c r="AF415" s="19">
        <v>0.91590000000000005</v>
      </c>
    </row>
    <row r="416" spans="1:32">
      <c r="A416" s="95">
        <v>30460</v>
      </c>
      <c r="B416" s="93" t="s">
        <v>654</v>
      </c>
      <c r="C416" s="67" t="s">
        <v>655</v>
      </c>
      <c r="D416" s="29" t="s">
        <v>652</v>
      </c>
      <c r="E416" s="97" t="s">
        <v>90</v>
      </c>
      <c r="F416" s="98">
        <f t="shared" si="19"/>
        <v>0.94490000000000007</v>
      </c>
      <c r="G416" s="74">
        <f>ROUND(('NEW Reference'!B$6*List!$F416)+'NEW Reference'!B$7,0)</f>
        <v>1289</v>
      </c>
      <c r="H416" s="21">
        <f>ROUND(('NEW Reference'!C$6*List!$F416)+'NEW Reference'!C$7,0)</f>
        <v>1922</v>
      </c>
      <c r="I416" s="21">
        <f>ROUND(('NEW Reference'!D$6*List!$F416)+'NEW Reference'!D$7,0)</f>
        <v>2303</v>
      </c>
      <c r="J416" s="21">
        <f>ROUND(('NEW Reference'!E$6*List!$F416)+'NEW Reference'!E$7,0)</f>
        <v>2847</v>
      </c>
      <c r="K416" s="21">
        <f>ROUND(('NEW Reference'!F$6*List!$F416)+'NEW Reference'!F$7,0)</f>
        <v>2966</v>
      </c>
      <c r="L416" s="21">
        <f>ROUND(('NEW Reference'!G$6*List!$F416)+'NEW Reference'!G$7,0)</f>
        <v>3357</v>
      </c>
      <c r="M416" s="21">
        <f>ROUND(('NEW Reference'!H$6*List!$F416)+'NEW Reference'!H$7,0)</f>
        <v>3486</v>
      </c>
      <c r="N416" s="21">
        <f>ROUND(('NEW Reference'!I$6*List!$F416)+'NEW Reference'!I$7,0)</f>
        <v>3623</v>
      </c>
      <c r="O416" s="21">
        <f>ROUND(('NEW Reference'!J$6*List!$F416)+'NEW Reference'!J$7,0)</f>
        <v>4195</v>
      </c>
      <c r="P416" s="21">
        <f>ROUND(('NEW Reference'!K$6*List!$F416)+'NEW Reference'!K$7,0)</f>
        <v>4327</v>
      </c>
      <c r="Q416" s="21">
        <f>ROUND(('NEW Reference'!L$6*List!$F416)+'NEW Reference'!L$7,0)</f>
        <v>4669</v>
      </c>
      <c r="R416" s="21">
        <f>ROUND(('NEW Reference'!M$6*List!$F416)+'NEW Reference'!M$7,0)</f>
        <v>5577</v>
      </c>
      <c r="S416" s="21">
        <f>ROUND(('NEW Reference'!N$6*List!$F416)+'NEW Reference'!N$7,0)</f>
        <v>22502</v>
      </c>
      <c r="T416" s="22">
        <f>ROUND(('NEW Reference'!O$6*List!$F416)+'NEW Reference'!O$7,0)</f>
        <v>837</v>
      </c>
      <c r="U416" s="22">
        <f>ROUND(('NEW Reference'!P$6*List!$F416)+'NEW Reference'!P$7,0)</f>
        <v>1179</v>
      </c>
      <c r="V416" s="22">
        <f>ROUND(('NEW Reference'!Q$6*List!$F416)+'NEW Reference'!Q$7,0)</f>
        <v>589</v>
      </c>
      <c r="X416" s="3" t="str">
        <f t="shared" si="18"/>
        <v>BOURBON, Kentucky</v>
      </c>
      <c r="Y416" s="67" t="s">
        <v>655</v>
      </c>
      <c r="Z416" s="24" t="s">
        <v>91</v>
      </c>
      <c r="AA416" s="29" t="s">
        <v>652</v>
      </c>
      <c r="AB416" s="25"/>
      <c r="AC416" s="19">
        <f t="shared" si="20"/>
        <v>0.94490000000000007</v>
      </c>
      <c r="AD416" s="104">
        <v>29200</v>
      </c>
      <c r="AE416" t="s">
        <v>591</v>
      </c>
      <c r="AF416" s="19">
        <v>1.0089999999999999</v>
      </c>
    </row>
    <row r="417" spans="1:32">
      <c r="A417" s="95">
        <v>26580</v>
      </c>
      <c r="B417" s="93" t="s">
        <v>656</v>
      </c>
      <c r="C417" s="67" t="s">
        <v>657</v>
      </c>
      <c r="D417" s="29" t="s">
        <v>652</v>
      </c>
      <c r="E417" s="97" t="s">
        <v>90</v>
      </c>
      <c r="F417" s="98">
        <f t="shared" si="19"/>
        <v>0.89810000000000001</v>
      </c>
      <c r="G417" s="74">
        <f>ROUND(('NEW Reference'!B$6*List!$F417)+'NEW Reference'!B$7,0)</f>
        <v>1242</v>
      </c>
      <c r="H417" s="21">
        <f>ROUND(('NEW Reference'!C$6*List!$F417)+'NEW Reference'!C$7,0)</f>
        <v>1851</v>
      </c>
      <c r="I417" s="21">
        <f>ROUND(('NEW Reference'!D$6*List!$F417)+'NEW Reference'!D$7,0)</f>
        <v>2218</v>
      </c>
      <c r="J417" s="21">
        <f>ROUND(('NEW Reference'!E$6*List!$F417)+'NEW Reference'!E$7,0)</f>
        <v>2743</v>
      </c>
      <c r="K417" s="21">
        <f>ROUND(('NEW Reference'!F$6*List!$F417)+'NEW Reference'!F$7,0)</f>
        <v>2857</v>
      </c>
      <c r="L417" s="21">
        <f>ROUND(('NEW Reference'!G$6*List!$F417)+'NEW Reference'!G$7,0)</f>
        <v>3235</v>
      </c>
      <c r="M417" s="21">
        <f>ROUND(('NEW Reference'!H$6*List!$F417)+'NEW Reference'!H$7,0)</f>
        <v>3358</v>
      </c>
      <c r="N417" s="21">
        <f>ROUND(('NEW Reference'!I$6*List!$F417)+'NEW Reference'!I$7,0)</f>
        <v>3490</v>
      </c>
      <c r="O417" s="21">
        <f>ROUND(('NEW Reference'!J$6*List!$F417)+'NEW Reference'!J$7,0)</f>
        <v>4042</v>
      </c>
      <c r="P417" s="21">
        <f>ROUND(('NEW Reference'!K$6*List!$F417)+'NEW Reference'!K$7,0)</f>
        <v>4169</v>
      </c>
      <c r="Q417" s="21">
        <f>ROUND(('NEW Reference'!L$6*List!$F417)+'NEW Reference'!L$7,0)</f>
        <v>4499</v>
      </c>
      <c r="R417" s="21">
        <f>ROUND(('NEW Reference'!M$6*List!$F417)+'NEW Reference'!M$7,0)</f>
        <v>5373</v>
      </c>
      <c r="S417" s="21">
        <f>ROUND(('NEW Reference'!N$6*List!$F417)+'NEW Reference'!N$7,0)</f>
        <v>21679</v>
      </c>
      <c r="T417" s="22">
        <f>ROUND(('NEW Reference'!O$6*List!$F417)+'NEW Reference'!O$7,0)</f>
        <v>806</v>
      </c>
      <c r="U417" s="22">
        <f>ROUND(('NEW Reference'!P$6*List!$F417)+'NEW Reference'!P$7,0)</f>
        <v>1136</v>
      </c>
      <c r="V417" s="22">
        <f>ROUND(('NEW Reference'!Q$6*List!$F417)+'NEW Reference'!Q$7,0)</f>
        <v>568</v>
      </c>
      <c r="X417" s="3" t="str">
        <f t="shared" si="18"/>
        <v>BOYD, Kentucky</v>
      </c>
      <c r="Y417" s="67" t="s">
        <v>657</v>
      </c>
      <c r="Z417" s="24" t="s">
        <v>91</v>
      </c>
      <c r="AA417" s="29" t="s">
        <v>652</v>
      </c>
      <c r="AB417" s="25"/>
      <c r="AC417" s="19">
        <f t="shared" si="20"/>
        <v>0.89810000000000001</v>
      </c>
      <c r="AD417" s="104">
        <v>26900</v>
      </c>
      <c r="AE417" t="s">
        <v>592</v>
      </c>
      <c r="AF417" s="19">
        <v>1.0022</v>
      </c>
    </row>
    <row r="418" spans="1:32">
      <c r="A418" s="95">
        <v>17140</v>
      </c>
      <c r="B418" s="93" t="s">
        <v>597</v>
      </c>
      <c r="C418" s="67" t="s">
        <v>658</v>
      </c>
      <c r="D418" s="29" t="s">
        <v>652</v>
      </c>
      <c r="E418" s="97" t="s">
        <v>90</v>
      </c>
      <c r="F418" s="98">
        <f t="shared" si="19"/>
        <v>0.95230000000000004</v>
      </c>
      <c r="G418" s="74">
        <f>ROUND(('NEW Reference'!B$6*List!$F418)+'NEW Reference'!B$7,0)</f>
        <v>1296</v>
      </c>
      <c r="H418" s="21">
        <f>ROUND(('NEW Reference'!C$6*List!$F418)+'NEW Reference'!C$7,0)</f>
        <v>1933</v>
      </c>
      <c r="I418" s="21">
        <f>ROUND(('NEW Reference'!D$6*List!$F418)+'NEW Reference'!D$7,0)</f>
        <v>2316</v>
      </c>
      <c r="J418" s="21">
        <f>ROUND(('NEW Reference'!E$6*List!$F418)+'NEW Reference'!E$7,0)</f>
        <v>2863</v>
      </c>
      <c r="K418" s="21">
        <f>ROUND(('NEW Reference'!F$6*List!$F418)+'NEW Reference'!F$7,0)</f>
        <v>2983</v>
      </c>
      <c r="L418" s="21">
        <f>ROUND(('NEW Reference'!G$6*List!$F418)+'NEW Reference'!G$7,0)</f>
        <v>3377</v>
      </c>
      <c r="M418" s="21">
        <f>ROUND(('NEW Reference'!H$6*List!$F418)+'NEW Reference'!H$7,0)</f>
        <v>3506</v>
      </c>
      <c r="N418" s="21">
        <f>ROUND(('NEW Reference'!I$6*List!$F418)+'NEW Reference'!I$7,0)</f>
        <v>3643</v>
      </c>
      <c r="O418" s="21">
        <f>ROUND(('NEW Reference'!J$6*List!$F418)+'NEW Reference'!J$7,0)</f>
        <v>4219</v>
      </c>
      <c r="P418" s="21">
        <f>ROUND(('NEW Reference'!K$6*List!$F418)+'NEW Reference'!K$7,0)</f>
        <v>4352</v>
      </c>
      <c r="Q418" s="21">
        <f>ROUND(('NEW Reference'!L$6*List!$F418)+'NEW Reference'!L$7,0)</f>
        <v>4696</v>
      </c>
      <c r="R418" s="21">
        <f>ROUND(('NEW Reference'!M$6*List!$F418)+'NEW Reference'!M$7,0)</f>
        <v>5609</v>
      </c>
      <c r="S418" s="21">
        <f>ROUND(('NEW Reference'!N$6*List!$F418)+'NEW Reference'!N$7,0)</f>
        <v>22632</v>
      </c>
      <c r="T418" s="22">
        <f>ROUND(('NEW Reference'!O$6*List!$F418)+'NEW Reference'!O$7,0)</f>
        <v>841</v>
      </c>
      <c r="U418" s="22">
        <f>ROUND(('NEW Reference'!P$6*List!$F418)+'NEW Reference'!P$7,0)</f>
        <v>1186</v>
      </c>
      <c r="V418" s="22">
        <f>ROUND(('NEW Reference'!Q$6*List!$F418)+'NEW Reference'!Q$7,0)</f>
        <v>593</v>
      </c>
      <c r="X418" s="3" t="str">
        <f t="shared" si="18"/>
        <v>BRACKEN, Kentucky</v>
      </c>
      <c r="Y418" s="67" t="s">
        <v>658</v>
      </c>
      <c r="Z418" s="24" t="s">
        <v>91</v>
      </c>
      <c r="AA418" s="29" t="s">
        <v>652</v>
      </c>
      <c r="AB418" s="26"/>
      <c r="AC418" s="19">
        <f t="shared" si="20"/>
        <v>0.95230000000000004</v>
      </c>
      <c r="AD418" s="104">
        <v>21780</v>
      </c>
      <c r="AE418" t="s">
        <v>615</v>
      </c>
      <c r="AF418" s="19">
        <v>0.97270000000000001</v>
      </c>
    </row>
    <row r="419" spans="1:32">
      <c r="A419" s="95">
        <v>31140</v>
      </c>
      <c r="B419" s="93" t="s">
        <v>594</v>
      </c>
      <c r="C419" s="67" t="s">
        <v>659</v>
      </c>
      <c r="D419" s="29" t="s">
        <v>652</v>
      </c>
      <c r="E419" s="97" t="s">
        <v>90</v>
      </c>
      <c r="F419" s="98">
        <f t="shared" si="19"/>
        <v>0.91450000000000009</v>
      </c>
      <c r="G419" s="74">
        <f>ROUND(('NEW Reference'!B$6*List!$F419)+'NEW Reference'!B$7,0)</f>
        <v>1258</v>
      </c>
      <c r="H419" s="21">
        <f>ROUND(('NEW Reference'!C$6*List!$F419)+'NEW Reference'!C$7,0)</f>
        <v>1876</v>
      </c>
      <c r="I419" s="21">
        <f>ROUND(('NEW Reference'!D$6*List!$F419)+'NEW Reference'!D$7,0)</f>
        <v>2248</v>
      </c>
      <c r="J419" s="21">
        <f>ROUND(('NEW Reference'!E$6*List!$F419)+'NEW Reference'!E$7,0)</f>
        <v>2779</v>
      </c>
      <c r="K419" s="21">
        <f>ROUND(('NEW Reference'!F$6*List!$F419)+'NEW Reference'!F$7,0)</f>
        <v>2895</v>
      </c>
      <c r="L419" s="21">
        <f>ROUND(('NEW Reference'!G$6*List!$F419)+'NEW Reference'!G$7,0)</f>
        <v>3278</v>
      </c>
      <c r="M419" s="21">
        <f>ROUND(('NEW Reference'!H$6*List!$F419)+'NEW Reference'!H$7,0)</f>
        <v>3403</v>
      </c>
      <c r="N419" s="21">
        <f>ROUND(('NEW Reference'!I$6*List!$F419)+'NEW Reference'!I$7,0)</f>
        <v>3537</v>
      </c>
      <c r="O419" s="21">
        <f>ROUND(('NEW Reference'!J$6*List!$F419)+'NEW Reference'!J$7,0)</f>
        <v>4095</v>
      </c>
      <c r="P419" s="21">
        <f>ROUND(('NEW Reference'!K$6*List!$F419)+'NEW Reference'!K$7,0)</f>
        <v>4224</v>
      </c>
      <c r="Q419" s="21">
        <f>ROUND(('NEW Reference'!L$6*List!$F419)+'NEW Reference'!L$7,0)</f>
        <v>4558</v>
      </c>
      <c r="R419" s="21">
        <f>ROUND(('NEW Reference'!M$6*List!$F419)+'NEW Reference'!M$7,0)</f>
        <v>5444</v>
      </c>
      <c r="S419" s="21">
        <f>ROUND(('NEW Reference'!N$6*List!$F419)+'NEW Reference'!N$7,0)</f>
        <v>21967</v>
      </c>
      <c r="T419" s="22">
        <f>ROUND(('NEW Reference'!O$6*List!$F419)+'NEW Reference'!O$7,0)</f>
        <v>817</v>
      </c>
      <c r="U419" s="22">
        <f>ROUND(('NEW Reference'!P$6*List!$F419)+'NEW Reference'!P$7,0)</f>
        <v>1151</v>
      </c>
      <c r="V419" s="22">
        <f>ROUND(('NEW Reference'!Q$6*List!$F419)+'NEW Reference'!Q$7,0)</f>
        <v>575</v>
      </c>
      <c r="X419" s="3" t="str">
        <f t="shared" si="18"/>
        <v>BULLITT, Kentucky</v>
      </c>
      <c r="Y419" s="67" t="s">
        <v>659</v>
      </c>
      <c r="Z419" s="24" t="s">
        <v>91</v>
      </c>
      <c r="AA419" s="29" t="s">
        <v>652</v>
      </c>
      <c r="AB419" s="25"/>
      <c r="AC419" s="19">
        <f t="shared" si="20"/>
        <v>0.91450000000000009</v>
      </c>
      <c r="AD419" s="104">
        <v>45460</v>
      </c>
      <c r="AE419" t="s">
        <v>596</v>
      </c>
      <c r="AF419" s="19">
        <v>0.91590000000000005</v>
      </c>
    </row>
    <row r="420" spans="1:32">
      <c r="A420" s="95">
        <v>14540</v>
      </c>
      <c r="B420" s="93" t="s">
        <v>651</v>
      </c>
      <c r="C420" s="67" t="s">
        <v>629</v>
      </c>
      <c r="D420" s="29" t="s">
        <v>652</v>
      </c>
      <c r="E420" s="97" t="s">
        <v>90</v>
      </c>
      <c r="F420" s="98">
        <f t="shared" si="19"/>
        <v>0.86570000000000003</v>
      </c>
      <c r="G420" s="74">
        <f>ROUND(('NEW Reference'!B$6*List!$F420)+'NEW Reference'!B$7,0)</f>
        <v>1209</v>
      </c>
      <c r="H420" s="21">
        <f>ROUND(('NEW Reference'!C$6*List!$F420)+'NEW Reference'!C$7,0)</f>
        <v>1803</v>
      </c>
      <c r="I420" s="21">
        <f>ROUND(('NEW Reference'!D$6*List!$F420)+'NEW Reference'!D$7,0)</f>
        <v>2160</v>
      </c>
      <c r="J420" s="21">
        <f>ROUND(('NEW Reference'!E$6*List!$F420)+'NEW Reference'!E$7,0)</f>
        <v>2671</v>
      </c>
      <c r="K420" s="21">
        <f>ROUND(('NEW Reference'!F$6*List!$F420)+'NEW Reference'!F$7,0)</f>
        <v>2782</v>
      </c>
      <c r="L420" s="21">
        <f>ROUND(('NEW Reference'!G$6*List!$F420)+'NEW Reference'!G$7,0)</f>
        <v>3150</v>
      </c>
      <c r="M420" s="21">
        <f>ROUND(('NEW Reference'!H$6*List!$F420)+'NEW Reference'!H$7,0)</f>
        <v>3270</v>
      </c>
      <c r="N420" s="21">
        <f>ROUND(('NEW Reference'!I$6*List!$F420)+'NEW Reference'!I$7,0)</f>
        <v>3398</v>
      </c>
      <c r="O420" s="21">
        <f>ROUND(('NEW Reference'!J$6*List!$F420)+'NEW Reference'!J$7,0)</f>
        <v>3935</v>
      </c>
      <c r="P420" s="21">
        <f>ROUND(('NEW Reference'!K$6*List!$F420)+'NEW Reference'!K$7,0)</f>
        <v>4060</v>
      </c>
      <c r="Q420" s="21">
        <f>ROUND(('NEW Reference'!L$6*List!$F420)+'NEW Reference'!L$7,0)</f>
        <v>4380</v>
      </c>
      <c r="R420" s="21">
        <f>ROUND(('NEW Reference'!M$6*List!$F420)+'NEW Reference'!M$7,0)</f>
        <v>5232</v>
      </c>
      <c r="S420" s="21">
        <f>ROUND(('NEW Reference'!N$6*List!$F420)+'NEW Reference'!N$7,0)</f>
        <v>21110</v>
      </c>
      <c r="T420" s="22">
        <f>ROUND(('NEW Reference'!O$6*List!$F420)+'NEW Reference'!O$7,0)</f>
        <v>785</v>
      </c>
      <c r="U420" s="22">
        <f>ROUND(('NEW Reference'!P$6*List!$F420)+'NEW Reference'!P$7,0)</f>
        <v>1106</v>
      </c>
      <c r="V420" s="22">
        <f>ROUND(('NEW Reference'!Q$6*List!$F420)+'NEW Reference'!Q$7,0)</f>
        <v>553</v>
      </c>
      <c r="X420" s="3" t="str">
        <f t="shared" si="18"/>
        <v>BUTLER, Kentucky</v>
      </c>
      <c r="Y420" s="67" t="s">
        <v>629</v>
      </c>
      <c r="Z420" s="24" t="s">
        <v>91</v>
      </c>
      <c r="AA420" s="29" t="s">
        <v>652</v>
      </c>
      <c r="AB420" s="25"/>
      <c r="AC420" s="19">
        <f t="shared" si="20"/>
        <v>0.86570000000000003</v>
      </c>
      <c r="AD420" s="104">
        <v>45460</v>
      </c>
      <c r="AE420" t="s">
        <v>596</v>
      </c>
      <c r="AF420" s="19">
        <v>0.91590000000000005</v>
      </c>
    </row>
    <row r="421" spans="1:32">
      <c r="A421" s="95">
        <v>17140</v>
      </c>
      <c r="B421" s="93" t="s">
        <v>597</v>
      </c>
      <c r="C421" s="67" t="s">
        <v>660</v>
      </c>
      <c r="D421" s="29" t="s">
        <v>652</v>
      </c>
      <c r="E421" s="97" t="s">
        <v>90</v>
      </c>
      <c r="F421" s="98">
        <f t="shared" si="19"/>
        <v>0.95230000000000004</v>
      </c>
      <c r="G421" s="74">
        <f>ROUND(('NEW Reference'!B$6*List!$F421)+'NEW Reference'!B$7,0)</f>
        <v>1296</v>
      </c>
      <c r="H421" s="21">
        <f>ROUND(('NEW Reference'!C$6*List!$F421)+'NEW Reference'!C$7,0)</f>
        <v>1933</v>
      </c>
      <c r="I421" s="21">
        <f>ROUND(('NEW Reference'!D$6*List!$F421)+'NEW Reference'!D$7,0)</f>
        <v>2316</v>
      </c>
      <c r="J421" s="21">
        <f>ROUND(('NEW Reference'!E$6*List!$F421)+'NEW Reference'!E$7,0)</f>
        <v>2863</v>
      </c>
      <c r="K421" s="21">
        <f>ROUND(('NEW Reference'!F$6*List!$F421)+'NEW Reference'!F$7,0)</f>
        <v>2983</v>
      </c>
      <c r="L421" s="21">
        <f>ROUND(('NEW Reference'!G$6*List!$F421)+'NEW Reference'!G$7,0)</f>
        <v>3377</v>
      </c>
      <c r="M421" s="21">
        <f>ROUND(('NEW Reference'!H$6*List!$F421)+'NEW Reference'!H$7,0)</f>
        <v>3506</v>
      </c>
      <c r="N421" s="21">
        <f>ROUND(('NEW Reference'!I$6*List!$F421)+'NEW Reference'!I$7,0)</f>
        <v>3643</v>
      </c>
      <c r="O421" s="21">
        <f>ROUND(('NEW Reference'!J$6*List!$F421)+'NEW Reference'!J$7,0)</f>
        <v>4219</v>
      </c>
      <c r="P421" s="21">
        <f>ROUND(('NEW Reference'!K$6*List!$F421)+'NEW Reference'!K$7,0)</f>
        <v>4352</v>
      </c>
      <c r="Q421" s="21">
        <f>ROUND(('NEW Reference'!L$6*List!$F421)+'NEW Reference'!L$7,0)</f>
        <v>4696</v>
      </c>
      <c r="R421" s="21">
        <f>ROUND(('NEW Reference'!M$6*List!$F421)+'NEW Reference'!M$7,0)</f>
        <v>5609</v>
      </c>
      <c r="S421" s="21">
        <f>ROUND(('NEW Reference'!N$6*List!$F421)+'NEW Reference'!N$7,0)</f>
        <v>22632</v>
      </c>
      <c r="T421" s="22">
        <f>ROUND(('NEW Reference'!O$6*List!$F421)+'NEW Reference'!O$7,0)</f>
        <v>841</v>
      </c>
      <c r="U421" s="22">
        <f>ROUND(('NEW Reference'!P$6*List!$F421)+'NEW Reference'!P$7,0)</f>
        <v>1186</v>
      </c>
      <c r="V421" s="22">
        <f>ROUND(('NEW Reference'!Q$6*List!$F421)+'NEW Reference'!Q$7,0)</f>
        <v>593</v>
      </c>
      <c r="X421" s="3" t="str">
        <f t="shared" si="18"/>
        <v>CAMPBELL, Kentucky</v>
      </c>
      <c r="Y421" s="67" t="s">
        <v>660</v>
      </c>
      <c r="Z421" s="24" t="s">
        <v>91</v>
      </c>
      <c r="AA421" s="29" t="s">
        <v>652</v>
      </c>
      <c r="AB421" s="26"/>
      <c r="AC421" s="19">
        <f t="shared" si="20"/>
        <v>0.95230000000000004</v>
      </c>
      <c r="AD421" s="104">
        <v>29200</v>
      </c>
      <c r="AE421" t="s">
        <v>591</v>
      </c>
      <c r="AF421" s="19">
        <v>1.0089999999999999</v>
      </c>
    </row>
    <row r="422" spans="1:32">
      <c r="A422" s="95">
        <v>37140</v>
      </c>
      <c r="B422" s="93" t="s">
        <v>569</v>
      </c>
      <c r="C422" s="67" t="s">
        <v>661</v>
      </c>
      <c r="D422" s="29" t="s">
        <v>652</v>
      </c>
      <c r="E422" s="97" t="s">
        <v>90</v>
      </c>
      <c r="F422" s="98">
        <f t="shared" si="19"/>
        <v>0.86380000000000001</v>
      </c>
      <c r="G422" s="74">
        <f>ROUND(('NEW Reference'!B$6*List!$F422)+'NEW Reference'!B$7,0)</f>
        <v>1207</v>
      </c>
      <c r="H422" s="21">
        <f>ROUND(('NEW Reference'!C$6*List!$F422)+'NEW Reference'!C$7,0)</f>
        <v>1800</v>
      </c>
      <c r="I422" s="21">
        <f>ROUND(('NEW Reference'!D$6*List!$F422)+'NEW Reference'!D$7,0)</f>
        <v>2157</v>
      </c>
      <c r="J422" s="21">
        <f>ROUND(('NEW Reference'!E$6*List!$F422)+'NEW Reference'!E$7,0)</f>
        <v>2666</v>
      </c>
      <c r="K422" s="21">
        <f>ROUND(('NEW Reference'!F$6*List!$F422)+'NEW Reference'!F$7,0)</f>
        <v>2778</v>
      </c>
      <c r="L422" s="21">
        <f>ROUND(('NEW Reference'!G$6*List!$F422)+'NEW Reference'!G$7,0)</f>
        <v>3145</v>
      </c>
      <c r="M422" s="21">
        <f>ROUND(('NEW Reference'!H$6*List!$F422)+'NEW Reference'!H$7,0)</f>
        <v>3265</v>
      </c>
      <c r="N422" s="21">
        <f>ROUND(('NEW Reference'!I$6*List!$F422)+'NEW Reference'!I$7,0)</f>
        <v>3393</v>
      </c>
      <c r="O422" s="21">
        <f>ROUND(('NEW Reference'!J$6*List!$F422)+'NEW Reference'!J$7,0)</f>
        <v>3929</v>
      </c>
      <c r="P422" s="21">
        <f>ROUND(('NEW Reference'!K$6*List!$F422)+'NEW Reference'!K$7,0)</f>
        <v>4053</v>
      </c>
      <c r="Q422" s="21">
        <f>ROUND(('NEW Reference'!L$6*List!$F422)+'NEW Reference'!L$7,0)</f>
        <v>4374</v>
      </c>
      <c r="R422" s="21">
        <f>ROUND(('NEW Reference'!M$6*List!$F422)+'NEW Reference'!M$7,0)</f>
        <v>5223</v>
      </c>
      <c r="S422" s="21">
        <f>ROUND(('NEW Reference'!N$6*List!$F422)+'NEW Reference'!N$7,0)</f>
        <v>21076</v>
      </c>
      <c r="T422" s="22">
        <f>ROUND(('NEW Reference'!O$6*List!$F422)+'NEW Reference'!O$7,0)</f>
        <v>784</v>
      </c>
      <c r="U422" s="22">
        <f>ROUND(('NEW Reference'!P$6*List!$F422)+'NEW Reference'!P$7,0)</f>
        <v>1104</v>
      </c>
      <c r="V422" s="22">
        <f>ROUND(('NEW Reference'!Q$6*List!$F422)+'NEW Reference'!Q$7,0)</f>
        <v>552</v>
      </c>
      <c r="X422" s="3" t="str">
        <f t="shared" si="18"/>
        <v>CARLISLE, Kentucky</v>
      </c>
      <c r="Y422" s="67" t="s">
        <v>661</v>
      </c>
      <c r="Z422" s="24" t="s">
        <v>91</v>
      </c>
      <c r="AA422" s="29" t="s">
        <v>652</v>
      </c>
      <c r="AB422" s="25"/>
      <c r="AC422" s="19">
        <f t="shared" si="20"/>
        <v>0.86380000000000001</v>
      </c>
      <c r="AD422" s="104">
        <v>21780</v>
      </c>
      <c r="AE422" t="s">
        <v>615</v>
      </c>
      <c r="AF422" s="19">
        <v>0.97270000000000001</v>
      </c>
    </row>
    <row r="423" spans="1:32">
      <c r="A423" s="95">
        <v>26580</v>
      </c>
      <c r="B423" s="93" t="s">
        <v>656</v>
      </c>
      <c r="C423" s="67" t="s">
        <v>662</v>
      </c>
      <c r="D423" s="29" t="s">
        <v>652</v>
      </c>
      <c r="E423" s="97" t="s">
        <v>90</v>
      </c>
      <c r="F423" s="98">
        <f t="shared" si="19"/>
        <v>0.89810000000000001</v>
      </c>
      <c r="G423" s="74">
        <f>ROUND(('NEW Reference'!B$6*List!$F423)+'NEW Reference'!B$7,0)</f>
        <v>1242</v>
      </c>
      <c r="H423" s="21">
        <f>ROUND(('NEW Reference'!C$6*List!$F423)+'NEW Reference'!C$7,0)</f>
        <v>1851</v>
      </c>
      <c r="I423" s="21">
        <f>ROUND(('NEW Reference'!D$6*List!$F423)+'NEW Reference'!D$7,0)</f>
        <v>2218</v>
      </c>
      <c r="J423" s="21">
        <f>ROUND(('NEW Reference'!E$6*List!$F423)+'NEW Reference'!E$7,0)</f>
        <v>2743</v>
      </c>
      <c r="K423" s="21">
        <f>ROUND(('NEW Reference'!F$6*List!$F423)+'NEW Reference'!F$7,0)</f>
        <v>2857</v>
      </c>
      <c r="L423" s="21">
        <f>ROUND(('NEW Reference'!G$6*List!$F423)+'NEW Reference'!G$7,0)</f>
        <v>3235</v>
      </c>
      <c r="M423" s="21">
        <f>ROUND(('NEW Reference'!H$6*List!$F423)+'NEW Reference'!H$7,0)</f>
        <v>3358</v>
      </c>
      <c r="N423" s="21">
        <f>ROUND(('NEW Reference'!I$6*List!$F423)+'NEW Reference'!I$7,0)</f>
        <v>3490</v>
      </c>
      <c r="O423" s="21">
        <f>ROUND(('NEW Reference'!J$6*List!$F423)+'NEW Reference'!J$7,0)</f>
        <v>4042</v>
      </c>
      <c r="P423" s="21">
        <f>ROUND(('NEW Reference'!K$6*List!$F423)+'NEW Reference'!K$7,0)</f>
        <v>4169</v>
      </c>
      <c r="Q423" s="21">
        <f>ROUND(('NEW Reference'!L$6*List!$F423)+'NEW Reference'!L$7,0)</f>
        <v>4499</v>
      </c>
      <c r="R423" s="21">
        <f>ROUND(('NEW Reference'!M$6*List!$F423)+'NEW Reference'!M$7,0)</f>
        <v>5373</v>
      </c>
      <c r="S423" s="21">
        <f>ROUND(('NEW Reference'!N$6*List!$F423)+'NEW Reference'!N$7,0)</f>
        <v>21679</v>
      </c>
      <c r="T423" s="22">
        <f>ROUND(('NEW Reference'!O$6*List!$F423)+'NEW Reference'!O$7,0)</f>
        <v>806</v>
      </c>
      <c r="U423" s="22">
        <f>ROUND(('NEW Reference'!P$6*List!$F423)+'NEW Reference'!P$7,0)</f>
        <v>1136</v>
      </c>
      <c r="V423" s="22">
        <f>ROUND(('NEW Reference'!Q$6*List!$F423)+'NEW Reference'!Q$7,0)</f>
        <v>568</v>
      </c>
      <c r="X423" s="3" t="str">
        <f t="shared" si="18"/>
        <v>CARTER, Kentucky</v>
      </c>
      <c r="Y423" s="67" t="s">
        <v>662</v>
      </c>
      <c r="Z423" s="24" t="s">
        <v>91</v>
      </c>
      <c r="AA423" s="29" t="s">
        <v>652</v>
      </c>
      <c r="AB423" s="25"/>
      <c r="AC423" s="19">
        <f t="shared" si="20"/>
        <v>0.89810000000000001</v>
      </c>
      <c r="AD423" s="104">
        <v>31140</v>
      </c>
      <c r="AE423" t="s">
        <v>594</v>
      </c>
      <c r="AF423" s="19">
        <v>0.91450000000000009</v>
      </c>
    </row>
    <row r="424" spans="1:32">
      <c r="A424" s="95">
        <v>17300</v>
      </c>
      <c r="B424" s="93" t="s">
        <v>663</v>
      </c>
      <c r="C424" s="67" t="s">
        <v>664</v>
      </c>
      <c r="D424" s="29" t="s">
        <v>652</v>
      </c>
      <c r="E424" s="97" t="s">
        <v>90</v>
      </c>
      <c r="F424" s="98">
        <f t="shared" si="19"/>
        <v>0.83169999999999999</v>
      </c>
      <c r="G424" s="74">
        <f>ROUND(('NEW Reference'!B$6*List!$F424)+'NEW Reference'!B$7,0)</f>
        <v>1175</v>
      </c>
      <c r="H424" s="21">
        <f>ROUND(('NEW Reference'!C$6*List!$F424)+'NEW Reference'!C$7,0)</f>
        <v>1752</v>
      </c>
      <c r="I424" s="21">
        <f>ROUND(('NEW Reference'!D$6*List!$F424)+'NEW Reference'!D$7,0)</f>
        <v>2099</v>
      </c>
      <c r="J424" s="21">
        <f>ROUND(('NEW Reference'!E$6*List!$F424)+'NEW Reference'!E$7,0)</f>
        <v>2595</v>
      </c>
      <c r="K424" s="21">
        <f>ROUND(('NEW Reference'!F$6*List!$F424)+'NEW Reference'!F$7,0)</f>
        <v>2704</v>
      </c>
      <c r="L424" s="21">
        <f>ROUND(('NEW Reference'!G$6*List!$F424)+'NEW Reference'!G$7,0)</f>
        <v>3060</v>
      </c>
      <c r="M424" s="21">
        <f>ROUND(('NEW Reference'!H$6*List!$F424)+'NEW Reference'!H$7,0)</f>
        <v>3177</v>
      </c>
      <c r="N424" s="21">
        <f>ROUND(('NEW Reference'!I$6*List!$F424)+'NEW Reference'!I$7,0)</f>
        <v>3302</v>
      </c>
      <c r="O424" s="21">
        <f>ROUND(('NEW Reference'!J$6*List!$F424)+'NEW Reference'!J$7,0)</f>
        <v>3824</v>
      </c>
      <c r="P424" s="21">
        <f>ROUND(('NEW Reference'!K$6*List!$F424)+'NEW Reference'!K$7,0)</f>
        <v>3945</v>
      </c>
      <c r="Q424" s="21">
        <f>ROUND(('NEW Reference'!L$6*List!$F424)+'NEW Reference'!L$7,0)</f>
        <v>4256</v>
      </c>
      <c r="R424" s="21">
        <f>ROUND(('NEW Reference'!M$6*List!$F424)+'NEW Reference'!M$7,0)</f>
        <v>5084</v>
      </c>
      <c r="S424" s="21">
        <f>ROUND(('NEW Reference'!N$6*List!$F424)+'NEW Reference'!N$7,0)</f>
        <v>20512</v>
      </c>
      <c r="T424" s="22">
        <f>ROUND(('NEW Reference'!O$6*List!$F424)+'NEW Reference'!O$7,0)</f>
        <v>763</v>
      </c>
      <c r="U424" s="22">
        <f>ROUND(('NEW Reference'!P$6*List!$F424)+'NEW Reference'!P$7,0)</f>
        <v>1075</v>
      </c>
      <c r="V424" s="22">
        <f>ROUND(('NEW Reference'!Q$6*List!$F424)+'NEW Reference'!Q$7,0)</f>
        <v>537</v>
      </c>
      <c r="X424" s="3" t="str">
        <f t="shared" si="18"/>
        <v>CHRISTIAN, Kentucky</v>
      </c>
      <c r="Y424" s="67" t="s">
        <v>664</v>
      </c>
      <c r="Z424" s="24" t="s">
        <v>91</v>
      </c>
      <c r="AA424" s="29" t="s">
        <v>652</v>
      </c>
      <c r="AB424" s="26"/>
      <c r="AC424" s="19">
        <f t="shared" si="20"/>
        <v>0.83169999999999999</v>
      </c>
      <c r="AD424" s="104">
        <v>23060</v>
      </c>
      <c r="AE424" t="s">
        <v>586</v>
      </c>
      <c r="AF424" s="19">
        <v>1.0326</v>
      </c>
    </row>
    <row r="425" spans="1:32">
      <c r="A425" s="95">
        <v>30460</v>
      </c>
      <c r="B425" s="93" t="s">
        <v>654</v>
      </c>
      <c r="C425" s="67" t="s">
        <v>595</v>
      </c>
      <c r="D425" s="29" t="s">
        <v>652</v>
      </c>
      <c r="E425" s="97" t="s">
        <v>90</v>
      </c>
      <c r="F425" s="98">
        <f t="shared" si="19"/>
        <v>0.94490000000000007</v>
      </c>
      <c r="G425" s="74">
        <f>ROUND(('NEW Reference'!B$6*List!$F425)+'NEW Reference'!B$7,0)</f>
        <v>1289</v>
      </c>
      <c r="H425" s="21">
        <f>ROUND(('NEW Reference'!C$6*List!$F425)+'NEW Reference'!C$7,0)</f>
        <v>1922</v>
      </c>
      <c r="I425" s="21">
        <f>ROUND(('NEW Reference'!D$6*List!$F425)+'NEW Reference'!D$7,0)</f>
        <v>2303</v>
      </c>
      <c r="J425" s="21">
        <f>ROUND(('NEW Reference'!E$6*List!$F425)+'NEW Reference'!E$7,0)</f>
        <v>2847</v>
      </c>
      <c r="K425" s="21">
        <f>ROUND(('NEW Reference'!F$6*List!$F425)+'NEW Reference'!F$7,0)</f>
        <v>2966</v>
      </c>
      <c r="L425" s="21">
        <f>ROUND(('NEW Reference'!G$6*List!$F425)+'NEW Reference'!G$7,0)</f>
        <v>3357</v>
      </c>
      <c r="M425" s="21">
        <f>ROUND(('NEW Reference'!H$6*List!$F425)+'NEW Reference'!H$7,0)</f>
        <v>3486</v>
      </c>
      <c r="N425" s="21">
        <f>ROUND(('NEW Reference'!I$6*List!$F425)+'NEW Reference'!I$7,0)</f>
        <v>3623</v>
      </c>
      <c r="O425" s="21">
        <f>ROUND(('NEW Reference'!J$6*List!$F425)+'NEW Reference'!J$7,0)</f>
        <v>4195</v>
      </c>
      <c r="P425" s="21">
        <f>ROUND(('NEW Reference'!K$6*List!$F425)+'NEW Reference'!K$7,0)</f>
        <v>4327</v>
      </c>
      <c r="Q425" s="21">
        <f>ROUND(('NEW Reference'!L$6*List!$F425)+'NEW Reference'!L$7,0)</f>
        <v>4669</v>
      </c>
      <c r="R425" s="21">
        <f>ROUND(('NEW Reference'!M$6*List!$F425)+'NEW Reference'!M$7,0)</f>
        <v>5577</v>
      </c>
      <c r="S425" s="21">
        <f>ROUND(('NEW Reference'!N$6*List!$F425)+'NEW Reference'!N$7,0)</f>
        <v>22502</v>
      </c>
      <c r="T425" s="22">
        <f>ROUND(('NEW Reference'!O$6*List!$F425)+'NEW Reference'!O$7,0)</f>
        <v>837</v>
      </c>
      <c r="U425" s="22">
        <f>ROUND(('NEW Reference'!P$6*List!$F425)+'NEW Reference'!P$7,0)</f>
        <v>1179</v>
      </c>
      <c r="V425" s="22">
        <f>ROUND(('NEW Reference'!Q$6*List!$F425)+'NEW Reference'!Q$7,0)</f>
        <v>589</v>
      </c>
      <c r="X425" s="3" t="str">
        <f t="shared" si="18"/>
        <v>CLARK, Kentucky</v>
      </c>
      <c r="Y425" s="67" t="s">
        <v>595</v>
      </c>
      <c r="Z425" s="24" t="s">
        <v>91</v>
      </c>
      <c r="AA425" s="29" t="s">
        <v>652</v>
      </c>
      <c r="AB425" s="25"/>
      <c r="AC425" s="19">
        <f t="shared" si="20"/>
        <v>0.94490000000000007</v>
      </c>
      <c r="AD425" s="104">
        <v>23060</v>
      </c>
      <c r="AE425" t="s">
        <v>586</v>
      </c>
      <c r="AF425" s="19">
        <v>1.0326</v>
      </c>
    </row>
    <row r="426" spans="1:32">
      <c r="A426" s="95">
        <v>36980</v>
      </c>
      <c r="B426" s="93" t="s">
        <v>665</v>
      </c>
      <c r="C426" s="67" t="s">
        <v>666</v>
      </c>
      <c r="D426" s="29" t="s">
        <v>652</v>
      </c>
      <c r="E426" s="97" t="s">
        <v>90</v>
      </c>
      <c r="F426" s="98">
        <f t="shared" si="19"/>
        <v>0.90180000000000005</v>
      </c>
      <c r="G426" s="74">
        <f>ROUND(('NEW Reference'!B$6*List!$F426)+'NEW Reference'!B$7,0)</f>
        <v>1245</v>
      </c>
      <c r="H426" s="21">
        <f>ROUND(('NEW Reference'!C$6*List!$F426)+'NEW Reference'!C$7,0)</f>
        <v>1857</v>
      </c>
      <c r="I426" s="21">
        <f>ROUND(('NEW Reference'!D$6*List!$F426)+'NEW Reference'!D$7,0)</f>
        <v>2225</v>
      </c>
      <c r="J426" s="21">
        <f>ROUND(('NEW Reference'!E$6*List!$F426)+'NEW Reference'!E$7,0)</f>
        <v>2751</v>
      </c>
      <c r="K426" s="21">
        <f>ROUND(('NEW Reference'!F$6*List!$F426)+'NEW Reference'!F$7,0)</f>
        <v>2866</v>
      </c>
      <c r="L426" s="21">
        <f>ROUND(('NEW Reference'!G$6*List!$F426)+'NEW Reference'!G$7,0)</f>
        <v>3244</v>
      </c>
      <c r="M426" s="21">
        <f>ROUND(('NEW Reference'!H$6*List!$F426)+'NEW Reference'!H$7,0)</f>
        <v>3368</v>
      </c>
      <c r="N426" s="21">
        <f>ROUND(('NEW Reference'!I$6*List!$F426)+'NEW Reference'!I$7,0)</f>
        <v>3501</v>
      </c>
      <c r="O426" s="21">
        <f>ROUND(('NEW Reference'!J$6*List!$F426)+'NEW Reference'!J$7,0)</f>
        <v>4054</v>
      </c>
      <c r="P426" s="21">
        <f>ROUND(('NEW Reference'!K$6*List!$F426)+'NEW Reference'!K$7,0)</f>
        <v>4182</v>
      </c>
      <c r="Q426" s="21">
        <f>ROUND(('NEW Reference'!L$6*List!$F426)+'NEW Reference'!L$7,0)</f>
        <v>4512</v>
      </c>
      <c r="R426" s="21">
        <f>ROUND(('NEW Reference'!M$6*List!$F426)+'NEW Reference'!M$7,0)</f>
        <v>5389</v>
      </c>
      <c r="S426" s="21">
        <f>ROUND(('NEW Reference'!N$6*List!$F426)+'NEW Reference'!N$7,0)</f>
        <v>21744</v>
      </c>
      <c r="T426" s="22">
        <f>ROUND(('NEW Reference'!O$6*List!$F426)+'NEW Reference'!O$7,0)</f>
        <v>808</v>
      </c>
      <c r="U426" s="22">
        <f>ROUND(('NEW Reference'!P$6*List!$F426)+'NEW Reference'!P$7,0)</f>
        <v>1139</v>
      </c>
      <c r="V426" s="22">
        <f>ROUND(('NEW Reference'!Q$6*List!$F426)+'NEW Reference'!Q$7,0)</f>
        <v>570</v>
      </c>
      <c r="X426" s="3" t="str">
        <f t="shared" si="18"/>
        <v>DAVIESS, Kentucky</v>
      </c>
      <c r="Y426" s="67" t="s">
        <v>666</v>
      </c>
      <c r="Z426" s="24" t="s">
        <v>91</v>
      </c>
      <c r="AA426" s="29" t="s">
        <v>652</v>
      </c>
      <c r="AB426" s="26"/>
      <c r="AC426" s="19">
        <f t="shared" si="20"/>
        <v>0.90180000000000005</v>
      </c>
      <c r="AD426" s="104">
        <v>48620</v>
      </c>
      <c r="AE426" t="s">
        <v>628</v>
      </c>
      <c r="AF426" s="19">
        <v>0.83479999999999999</v>
      </c>
    </row>
    <row r="427" spans="1:32">
      <c r="A427" s="95">
        <v>14540</v>
      </c>
      <c r="B427" s="93" t="s">
        <v>651</v>
      </c>
      <c r="C427" s="67" t="s">
        <v>667</v>
      </c>
      <c r="D427" s="29" t="s">
        <v>652</v>
      </c>
      <c r="E427" s="97" t="s">
        <v>90</v>
      </c>
      <c r="F427" s="98">
        <f t="shared" si="19"/>
        <v>0.86570000000000003</v>
      </c>
      <c r="G427" s="74">
        <f>ROUND(('NEW Reference'!B$6*List!$F427)+'NEW Reference'!B$7,0)</f>
        <v>1209</v>
      </c>
      <c r="H427" s="21">
        <f>ROUND(('NEW Reference'!C$6*List!$F427)+'NEW Reference'!C$7,0)</f>
        <v>1803</v>
      </c>
      <c r="I427" s="21">
        <f>ROUND(('NEW Reference'!D$6*List!$F427)+'NEW Reference'!D$7,0)</f>
        <v>2160</v>
      </c>
      <c r="J427" s="21">
        <f>ROUND(('NEW Reference'!E$6*List!$F427)+'NEW Reference'!E$7,0)</f>
        <v>2671</v>
      </c>
      <c r="K427" s="21">
        <f>ROUND(('NEW Reference'!F$6*List!$F427)+'NEW Reference'!F$7,0)</f>
        <v>2782</v>
      </c>
      <c r="L427" s="21">
        <f>ROUND(('NEW Reference'!G$6*List!$F427)+'NEW Reference'!G$7,0)</f>
        <v>3150</v>
      </c>
      <c r="M427" s="21">
        <f>ROUND(('NEW Reference'!H$6*List!$F427)+'NEW Reference'!H$7,0)</f>
        <v>3270</v>
      </c>
      <c r="N427" s="21">
        <f>ROUND(('NEW Reference'!I$6*List!$F427)+'NEW Reference'!I$7,0)</f>
        <v>3398</v>
      </c>
      <c r="O427" s="21">
        <f>ROUND(('NEW Reference'!J$6*List!$F427)+'NEW Reference'!J$7,0)</f>
        <v>3935</v>
      </c>
      <c r="P427" s="21">
        <f>ROUND(('NEW Reference'!K$6*List!$F427)+'NEW Reference'!K$7,0)</f>
        <v>4060</v>
      </c>
      <c r="Q427" s="21">
        <f>ROUND(('NEW Reference'!L$6*List!$F427)+'NEW Reference'!L$7,0)</f>
        <v>4380</v>
      </c>
      <c r="R427" s="21">
        <f>ROUND(('NEW Reference'!M$6*List!$F427)+'NEW Reference'!M$7,0)</f>
        <v>5232</v>
      </c>
      <c r="S427" s="21">
        <f>ROUND(('NEW Reference'!N$6*List!$F427)+'NEW Reference'!N$7,0)</f>
        <v>21110</v>
      </c>
      <c r="T427" s="22">
        <f>ROUND(('NEW Reference'!O$6*List!$F427)+'NEW Reference'!O$7,0)</f>
        <v>785</v>
      </c>
      <c r="U427" s="22">
        <f>ROUND(('NEW Reference'!P$6*List!$F427)+'NEW Reference'!P$7,0)</f>
        <v>1106</v>
      </c>
      <c r="V427" s="22">
        <f>ROUND(('NEW Reference'!Q$6*List!$F427)+'NEW Reference'!Q$7,0)</f>
        <v>553</v>
      </c>
      <c r="X427" s="3" t="str">
        <f t="shared" si="18"/>
        <v>EDMONSON, Kentucky</v>
      </c>
      <c r="Y427" s="67" t="s">
        <v>667</v>
      </c>
      <c r="Z427" s="24" t="s">
        <v>91</v>
      </c>
      <c r="AA427" s="29" t="s">
        <v>652</v>
      </c>
      <c r="AB427" s="25"/>
      <c r="AC427" s="19">
        <f t="shared" si="20"/>
        <v>0.86570000000000003</v>
      </c>
      <c r="AD427" s="104">
        <v>27900</v>
      </c>
      <c r="AE427" t="s">
        <v>631</v>
      </c>
      <c r="AF427" s="19">
        <v>0.73580000000000001</v>
      </c>
    </row>
    <row r="428" spans="1:32">
      <c r="A428" s="95">
        <v>30460</v>
      </c>
      <c r="B428" s="93" t="s">
        <v>654</v>
      </c>
      <c r="C428" s="67" t="s">
        <v>449</v>
      </c>
      <c r="D428" s="29" t="s">
        <v>652</v>
      </c>
      <c r="E428" s="97" t="s">
        <v>90</v>
      </c>
      <c r="F428" s="98">
        <f t="shared" si="19"/>
        <v>0.94490000000000007</v>
      </c>
      <c r="G428" s="74">
        <f>ROUND(('NEW Reference'!B$6*List!$F428)+'NEW Reference'!B$7,0)</f>
        <v>1289</v>
      </c>
      <c r="H428" s="21">
        <f>ROUND(('NEW Reference'!C$6*List!$F428)+'NEW Reference'!C$7,0)</f>
        <v>1922</v>
      </c>
      <c r="I428" s="21">
        <f>ROUND(('NEW Reference'!D$6*List!$F428)+'NEW Reference'!D$7,0)</f>
        <v>2303</v>
      </c>
      <c r="J428" s="21">
        <f>ROUND(('NEW Reference'!E$6*List!$F428)+'NEW Reference'!E$7,0)</f>
        <v>2847</v>
      </c>
      <c r="K428" s="21">
        <f>ROUND(('NEW Reference'!F$6*List!$F428)+'NEW Reference'!F$7,0)</f>
        <v>2966</v>
      </c>
      <c r="L428" s="21">
        <f>ROUND(('NEW Reference'!G$6*List!$F428)+'NEW Reference'!G$7,0)</f>
        <v>3357</v>
      </c>
      <c r="M428" s="21">
        <f>ROUND(('NEW Reference'!H$6*List!$F428)+'NEW Reference'!H$7,0)</f>
        <v>3486</v>
      </c>
      <c r="N428" s="21">
        <f>ROUND(('NEW Reference'!I$6*List!$F428)+'NEW Reference'!I$7,0)</f>
        <v>3623</v>
      </c>
      <c r="O428" s="21">
        <f>ROUND(('NEW Reference'!J$6*List!$F428)+'NEW Reference'!J$7,0)</f>
        <v>4195</v>
      </c>
      <c r="P428" s="21">
        <f>ROUND(('NEW Reference'!K$6*List!$F428)+'NEW Reference'!K$7,0)</f>
        <v>4327</v>
      </c>
      <c r="Q428" s="21">
        <f>ROUND(('NEW Reference'!L$6*List!$F428)+'NEW Reference'!L$7,0)</f>
        <v>4669</v>
      </c>
      <c r="R428" s="21">
        <f>ROUND(('NEW Reference'!M$6*List!$F428)+'NEW Reference'!M$7,0)</f>
        <v>5577</v>
      </c>
      <c r="S428" s="21">
        <f>ROUND(('NEW Reference'!N$6*List!$F428)+'NEW Reference'!N$7,0)</f>
        <v>22502</v>
      </c>
      <c r="T428" s="22">
        <f>ROUND(('NEW Reference'!O$6*List!$F428)+'NEW Reference'!O$7,0)</f>
        <v>837</v>
      </c>
      <c r="U428" s="22">
        <f>ROUND(('NEW Reference'!P$6*List!$F428)+'NEW Reference'!P$7,0)</f>
        <v>1179</v>
      </c>
      <c r="V428" s="22">
        <f>ROUND(('NEW Reference'!Q$6*List!$F428)+'NEW Reference'!Q$7,0)</f>
        <v>589</v>
      </c>
      <c r="X428" s="3" t="str">
        <f t="shared" si="18"/>
        <v>FAYETTE, Kentucky</v>
      </c>
      <c r="Y428" s="67" t="s">
        <v>449</v>
      </c>
      <c r="Z428" s="24" t="s">
        <v>91</v>
      </c>
      <c r="AA428" s="29" t="s">
        <v>652</v>
      </c>
      <c r="AB428" s="26"/>
      <c r="AC428" s="19">
        <f t="shared" si="20"/>
        <v>0.94490000000000007</v>
      </c>
      <c r="AD428" s="104">
        <v>41140</v>
      </c>
      <c r="AE428" t="s">
        <v>632</v>
      </c>
      <c r="AF428" s="19">
        <v>0.82469499999999996</v>
      </c>
    </row>
    <row r="429" spans="1:32">
      <c r="A429" s="95">
        <v>17140</v>
      </c>
      <c r="B429" s="93" t="s">
        <v>597</v>
      </c>
      <c r="C429" s="67" t="s">
        <v>668</v>
      </c>
      <c r="D429" s="29" t="s">
        <v>652</v>
      </c>
      <c r="E429" s="97" t="s">
        <v>90</v>
      </c>
      <c r="F429" s="98">
        <f t="shared" si="19"/>
        <v>0.95230000000000004</v>
      </c>
      <c r="G429" s="74">
        <f>ROUND(('NEW Reference'!B$6*List!$F429)+'NEW Reference'!B$7,0)</f>
        <v>1296</v>
      </c>
      <c r="H429" s="21">
        <f>ROUND(('NEW Reference'!C$6*List!$F429)+'NEW Reference'!C$7,0)</f>
        <v>1933</v>
      </c>
      <c r="I429" s="21">
        <f>ROUND(('NEW Reference'!D$6*List!$F429)+'NEW Reference'!D$7,0)</f>
        <v>2316</v>
      </c>
      <c r="J429" s="21">
        <f>ROUND(('NEW Reference'!E$6*List!$F429)+'NEW Reference'!E$7,0)</f>
        <v>2863</v>
      </c>
      <c r="K429" s="21">
        <f>ROUND(('NEW Reference'!F$6*List!$F429)+'NEW Reference'!F$7,0)</f>
        <v>2983</v>
      </c>
      <c r="L429" s="21">
        <f>ROUND(('NEW Reference'!G$6*List!$F429)+'NEW Reference'!G$7,0)</f>
        <v>3377</v>
      </c>
      <c r="M429" s="21">
        <f>ROUND(('NEW Reference'!H$6*List!$F429)+'NEW Reference'!H$7,0)</f>
        <v>3506</v>
      </c>
      <c r="N429" s="21">
        <f>ROUND(('NEW Reference'!I$6*List!$F429)+'NEW Reference'!I$7,0)</f>
        <v>3643</v>
      </c>
      <c r="O429" s="21">
        <f>ROUND(('NEW Reference'!J$6*List!$F429)+'NEW Reference'!J$7,0)</f>
        <v>4219</v>
      </c>
      <c r="P429" s="21">
        <f>ROUND(('NEW Reference'!K$6*List!$F429)+'NEW Reference'!K$7,0)</f>
        <v>4352</v>
      </c>
      <c r="Q429" s="21">
        <f>ROUND(('NEW Reference'!L$6*List!$F429)+'NEW Reference'!L$7,0)</f>
        <v>4696</v>
      </c>
      <c r="R429" s="21">
        <f>ROUND(('NEW Reference'!M$6*List!$F429)+'NEW Reference'!M$7,0)</f>
        <v>5609</v>
      </c>
      <c r="S429" s="21">
        <f>ROUND(('NEW Reference'!N$6*List!$F429)+'NEW Reference'!N$7,0)</f>
        <v>22632</v>
      </c>
      <c r="T429" s="22">
        <f>ROUND(('NEW Reference'!O$6*List!$F429)+'NEW Reference'!O$7,0)</f>
        <v>841</v>
      </c>
      <c r="U429" s="22">
        <f>ROUND(('NEW Reference'!P$6*List!$F429)+'NEW Reference'!P$7,0)</f>
        <v>1186</v>
      </c>
      <c r="V429" s="22">
        <f>ROUND(('NEW Reference'!Q$6*List!$F429)+'NEW Reference'!Q$7,0)</f>
        <v>593</v>
      </c>
      <c r="X429" s="3" t="str">
        <f t="shared" si="18"/>
        <v>GALLATIN, Kentucky</v>
      </c>
      <c r="Y429" s="67" t="s">
        <v>668</v>
      </c>
      <c r="Z429" s="24" t="s">
        <v>91</v>
      </c>
      <c r="AA429" s="29" t="s">
        <v>652</v>
      </c>
      <c r="AB429" s="26"/>
      <c r="AC429" s="19">
        <f t="shared" si="20"/>
        <v>0.95230000000000004</v>
      </c>
      <c r="AD429" s="104">
        <v>29940</v>
      </c>
      <c r="AE429" t="s">
        <v>634</v>
      </c>
      <c r="AF429" s="19">
        <v>0.87850000000000006</v>
      </c>
    </row>
    <row r="430" spans="1:32">
      <c r="A430" s="95">
        <v>17140</v>
      </c>
      <c r="B430" s="93" t="s">
        <v>597</v>
      </c>
      <c r="C430" s="67" t="s">
        <v>203</v>
      </c>
      <c r="D430" s="29" t="s">
        <v>652</v>
      </c>
      <c r="E430" s="97" t="s">
        <v>90</v>
      </c>
      <c r="F430" s="98">
        <f t="shared" si="19"/>
        <v>0.95230000000000004</v>
      </c>
      <c r="G430" s="74">
        <f>ROUND(('NEW Reference'!B$6*List!$F430)+'NEW Reference'!B$7,0)</f>
        <v>1296</v>
      </c>
      <c r="H430" s="21">
        <f>ROUND(('NEW Reference'!C$6*List!$F430)+'NEW Reference'!C$7,0)</f>
        <v>1933</v>
      </c>
      <c r="I430" s="21">
        <f>ROUND(('NEW Reference'!D$6*List!$F430)+'NEW Reference'!D$7,0)</f>
        <v>2316</v>
      </c>
      <c r="J430" s="21">
        <f>ROUND(('NEW Reference'!E$6*List!$F430)+'NEW Reference'!E$7,0)</f>
        <v>2863</v>
      </c>
      <c r="K430" s="21">
        <f>ROUND(('NEW Reference'!F$6*List!$F430)+'NEW Reference'!F$7,0)</f>
        <v>2983</v>
      </c>
      <c r="L430" s="21">
        <f>ROUND(('NEW Reference'!G$6*List!$F430)+'NEW Reference'!G$7,0)</f>
        <v>3377</v>
      </c>
      <c r="M430" s="21">
        <f>ROUND(('NEW Reference'!H$6*List!$F430)+'NEW Reference'!H$7,0)</f>
        <v>3506</v>
      </c>
      <c r="N430" s="21">
        <f>ROUND(('NEW Reference'!I$6*List!$F430)+'NEW Reference'!I$7,0)</f>
        <v>3643</v>
      </c>
      <c r="O430" s="21">
        <f>ROUND(('NEW Reference'!J$6*List!$F430)+'NEW Reference'!J$7,0)</f>
        <v>4219</v>
      </c>
      <c r="P430" s="21">
        <f>ROUND(('NEW Reference'!K$6*List!$F430)+'NEW Reference'!K$7,0)</f>
        <v>4352</v>
      </c>
      <c r="Q430" s="21">
        <f>ROUND(('NEW Reference'!L$6*List!$F430)+'NEW Reference'!L$7,0)</f>
        <v>4696</v>
      </c>
      <c r="R430" s="21">
        <f>ROUND(('NEW Reference'!M$6*List!$F430)+'NEW Reference'!M$7,0)</f>
        <v>5609</v>
      </c>
      <c r="S430" s="21">
        <f>ROUND(('NEW Reference'!N$6*List!$F430)+'NEW Reference'!N$7,0)</f>
        <v>22632</v>
      </c>
      <c r="T430" s="22">
        <f>ROUND(('NEW Reference'!O$6*List!$F430)+'NEW Reference'!O$7,0)</f>
        <v>841</v>
      </c>
      <c r="U430" s="22">
        <f>ROUND(('NEW Reference'!P$6*List!$F430)+'NEW Reference'!P$7,0)</f>
        <v>1186</v>
      </c>
      <c r="V430" s="22">
        <f>ROUND(('NEW Reference'!Q$6*List!$F430)+'NEW Reference'!Q$7,0)</f>
        <v>593</v>
      </c>
      <c r="X430" s="3" t="str">
        <f t="shared" si="18"/>
        <v>GRANT, Kentucky</v>
      </c>
      <c r="Y430" s="67" t="s">
        <v>203</v>
      </c>
      <c r="Z430" s="24" t="s">
        <v>91</v>
      </c>
      <c r="AA430" s="29" t="s">
        <v>652</v>
      </c>
      <c r="AB430" s="25"/>
      <c r="AC430" s="19">
        <f t="shared" si="20"/>
        <v>0.95230000000000004</v>
      </c>
      <c r="AD430" s="104">
        <v>31740</v>
      </c>
      <c r="AE430" t="s">
        <v>635</v>
      </c>
      <c r="AF430" s="19">
        <v>0.81940000000000002</v>
      </c>
    </row>
    <row r="431" spans="1:32">
      <c r="A431" s="95">
        <v>26580</v>
      </c>
      <c r="B431" s="93" t="s">
        <v>656</v>
      </c>
      <c r="C431" s="67" t="s">
        <v>669</v>
      </c>
      <c r="D431" s="29" t="s">
        <v>652</v>
      </c>
      <c r="E431" s="97" t="s">
        <v>90</v>
      </c>
      <c r="F431" s="98">
        <f t="shared" si="19"/>
        <v>0.89810000000000001</v>
      </c>
      <c r="G431" s="74">
        <f>ROUND(('NEW Reference'!B$6*List!$F431)+'NEW Reference'!B$7,0)</f>
        <v>1242</v>
      </c>
      <c r="H431" s="21">
        <f>ROUND(('NEW Reference'!C$6*List!$F431)+'NEW Reference'!C$7,0)</f>
        <v>1851</v>
      </c>
      <c r="I431" s="21">
        <f>ROUND(('NEW Reference'!D$6*List!$F431)+'NEW Reference'!D$7,0)</f>
        <v>2218</v>
      </c>
      <c r="J431" s="21">
        <f>ROUND(('NEW Reference'!E$6*List!$F431)+'NEW Reference'!E$7,0)</f>
        <v>2743</v>
      </c>
      <c r="K431" s="21">
        <f>ROUND(('NEW Reference'!F$6*List!$F431)+'NEW Reference'!F$7,0)</f>
        <v>2857</v>
      </c>
      <c r="L431" s="21">
        <f>ROUND(('NEW Reference'!G$6*List!$F431)+'NEW Reference'!G$7,0)</f>
        <v>3235</v>
      </c>
      <c r="M431" s="21">
        <f>ROUND(('NEW Reference'!H$6*List!$F431)+'NEW Reference'!H$7,0)</f>
        <v>3358</v>
      </c>
      <c r="N431" s="21">
        <f>ROUND(('NEW Reference'!I$6*List!$F431)+'NEW Reference'!I$7,0)</f>
        <v>3490</v>
      </c>
      <c r="O431" s="21">
        <f>ROUND(('NEW Reference'!J$6*List!$F431)+'NEW Reference'!J$7,0)</f>
        <v>4042</v>
      </c>
      <c r="P431" s="21">
        <f>ROUND(('NEW Reference'!K$6*List!$F431)+'NEW Reference'!K$7,0)</f>
        <v>4169</v>
      </c>
      <c r="Q431" s="21">
        <f>ROUND(('NEW Reference'!L$6*List!$F431)+'NEW Reference'!L$7,0)</f>
        <v>4499</v>
      </c>
      <c r="R431" s="21">
        <f>ROUND(('NEW Reference'!M$6*List!$F431)+'NEW Reference'!M$7,0)</f>
        <v>5373</v>
      </c>
      <c r="S431" s="21">
        <f>ROUND(('NEW Reference'!N$6*List!$F431)+'NEW Reference'!N$7,0)</f>
        <v>21679</v>
      </c>
      <c r="T431" s="22">
        <f>ROUND(('NEW Reference'!O$6*List!$F431)+'NEW Reference'!O$7,0)</f>
        <v>806</v>
      </c>
      <c r="U431" s="22">
        <f>ROUND(('NEW Reference'!P$6*List!$F431)+'NEW Reference'!P$7,0)</f>
        <v>1136</v>
      </c>
      <c r="V431" s="22">
        <f>ROUND(('NEW Reference'!Q$6*List!$F431)+'NEW Reference'!Q$7,0)</f>
        <v>568</v>
      </c>
      <c r="X431" s="3" t="str">
        <f t="shared" si="18"/>
        <v>GREENUP, Kentucky</v>
      </c>
      <c r="Y431" s="67" t="s">
        <v>669</v>
      </c>
      <c r="Z431" s="24" t="s">
        <v>91</v>
      </c>
      <c r="AA431" s="29" t="s">
        <v>652</v>
      </c>
      <c r="AB431" s="26"/>
      <c r="AC431" s="19">
        <f t="shared" si="20"/>
        <v>0.89810000000000001</v>
      </c>
      <c r="AD431" s="104">
        <v>48620</v>
      </c>
      <c r="AE431" t="s">
        <v>628</v>
      </c>
      <c r="AF431" s="19">
        <v>0.83479999999999999</v>
      </c>
    </row>
    <row r="432" spans="1:32">
      <c r="A432" s="95">
        <v>21060</v>
      </c>
      <c r="B432" s="93" t="s">
        <v>670</v>
      </c>
      <c r="C432" s="67" t="s">
        <v>671</v>
      </c>
      <c r="D432" s="29" t="s">
        <v>652</v>
      </c>
      <c r="E432" s="97" t="s">
        <v>90</v>
      </c>
      <c r="F432" s="98">
        <f t="shared" si="19"/>
        <v>0.85510000000000008</v>
      </c>
      <c r="G432" s="74">
        <f>ROUND(('NEW Reference'!B$6*List!$F432)+'NEW Reference'!B$7,0)</f>
        <v>1198</v>
      </c>
      <c r="H432" s="21">
        <f>ROUND(('NEW Reference'!C$6*List!$F432)+'NEW Reference'!C$7,0)</f>
        <v>1787</v>
      </c>
      <c r="I432" s="21">
        <f>ROUND(('NEW Reference'!D$6*List!$F432)+'NEW Reference'!D$7,0)</f>
        <v>2141</v>
      </c>
      <c r="J432" s="21">
        <f>ROUND(('NEW Reference'!E$6*List!$F432)+'NEW Reference'!E$7,0)</f>
        <v>2647</v>
      </c>
      <c r="K432" s="21">
        <f>ROUND(('NEW Reference'!F$6*List!$F432)+'NEW Reference'!F$7,0)</f>
        <v>2758</v>
      </c>
      <c r="L432" s="21">
        <f>ROUND(('NEW Reference'!G$6*List!$F432)+'NEW Reference'!G$7,0)</f>
        <v>3122</v>
      </c>
      <c r="M432" s="21">
        <f>ROUND(('NEW Reference'!H$6*List!$F432)+'NEW Reference'!H$7,0)</f>
        <v>3241</v>
      </c>
      <c r="N432" s="21">
        <f>ROUND(('NEW Reference'!I$6*List!$F432)+'NEW Reference'!I$7,0)</f>
        <v>3368</v>
      </c>
      <c r="O432" s="21">
        <f>ROUND(('NEW Reference'!J$6*List!$F432)+'NEW Reference'!J$7,0)</f>
        <v>3901</v>
      </c>
      <c r="P432" s="21">
        <f>ROUND(('NEW Reference'!K$6*List!$F432)+'NEW Reference'!K$7,0)</f>
        <v>4024</v>
      </c>
      <c r="Q432" s="21">
        <f>ROUND(('NEW Reference'!L$6*List!$F432)+'NEW Reference'!L$7,0)</f>
        <v>4342</v>
      </c>
      <c r="R432" s="21">
        <f>ROUND(('NEW Reference'!M$6*List!$F432)+'NEW Reference'!M$7,0)</f>
        <v>5186</v>
      </c>
      <c r="S432" s="21">
        <f>ROUND(('NEW Reference'!N$6*List!$F432)+'NEW Reference'!N$7,0)</f>
        <v>20923</v>
      </c>
      <c r="T432" s="22">
        <f>ROUND(('NEW Reference'!O$6*List!$F432)+'NEW Reference'!O$7,0)</f>
        <v>778</v>
      </c>
      <c r="U432" s="22">
        <f>ROUND(('NEW Reference'!P$6*List!$F432)+'NEW Reference'!P$7,0)</f>
        <v>1096</v>
      </c>
      <c r="V432" s="22">
        <f>ROUND(('NEW Reference'!Q$6*List!$F432)+'NEW Reference'!Q$7,0)</f>
        <v>548</v>
      </c>
      <c r="X432" s="3" t="str">
        <f t="shared" si="18"/>
        <v>HARDIN, Kentucky</v>
      </c>
      <c r="Y432" s="67" t="s">
        <v>671</v>
      </c>
      <c r="Z432" s="24" t="s">
        <v>91</v>
      </c>
      <c r="AA432" s="29" t="s">
        <v>652</v>
      </c>
      <c r="AB432" s="25"/>
      <c r="AC432" s="19">
        <f t="shared" si="20"/>
        <v>0.85510000000000008</v>
      </c>
      <c r="AD432" s="104">
        <v>45820</v>
      </c>
      <c r="AE432" t="s">
        <v>638</v>
      </c>
      <c r="AF432" s="19">
        <v>0.8196</v>
      </c>
    </row>
    <row r="433" spans="1:32">
      <c r="A433" s="95">
        <v>31140</v>
      </c>
      <c r="B433" s="93" t="s">
        <v>594</v>
      </c>
      <c r="C433" s="67" t="s">
        <v>140</v>
      </c>
      <c r="D433" s="29" t="s">
        <v>652</v>
      </c>
      <c r="E433" s="97" t="s">
        <v>90</v>
      </c>
      <c r="F433" s="98">
        <f t="shared" si="19"/>
        <v>0.91450000000000009</v>
      </c>
      <c r="G433" s="74">
        <f>ROUND(('NEW Reference'!B$6*List!$F433)+'NEW Reference'!B$7,0)</f>
        <v>1258</v>
      </c>
      <c r="H433" s="21">
        <f>ROUND(('NEW Reference'!C$6*List!$F433)+'NEW Reference'!C$7,0)</f>
        <v>1876</v>
      </c>
      <c r="I433" s="21">
        <f>ROUND(('NEW Reference'!D$6*List!$F433)+'NEW Reference'!D$7,0)</f>
        <v>2248</v>
      </c>
      <c r="J433" s="21">
        <f>ROUND(('NEW Reference'!E$6*List!$F433)+'NEW Reference'!E$7,0)</f>
        <v>2779</v>
      </c>
      <c r="K433" s="21">
        <f>ROUND(('NEW Reference'!F$6*List!$F433)+'NEW Reference'!F$7,0)</f>
        <v>2895</v>
      </c>
      <c r="L433" s="21">
        <f>ROUND(('NEW Reference'!G$6*List!$F433)+'NEW Reference'!G$7,0)</f>
        <v>3278</v>
      </c>
      <c r="M433" s="21">
        <f>ROUND(('NEW Reference'!H$6*List!$F433)+'NEW Reference'!H$7,0)</f>
        <v>3403</v>
      </c>
      <c r="N433" s="21">
        <f>ROUND(('NEW Reference'!I$6*List!$F433)+'NEW Reference'!I$7,0)</f>
        <v>3537</v>
      </c>
      <c r="O433" s="21">
        <f>ROUND(('NEW Reference'!J$6*List!$F433)+'NEW Reference'!J$7,0)</f>
        <v>4095</v>
      </c>
      <c r="P433" s="21">
        <f>ROUND(('NEW Reference'!K$6*List!$F433)+'NEW Reference'!K$7,0)</f>
        <v>4224</v>
      </c>
      <c r="Q433" s="21">
        <f>ROUND(('NEW Reference'!L$6*List!$F433)+'NEW Reference'!L$7,0)</f>
        <v>4558</v>
      </c>
      <c r="R433" s="21">
        <f>ROUND(('NEW Reference'!M$6*List!$F433)+'NEW Reference'!M$7,0)</f>
        <v>5444</v>
      </c>
      <c r="S433" s="21">
        <f>ROUND(('NEW Reference'!N$6*List!$F433)+'NEW Reference'!N$7,0)</f>
        <v>21967</v>
      </c>
      <c r="T433" s="22">
        <f>ROUND(('NEW Reference'!O$6*List!$F433)+'NEW Reference'!O$7,0)</f>
        <v>817</v>
      </c>
      <c r="U433" s="22">
        <f>ROUND(('NEW Reference'!P$6*List!$F433)+'NEW Reference'!P$7,0)</f>
        <v>1151</v>
      </c>
      <c r="V433" s="22">
        <f>ROUND(('NEW Reference'!Q$6*List!$F433)+'NEW Reference'!Q$7,0)</f>
        <v>575</v>
      </c>
      <c r="X433" s="3" t="str">
        <f t="shared" si="18"/>
        <v>HENRY, Kentucky</v>
      </c>
      <c r="Y433" s="67" t="s">
        <v>140</v>
      </c>
      <c r="Z433" s="24" t="s">
        <v>91</v>
      </c>
      <c r="AA433" s="29" t="s">
        <v>652</v>
      </c>
      <c r="AB433" s="25"/>
      <c r="AC433" s="19">
        <f t="shared" si="20"/>
        <v>0.91450000000000009</v>
      </c>
      <c r="AD433" s="104">
        <v>45820</v>
      </c>
      <c r="AE433" t="s">
        <v>638</v>
      </c>
      <c r="AF433" s="19">
        <v>0.8196</v>
      </c>
    </row>
    <row r="434" spans="1:32">
      <c r="A434" s="95">
        <v>31140</v>
      </c>
      <c r="B434" s="93" t="s">
        <v>594</v>
      </c>
      <c r="C434" s="67" t="s">
        <v>144</v>
      </c>
      <c r="D434" s="29" t="s">
        <v>652</v>
      </c>
      <c r="E434" s="97" t="s">
        <v>90</v>
      </c>
      <c r="F434" s="98">
        <f t="shared" si="19"/>
        <v>0.91450000000000009</v>
      </c>
      <c r="G434" s="74">
        <f>ROUND(('NEW Reference'!B$6*List!$F434)+'NEW Reference'!B$7,0)</f>
        <v>1258</v>
      </c>
      <c r="H434" s="21">
        <f>ROUND(('NEW Reference'!C$6*List!$F434)+'NEW Reference'!C$7,0)</f>
        <v>1876</v>
      </c>
      <c r="I434" s="21">
        <f>ROUND(('NEW Reference'!D$6*List!$F434)+'NEW Reference'!D$7,0)</f>
        <v>2248</v>
      </c>
      <c r="J434" s="21">
        <f>ROUND(('NEW Reference'!E$6*List!$F434)+'NEW Reference'!E$7,0)</f>
        <v>2779</v>
      </c>
      <c r="K434" s="21">
        <f>ROUND(('NEW Reference'!F$6*List!$F434)+'NEW Reference'!F$7,0)</f>
        <v>2895</v>
      </c>
      <c r="L434" s="21">
        <f>ROUND(('NEW Reference'!G$6*List!$F434)+'NEW Reference'!G$7,0)</f>
        <v>3278</v>
      </c>
      <c r="M434" s="21">
        <f>ROUND(('NEW Reference'!H$6*List!$F434)+'NEW Reference'!H$7,0)</f>
        <v>3403</v>
      </c>
      <c r="N434" s="21">
        <f>ROUND(('NEW Reference'!I$6*List!$F434)+'NEW Reference'!I$7,0)</f>
        <v>3537</v>
      </c>
      <c r="O434" s="21">
        <f>ROUND(('NEW Reference'!J$6*List!$F434)+'NEW Reference'!J$7,0)</f>
        <v>4095</v>
      </c>
      <c r="P434" s="21">
        <f>ROUND(('NEW Reference'!K$6*List!$F434)+'NEW Reference'!K$7,0)</f>
        <v>4224</v>
      </c>
      <c r="Q434" s="21">
        <f>ROUND(('NEW Reference'!L$6*List!$F434)+'NEW Reference'!L$7,0)</f>
        <v>4558</v>
      </c>
      <c r="R434" s="21">
        <f>ROUND(('NEW Reference'!M$6*List!$F434)+'NEW Reference'!M$7,0)</f>
        <v>5444</v>
      </c>
      <c r="S434" s="21">
        <f>ROUND(('NEW Reference'!N$6*List!$F434)+'NEW Reference'!N$7,0)</f>
        <v>21967</v>
      </c>
      <c r="T434" s="22">
        <f>ROUND(('NEW Reference'!O$6*List!$F434)+'NEW Reference'!O$7,0)</f>
        <v>817</v>
      </c>
      <c r="U434" s="22">
        <f>ROUND(('NEW Reference'!P$6*List!$F434)+'NEW Reference'!P$7,0)</f>
        <v>1151</v>
      </c>
      <c r="V434" s="22">
        <f>ROUND(('NEW Reference'!Q$6*List!$F434)+'NEW Reference'!Q$7,0)</f>
        <v>575</v>
      </c>
      <c r="X434" s="3" t="str">
        <f t="shared" si="18"/>
        <v>JEFFERSON, Kentucky</v>
      </c>
      <c r="Y434" s="67" t="s">
        <v>144</v>
      </c>
      <c r="Z434" s="24" t="s">
        <v>91</v>
      </c>
      <c r="AA434" s="29" t="s">
        <v>652</v>
      </c>
      <c r="AB434" s="26"/>
      <c r="AC434" s="19">
        <f t="shared" si="20"/>
        <v>0.91450000000000009</v>
      </c>
      <c r="AD434" s="104">
        <v>28140</v>
      </c>
      <c r="AE434" t="s">
        <v>640</v>
      </c>
      <c r="AF434" s="19">
        <v>0.90540000000000009</v>
      </c>
    </row>
    <row r="435" spans="1:32">
      <c r="A435" s="95">
        <v>30460</v>
      </c>
      <c r="B435" s="93" t="s">
        <v>654</v>
      </c>
      <c r="C435" s="67" t="s">
        <v>672</v>
      </c>
      <c r="D435" s="29" t="s">
        <v>652</v>
      </c>
      <c r="E435" s="97" t="s">
        <v>90</v>
      </c>
      <c r="F435" s="98">
        <f t="shared" si="19"/>
        <v>0.94490000000000007</v>
      </c>
      <c r="G435" s="74">
        <f>ROUND(('NEW Reference'!B$6*List!$F435)+'NEW Reference'!B$7,0)</f>
        <v>1289</v>
      </c>
      <c r="H435" s="21">
        <f>ROUND(('NEW Reference'!C$6*List!$F435)+'NEW Reference'!C$7,0)</f>
        <v>1922</v>
      </c>
      <c r="I435" s="21">
        <f>ROUND(('NEW Reference'!D$6*List!$F435)+'NEW Reference'!D$7,0)</f>
        <v>2303</v>
      </c>
      <c r="J435" s="21">
        <f>ROUND(('NEW Reference'!E$6*List!$F435)+'NEW Reference'!E$7,0)</f>
        <v>2847</v>
      </c>
      <c r="K435" s="21">
        <f>ROUND(('NEW Reference'!F$6*List!$F435)+'NEW Reference'!F$7,0)</f>
        <v>2966</v>
      </c>
      <c r="L435" s="21">
        <f>ROUND(('NEW Reference'!G$6*List!$F435)+'NEW Reference'!G$7,0)</f>
        <v>3357</v>
      </c>
      <c r="M435" s="21">
        <f>ROUND(('NEW Reference'!H$6*List!$F435)+'NEW Reference'!H$7,0)</f>
        <v>3486</v>
      </c>
      <c r="N435" s="21">
        <f>ROUND(('NEW Reference'!I$6*List!$F435)+'NEW Reference'!I$7,0)</f>
        <v>3623</v>
      </c>
      <c r="O435" s="21">
        <f>ROUND(('NEW Reference'!J$6*List!$F435)+'NEW Reference'!J$7,0)</f>
        <v>4195</v>
      </c>
      <c r="P435" s="21">
        <f>ROUND(('NEW Reference'!K$6*List!$F435)+'NEW Reference'!K$7,0)</f>
        <v>4327</v>
      </c>
      <c r="Q435" s="21">
        <f>ROUND(('NEW Reference'!L$6*List!$F435)+'NEW Reference'!L$7,0)</f>
        <v>4669</v>
      </c>
      <c r="R435" s="21">
        <f>ROUND(('NEW Reference'!M$6*List!$F435)+'NEW Reference'!M$7,0)</f>
        <v>5577</v>
      </c>
      <c r="S435" s="21">
        <f>ROUND(('NEW Reference'!N$6*List!$F435)+'NEW Reference'!N$7,0)</f>
        <v>22502</v>
      </c>
      <c r="T435" s="22">
        <f>ROUND(('NEW Reference'!O$6*List!$F435)+'NEW Reference'!O$7,0)</f>
        <v>837</v>
      </c>
      <c r="U435" s="22">
        <f>ROUND(('NEW Reference'!P$6*List!$F435)+'NEW Reference'!P$7,0)</f>
        <v>1179</v>
      </c>
      <c r="V435" s="22">
        <f>ROUND(('NEW Reference'!Q$6*List!$F435)+'NEW Reference'!Q$7,0)</f>
        <v>589</v>
      </c>
      <c r="X435" s="3" t="str">
        <f t="shared" si="18"/>
        <v>JESSAMINE, Kentucky</v>
      </c>
      <c r="Y435" s="67" t="s">
        <v>672</v>
      </c>
      <c r="Z435" s="24" t="s">
        <v>91</v>
      </c>
      <c r="AA435" s="29" t="s">
        <v>652</v>
      </c>
      <c r="AB435" s="25"/>
      <c r="AC435" s="19">
        <f t="shared" si="20"/>
        <v>0.94490000000000007</v>
      </c>
      <c r="AD435" s="104">
        <v>28140</v>
      </c>
      <c r="AE435" t="s">
        <v>640</v>
      </c>
      <c r="AF435" s="19">
        <v>0.90540000000000009</v>
      </c>
    </row>
    <row r="436" spans="1:32">
      <c r="A436" s="95">
        <v>17140</v>
      </c>
      <c r="B436" s="93" t="s">
        <v>597</v>
      </c>
      <c r="C436" s="67" t="s">
        <v>673</v>
      </c>
      <c r="D436" s="29" t="s">
        <v>652</v>
      </c>
      <c r="E436" s="97" t="s">
        <v>90</v>
      </c>
      <c r="F436" s="98">
        <f t="shared" si="19"/>
        <v>0.95230000000000004</v>
      </c>
      <c r="G436" s="74">
        <f>ROUND(('NEW Reference'!B$6*List!$F436)+'NEW Reference'!B$7,0)</f>
        <v>1296</v>
      </c>
      <c r="H436" s="21">
        <f>ROUND(('NEW Reference'!C$6*List!$F436)+'NEW Reference'!C$7,0)</f>
        <v>1933</v>
      </c>
      <c r="I436" s="21">
        <f>ROUND(('NEW Reference'!D$6*List!$F436)+'NEW Reference'!D$7,0)</f>
        <v>2316</v>
      </c>
      <c r="J436" s="21">
        <f>ROUND(('NEW Reference'!E$6*List!$F436)+'NEW Reference'!E$7,0)</f>
        <v>2863</v>
      </c>
      <c r="K436" s="21">
        <f>ROUND(('NEW Reference'!F$6*List!$F436)+'NEW Reference'!F$7,0)</f>
        <v>2983</v>
      </c>
      <c r="L436" s="21">
        <f>ROUND(('NEW Reference'!G$6*List!$F436)+'NEW Reference'!G$7,0)</f>
        <v>3377</v>
      </c>
      <c r="M436" s="21">
        <f>ROUND(('NEW Reference'!H$6*List!$F436)+'NEW Reference'!H$7,0)</f>
        <v>3506</v>
      </c>
      <c r="N436" s="21">
        <f>ROUND(('NEW Reference'!I$6*List!$F436)+'NEW Reference'!I$7,0)</f>
        <v>3643</v>
      </c>
      <c r="O436" s="21">
        <f>ROUND(('NEW Reference'!J$6*List!$F436)+'NEW Reference'!J$7,0)</f>
        <v>4219</v>
      </c>
      <c r="P436" s="21">
        <f>ROUND(('NEW Reference'!K$6*List!$F436)+'NEW Reference'!K$7,0)</f>
        <v>4352</v>
      </c>
      <c r="Q436" s="21">
        <f>ROUND(('NEW Reference'!L$6*List!$F436)+'NEW Reference'!L$7,0)</f>
        <v>4696</v>
      </c>
      <c r="R436" s="21">
        <f>ROUND(('NEW Reference'!M$6*List!$F436)+'NEW Reference'!M$7,0)</f>
        <v>5609</v>
      </c>
      <c r="S436" s="21">
        <f>ROUND(('NEW Reference'!N$6*List!$F436)+'NEW Reference'!N$7,0)</f>
        <v>22632</v>
      </c>
      <c r="T436" s="22">
        <f>ROUND(('NEW Reference'!O$6*List!$F436)+'NEW Reference'!O$7,0)</f>
        <v>841</v>
      </c>
      <c r="U436" s="22">
        <f>ROUND(('NEW Reference'!P$6*List!$F436)+'NEW Reference'!P$7,0)</f>
        <v>1186</v>
      </c>
      <c r="V436" s="22">
        <f>ROUND(('NEW Reference'!Q$6*List!$F436)+'NEW Reference'!Q$7,0)</f>
        <v>593</v>
      </c>
      <c r="X436" s="3" t="str">
        <f t="shared" si="18"/>
        <v>KENTON, Kentucky</v>
      </c>
      <c r="Y436" s="67" t="s">
        <v>673</v>
      </c>
      <c r="Z436" s="24" t="s">
        <v>91</v>
      </c>
      <c r="AA436" s="29" t="s">
        <v>652</v>
      </c>
      <c r="AB436" s="25"/>
      <c r="AC436" s="19">
        <f t="shared" si="20"/>
        <v>0.95230000000000004</v>
      </c>
      <c r="AD436" s="104">
        <v>28140</v>
      </c>
      <c r="AE436" t="s">
        <v>640</v>
      </c>
      <c r="AF436" s="19">
        <v>0.90540000000000009</v>
      </c>
    </row>
    <row r="437" spans="1:32">
      <c r="A437" s="95">
        <v>21060</v>
      </c>
      <c r="B437" s="93" t="s">
        <v>670</v>
      </c>
      <c r="C437" s="67" t="s">
        <v>674</v>
      </c>
      <c r="D437" s="29" t="s">
        <v>652</v>
      </c>
      <c r="E437" s="97" t="s">
        <v>90</v>
      </c>
      <c r="F437" s="98">
        <f t="shared" si="19"/>
        <v>0.85510000000000008</v>
      </c>
      <c r="G437" s="74">
        <f>ROUND(('NEW Reference'!B$6*List!$F437)+'NEW Reference'!B$7,0)</f>
        <v>1198</v>
      </c>
      <c r="H437" s="21">
        <f>ROUND(('NEW Reference'!C$6*List!$F437)+'NEW Reference'!C$7,0)</f>
        <v>1787</v>
      </c>
      <c r="I437" s="21">
        <f>ROUND(('NEW Reference'!D$6*List!$F437)+'NEW Reference'!D$7,0)</f>
        <v>2141</v>
      </c>
      <c r="J437" s="21">
        <f>ROUND(('NEW Reference'!E$6*List!$F437)+'NEW Reference'!E$7,0)</f>
        <v>2647</v>
      </c>
      <c r="K437" s="21">
        <f>ROUND(('NEW Reference'!F$6*List!$F437)+'NEW Reference'!F$7,0)</f>
        <v>2758</v>
      </c>
      <c r="L437" s="21">
        <f>ROUND(('NEW Reference'!G$6*List!$F437)+'NEW Reference'!G$7,0)</f>
        <v>3122</v>
      </c>
      <c r="M437" s="21">
        <f>ROUND(('NEW Reference'!H$6*List!$F437)+'NEW Reference'!H$7,0)</f>
        <v>3241</v>
      </c>
      <c r="N437" s="21">
        <f>ROUND(('NEW Reference'!I$6*List!$F437)+'NEW Reference'!I$7,0)</f>
        <v>3368</v>
      </c>
      <c r="O437" s="21">
        <f>ROUND(('NEW Reference'!J$6*List!$F437)+'NEW Reference'!J$7,0)</f>
        <v>3901</v>
      </c>
      <c r="P437" s="21">
        <f>ROUND(('NEW Reference'!K$6*List!$F437)+'NEW Reference'!K$7,0)</f>
        <v>4024</v>
      </c>
      <c r="Q437" s="21">
        <f>ROUND(('NEW Reference'!L$6*List!$F437)+'NEW Reference'!L$7,0)</f>
        <v>4342</v>
      </c>
      <c r="R437" s="21">
        <f>ROUND(('NEW Reference'!M$6*List!$F437)+'NEW Reference'!M$7,0)</f>
        <v>5186</v>
      </c>
      <c r="S437" s="21">
        <f>ROUND(('NEW Reference'!N$6*List!$F437)+'NEW Reference'!N$7,0)</f>
        <v>20923</v>
      </c>
      <c r="T437" s="22">
        <f>ROUND(('NEW Reference'!O$6*List!$F437)+'NEW Reference'!O$7,0)</f>
        <v>778</v>
      </c>
      <c r="U437" s="22">
        <f>ROUND(('NEW Reference'!P$6*List!$F437)+'NEW Reference'!P$7,0)</f>
        <v>1096</v>
      </c>
      <c r="V437" s="22">
        <f>ROUND(('NEW Reference'!Q$6*List!$F437)+'NEW Reference'!Q$7,0)</f>
        <v>548</v>
      </c>
      <c r="X437" s="3" t="str">
        <f t="shared" si="18"/>
        <v>LARUE, Kentucky</v>
      </c>
      <c r="Y437" s="67" t="s">
        <v>674</v>
      </c>
      <c r="Z437" s="24" t="s">
        <v>91</v>
      </c>
      <c r="AA437" s="29" t="s">
        <v>652</v>
      </c>
      <c r="AB437" s="25"/>
      <c r="AC437" s="19">
        <f t="shared" si="20"/>
        <v>0.85510000000000008</v>
      </c>
      <c r="AD437" s="104">
        <v>28140</v>
      </c>
      <c r="AE437" t="s">
        <v>640</v>
      </c>
      <c r="AF437" s="19">
        <v>0.90540000000000009</v>
      </c>
    </row>
    <row r="438" spans="1:32">
      <c r="A438" s="95">
        <v>26580</v>
      </c>
      <c r="B438" s="93" t="s">
        <v>656</v>
      </c>
      <c r="C438" s="67" t="s">
        <v>149</v>
      </c>
      <c r="D438" s="29" t="s">
        <v>652</v>
      </c>
      <c r="E438" s="97" t="s">
        <v>90</v>
      </c>
      <c r="F438" s="98">
        <f t="shared" si="19"/>
        <v>0.89810000000000001</v>
      </c>
      <c r="G438" s="74">
        <f>ROUND(('NEW Reference'!B$6*List!$F438)+'NEW Reference'!B$7,0)</f>
        <v>1242</v>
      </c>
      <c r="H438" s="21">
        <f>ROUND(('NEW Reference'!C$6*List!$F438)+'NEW Reference'!C$7,0)</f>
        <v>1851</v>
      </c>
      <c r="I438" s="21">
        <f>ROUND(('NEW Reference'!D$6*List!$F438)+'NEW Reference'!D$7,0)</f>
        <v>2218</v>
      </c>
      <c r="J438" s="21">
        <f>ROUND(('NEW Reference'!E$6*List!$F438)+'NEW Reference'!E$7,0)</f>
        <v>2743</v>
      </c>
      <c r="K438" s="21">
        <f>ROUND(('NEW Reference'!F$6*List!$F438)+'NEW Reference'!F$7,0)</f>
        <v>2857</v>
      </c>
      <c r="L438" s="21">
        <f>ROUND(('NEW Reference'!G$6*List!$F438)+'NEW Reference'!G$7,0)</f>
        <v>3235</v>
      </c>
      <c r="M438" s="21">
        <f>ROUND(('NEW Reference'!H$6*List!$F438)+'NEW Reference'!H$7,0)</f>
        <v>3358</v>
      </c>
      <c r="N438" s="21">
        <f>ROUND(('NEW Reference'!I$6*List!$F438)+'NEW Reference'!I$7,0)</f>
        <v>3490</v>
      </c>
      <c r="O438" s="21">
        <f>ROUND(('NEW Reference'!J$6*List!$F438)+'NEW Reference'!J$7,0)</f>
        <v>4042</v>
      </c>
      <c r="P438" s="21">
        <f>ROUND(('NEW Reference'!K$6*List!$F438)+'NEW Reference'!K$7,0)</f>
        <v>4169</v>
      </c>
      <c r="Q438" s="21">
        <f>ROUND(('NEW Reference'!L$6*List!$F438)+'NEW Reference'!L$7,0)</f>
        <v>4499</v>
      </c>
      <c r="R438" s="21">
        <f>ROUND(('NEW Reference'!M$6*List!$F438)+'NEW Reference'!M$7,0)</f>
        <v>5373</v>
      </c>
      <c r="S438" s="21">
        <f>ROUND(('NEW Reference'!N$6*List!$F438)+'NEW Reference'!N$7,0)</f>
        <v>21679</v>
      </c>
      <c r="T438" s="22">
        <f>ROUND(('NEW Reference'!O$6*List!$F438)+'NEW Reference'!O$7,0)</f>
        <v>806</v>
      </c>
      <c r="U438" s="22">
        <f>ROUND(('NEW Reference'!P$6*List!$F438)+'NEW Reference'!P$7,0)</f>
        <v>1136</v>
      </c>
      <c r="V438" s="22">
        <f>ROUND(('NEW Reference'!Q$6*List!$F438)+'NEW Reference'!Q$7,0)</f>
        <v>568</v>
      </c>
      <c r="X438" s="3" t="str">
        <f t="shared" si="18"/>
        <v>LAWRENCE, Kentucky</v>
      </c>
      <c r="Y438" s="67" t="s">
        <v>149</v>
      </c>
      <c r="Z438" s="24" t="s">
        <v>91</v>
      </c>
      <c r="AA438" s="29" t="s">
        <v>652</v>
      </c>
      <c r="AB438" s="26"/>
      <c r="AC438" s="19">
        <f t="shared" si="20"/>
        <v>0.89810000000000001</v>
      </c>
      <c r="AD438" s="104">
        <v>45820</v>
      </c>
      <c r="AE438" t="s">
        <v>638</v>
      </c>
      <c r="AF438" s="19">
        <v>0.8196</v>
      </c>
    </row>
    <row r="439" spans="1:32">
      <c r="A439" s="95">
        <v>37140</v>
      </c>
      <c r="B439" s="93" t="s">
        <v>569</v>
      </c>
      <c r="C439" s="67" t="s">
        <v>675</v>
      </c>
      <c r="D439" s="29" t="s">
        <v>652</v>
      </c>
      <c r="E439" s="97" t="s">
        <v>90</v>
      </c>
      <c r="F439" s="98">
        <f t="shared" si="19"/>
        <v>0.86380000000000001</v>
      </c>
      <c r="G439" s="74">
        <f>ROUND(('NEW Reference'!B$6*List!$F439)+'NEW Reference'!B$7,0)</f>
        <v>1207</v>
      </c>
      <c r="H439" s="21">
        <f>ROUND(('NEW Reference'!C$6*List!$F439)+'NEW Reference'!C$7,0)</f>
        <v>1800</v>
      </c>
      <c r="I439" s="21">
        <f>ROUND(('NEW Reference'!D$6*List!$F439)+'NEW Reference'!D$7,0)</f>
        <v>2157</v>
      </c>
      <c r="J439" s="21">
        <f>ROUND(('NEW Reference'!E$6*List!$F439)+'NEW Reference'!E$7,0)</f>
        <v>2666</v>
      </c>
      <c r="K439" s="21">
        <f>ROUND(('NEW Reference'!F$6*List!$F439)+'NEW Reference'!F$7,0)</f>
        <v>2778</v>
      </c>
      <c r="L439" s="21">
        <f>ROUND(('NEW Reference'!G$6*List!$F439)+'NEW Reference'!G$7,0)</f>
        <v>3145</v>
      </c>
      <c r="M439" s="21">
        <f>ROUND(('NEW Reference'!H$6*List!$F439)+'NEW Reference'!H$7,0)</f>
        <v>3265</v>
      </c>
      <c r="N439" s="21">
        <f>ROUND(('NEW Reference'!I$6*List!$F439)+'NEW Reference'!I$7,0)</f>
        <v>3393</v>
      </c>
      <c r="O439" s="21">
        <f>ROUND(('NEW Reference'!J$6*List!$F439)+'NEW Reference'!J$7,0)</f>
        <v>3929</v>
      </c>
      <c r="P439" s="21">
        <f>ROUND(('NEW Reference'!K$6*List!$F439)+'NEW Reference'!K$7,0)</f>
        <v>4053</v>
      </c>
      <c r="Q439" s="21">
        <f>ROUND(('NEW Reference'!L$6*List!$F439)+'NEW Reference'!L$7,0)</f>
        <v>4374</v>
      </c>
      <c r="R439" s="21">
        <f>ROUND(('NEW Reference'!M$6*List!$F439)+'NEW Reference'!M$7,0)</f>
        <v>5223</v>
      </c>
      <c r="S439" s="21">
        <f>ROUND(('NEW Reference'!N$6*List!$F439)+'NEW Reference'!N$7,0)</f>
        <v>21076</v>
      </c>
      <c r="T439" s="22">
        <f>ROUND(('NEW Reference'!O$6*List!$F439)+'NEW Reference'!O$7,0)</f>
        <v>784</v>
      </c>
      <c r="U439" s="22">
        <f>ROUND(('NEW Reference'!P$6*List!$F439)+'NEW Reference'!P$7,0)</f>
        <v>1104</v>
      </c>
      <c r="V439" s="22">
        <f>ROUND(('NEW Reference'!Q$6*List!$F439)+'NEW Reference'!Q$7,0)</f>
        <v>552</v>
      </c>
      <c r="X439" s="3" t="str">
        <f t="shared" si="18"/>
        <v>LIVINGSTON, Kentucky</v>
      </c>
      <c r="Y439" s="67" t="s">
        <v>675</v>
      </c>
      <c r="Z439" s="24" t="s">
        <v>91</v>
      </c>
      <c r="AA439" s="29" t="s">
        <v>652</v>
      </c>
      <c r="AB439" s="26"/>
      <c r="AC439" s="19">
        <f t="shared" si="20"/>
        <v>0.86380000000000001</v>
      </c>
      <c r="AD439" s="104">
        <v>31740</v>
      </c>
      <c r="AE439" t="s">
        <v>635</v>
      </c>
      <c r="AF439" s="19">
        <v>0.81940000000000002</v>
      </c>
    </row>
    <row r="440" spans="1:32">
      <c r="A440" s="95">
        <v>37140</v>
      </c>
      <c r="B440" s="93" t="s">
        <v>569</v>
      </c>
      <c r="C440" s="67" t="s">
        <v>676</v>
      </c>
      <c r="D440" s="29" t="s">
        <v>652</v>
      </c>
      <c r="E440" s="97" t="s">
        <v>90</v>
      </c>
      <c r="F440" s="98">
        <f t="shared" si="19"/>
        <v>0.86380000000000001</v>
      </c>
      <c r="G440" s="74">
        <f>ROUND(('NEW Reference'!B$6*List!$F440)+'NEW Reference'!B$7,0)</f>
        <v>1207</v>
      </c>
      <c r="H440" s="21">
        <f>ROUND(('NEW Reference'!C$6*List!$F440)+'NEW Reference'!C$7,0)</f>
        <v>1800</v>
      </c>
      <c r="I440" s="21">
        <f>ROUND(('NEW Reference'!D$6*List!$F440)+'NEW Reference'!D$7,0)</f>
        <v>2157</v>
      </c>
      <c r="J440" s="21">
        <f>ROUND(('NEW Reference'!E$6*List!$F440)+'NEW Reference'!E$7,0)</f>
        <v>2666</v>
      </c>
      <c r="K440" s="21">
        <f>ROUND(('NEW Reference'!F$6*List!$F440)+'NEW Reference'!F$7,0)</f>
        <v>2778</v>
      </c>
      <c r="L440" s="21">
        <f>ROUND(('NEW Reference'!G$6*List!$F440)+'NEW Reference'!G$7,0)</f>
        <v>3145</v>
      </c>
      <c r="M440" s="21">
        <f>ROUND(('NEW Reference'!H$6*List!$F440)+'NEW Reference'!H$7,0)</f>
        <v>3265</v>
      </c>
      <c r="N440" s="21">
        <f>ROUND(('NEW Reference'!I$6*List!$F440)+'NEW Reference'!I$7,0)</f>
        <v>3393</v>
      </c>
      <c r="O440" s="21">
        <f>ROUND(('NEW Reference'!J$6*List!$F440)+'NEW Reference'!J$7,0)</f>
        <v>3929</v>
      </c>
      <c r="P440" s="21">
        <f>ROUND(('NEW Reference'!K$6*List!$F440)+'NEW Reference'!K$7,0)</f>
        <v>4053</v>
      </c>
      <c r="Q440" s="21">
        <f>ROUND(('NEW Reference'!L$6*List!$F440)+'NEW Reference'!L$7,0)</f>
        <v>4374</v>
      </c>
      <c r="R440" s="21">
        <f>ROUND(('NEW Reference'!M$6*List!$F440)+'NEW Reference'!M$7,0)</f>
        <v>5223</v>
      </c>
      <c r="S440" s="21">
        <f>ROUND(('NEW Reference'!N$6*List!$F440)+'NEW Reference'!N$7,0)</f>
        <v>21076</v>
      </c>
      <c r="T440" s="22">
        <f>ROUND(('NEW Reference'!O$6*List!$F440)+'NEW Reference'!O$7,0)</f>
        <v>784</v>
      </c>
      <c r="U440" s="22">
        <f>ROUND(('NEW Reference'!P$6*List!$F440)+'NEW Reference'!P$7,0)</f>
        <v>1104</v>
      </c>
      <c r="V440" s="22">
        <f>ROUND(('NEW Reference'!Q$6*List!$F440)+'NEW Reference'!Q$7,0)</f>
        <v>552</v>
      </c>
      <c r="X440" s="3" t="str">
        <f t="shared" si="18"/>
        <v>MC CRACKEN, Kentucky</v>
      </c>
      <c r="Y440" s="67" t="s">
        <v>676</v>
      </c>
      <c r="Z440" s="24" t="s">
        <v>91</v>
      </c>
      <c r="AA440" s="29" t="s">
        <v>652</v>
      </c>
      <c r="AB440" s="26"/>
      <c r="AC440" s="19">
        <f t="shared" si="20"/>
        <v>0.86380000000000001</v>
      </c>
      <c r="AD440" s="104">
        <v>31740</v>
      </c>
      <c r="AE440" t="s">
        <v>635</v>
      </c>
      <c r="AF440" s="19">
        <v>0.81940000000000002</v>
      </c>
    </row>
    <row r="441" spans="1:32">
      <c r="A441" s="95">
        <v>36980</v>
      </c>
      <c r="B441" s="93" t="s">
        <v>665</v>
      </c>
      <c r="C441" s="67" t="s">
        <v>573</v>
      </c>
      <c r="D441" s="29" t="s">
        <v>652</v>
      </c>
      <c r="E441" s="97" t="s">
        <v>90</v>
      </c>
      <c r="F441" s="98">
        <f t="shared" si="19"/>
        <v>0.90180000000000005</v>
      </c>
      <c r="G441" s="74">
        <f>ROUND(('NEW Reference'!B$6*List!$F441)+'NEW Reference'!B$7,0)</f>
        <v>1245</v>
      </c>
      <c r="H441" s="21">
        <f>ROUND(('NEW Reference'!C$6*List!$F441)+'NEW Reference'!C$7,0)</f>
        <v>1857</v>
      </c>
      <c r="I441" s="21">
        <f>ROUND(('NEW Reference'!D$6*List!$F441)+'NEW Reference'!D$7,0)</f>
        <v>2225</v>
      </c>
      <c r="J441" s="21">
        <f>ROUND(('NEW Reference'!E$6*List!$F441)+'NEW Reference'!E$7,0)</f>
        <v>2751</v>
      </c>
      <c r="K441" s="21">
        <f>ROUND(('NEW Reference'!F$6*List!$F441)+'NEW Reference'!F$7,0)</f>
        <v>2866</v>
      </c>
      <c r="L441" s="21">
        <f>ROUND(('NEW Reference'!G$6*List!$F441)+'NEW Reference'!G$7,0)</f>
        <v>3244</v>
      </c>
      <c r="M441" s="21">
        <f>ROUND(('NEW Reference'!H$6*List!$F441)+'NEW Reference'!H$7,0)</f>
        <v>3368</v>
      </c>
      <c r="N441" s="21">
        <f>ROUND(('NEW Reference'!I$6*List!$F441)+'NEW Reference'!I$7,0)</f>
        <v>3501</v>
      </c>
      <c r="O441" s="21">
        <f>ROUND(('NEW Reference'!J$6*List!$F441)+'NEW Reference'!J$7,0)</f>
        <v>4054</v>
      </c>
      <c r="P441" s="21">
        <f>ROUND(('NEW Reference'!K$6*List!$F441)+'NEW Reference'!K$7,0)</f>
        <v>4182</v>
      </c>
      <c r="Q441" s="21">
        <f>ROUND(('NEW Reference'!L$6*List!$F441)+'NEW Reference'!L$7,0)</f>
        <v>4512</v>
      </c>
      <c r="R441" s="21">
        <f>ROUND(('NEW Reference'!M$6*List!$F441)+'NEW Reference'!M$7,0)</f>
        <v>5389</v>
      </c>
      <c r="S441" s="21">
        <f>ROUND(('NEW Reference'!N$6*List!$F441)+'NEW Reference'!N$7,0)</f>
        <v>21744</v>
      </c>
      <c r="T441" s="22">
        <f>ROUND(('NEW Reference'!O$6*List!$F441)+'NEW Reference'!O$7,0)</f>
        <v>808</v>
      </c>
      <c r="U441" s="22">
        <f>ROUND(('NEW Reference'!P$6*List!$F441)+'NEW Reference'!P$7,0)</f>
        <v>1139</v>
      </c>
      <c r="V441" s="22">
        <f>ROUND(('NEW Reference'!Q$6*List!$F441)+'NEW Reference'!Q$7,0)</f>
        <v>570</v>
      </c>
      <c r="X441" s="3" t="str">
        <f t="shared" si="18"/>
        <v>MC LEAN, Kentucky</v>
      </c>
      <c r="Y441" s="67" t="s">
        <v>573</v>
      </c>
      <c r="Z441" s="24" t="s">
        <v>91</v>
      </c>
      <c r="AA441" s="29" t="s">
        <v>652</v>
      </c>
      <c r="AB441" s="25"/>
      <c r="AC441" s="19">
        <f t="shared" si="20"/>
        <v>0.90180000000000005</v>
      </c>
      <c r="AD441" s="104">
        <v>48620</v>
      </c>
      <c r="AE441" t="s">
        <v>628</v>
      </c>
      <c r="AF441" s="19">
        <v>0.83479999999999999</v>
      </c>
    </row>
    <row r="442" spans="1:32">
      <c r="A442" s="95">
        <v>31140</v>
      </c>
      <c r="B442" s="93" t="s">
        <v>594</v>
      </c>
      <c r="C442" s="67" t="s">
        <v>677</v>
      </c>
      <c r="D442" s="29" t="s">
        <v>652</v>
      </c>
      <c r="E442" s="97" t="s">
        <v>90</v>
      </c>
      <c r="F442" s="98">
        <f t="shared" si="19"/>
        <v>0.91450000000000009</v>
      </c>
      <c r="G442" s="74">
        <f>ROUND(('NEW Reference'!B$6*List!$F442)+'NEW Reference'!B$7,0)</f>
        <v>1258</v>
      </c>
      <c r="H442" s="21">
        <f>ROUND(('NEW Reference'!C$6*List!$F442)+'NEW Reference'!C$7,0)</f>
        <v>1876</v>
      </c>
      <c r="I442" s="21">
        <f>ROUND(('NEW Reference'!D$6*List!$F442)+'NEW Reference'!D$7,0)</f>
        <v>2248</v>
      </c>
      <c r="J442" s="21">
        <f>ROUND(('NEW Reference'!E$6*List!$F442)+'NEW Reference'!E$7,0)</f>
        <v>2779</v>
      </c>
      <c r="K442" s="21">
        <f>ROUND(('NEW Reference'!F$6*List!$F442)+'NEW Reference'!F$7,0)</f>
        <v>2895</v>
      </c>
      <c r="L442" s="21">
        <f>ROUND(('NEW Reference'!G$6*List!$F442)+'NEW Reference'!G$7,0)</f>
        <v>3278</v>
      </c>
      <c r="M442" s="21">
        <f>ROUND(('NEW Reference'!H$6*List!$F442)+'NEW Reference'!H$7,0)</f>
        <v>3403</v>
      </c>
      <c r="N442" s="21">
        <f>ROUND(('NEW Reference'!I$6*List!$F442)+'NEW Reference'!I$7,0)</f>
        <v>3537</v>
      </c>
      <c r="O442" s="21">
        <f>ROUND(('NEW Reference'!J$6*List!$F442)+'NEW Reference'!J$7,0)</f>
        <v>4095</v>
      </c>
      <c r="P442" s="21">
        <f>ROUND(('NEW Reference'!K$6*List!$F442)+'NEW Reference'!K$7,0)</f>
        <v>4224</v>
      </c>
      <c r="Q442" s="21">
        <f>ROUND(('NEW Reference'!L$6*List!$F442)+'NEW Reference'!L$7,0)</f>
        <v>4558</v>
      </c>
      <c r="R442" s="21">
        <f>ROUND(('NEW Reference'!M$6*List!$F442)+'NEW Reference'!M$7,0)</f>
        <v>5444</v>
      </c>
      <c r="S442" s="21">
        <f>ROUND(('NEW Reference'!N$6*List!$F442)+'NEW Reference'!N$7,0)</f>
        <v>21967</v>
      </c>
      <c r="T442" s="22">
        <f>ROUND(('NEW Reference'!O$6*List!$F442)+'NEW Reference'!O$7,0)</f>
        <v>817</v>
      </c>
      <c r="U442" s="22">
        <f>ROUND(('NEW Reference'!P$6*List!$F442)+'NEW Reference'!P$7,0)</f>
        <v>1151</v>
      </c>
      <c r="V442" s="22">
        <f>ROUND(('NEW Reference'!Q$6*List!$F442)+'NEW Reference'!Q$7,0)</f>
        <v>575</v>
      </c>
      <c r="X442" s="3" t="str">
        <f t="shared" si="18"/>
        <v>MEADE, Kentucky</v>
      </c>
      <c r="Y442" s="67" t="s">
        <v>677</v>
      </c>
      <c r="Z442" s="24" t="s">
        <v>91</v>
      </c>
      <c r="AA442" s="29" t="s">
        <v>652</v>
      </c>
      <c r="AB442" s="25"/>
      <c r="AC442" s="19">
        <f t="shared" si="20"/>
        <v>0.91450000000000009</v>
      </c>
      <c r="AD442" s="104">
        <v>45820</v>
      </c>
      <c r="AE442" t="s">
        <v>638</v>
      </c>
      <c r="AF442" s="19">
        <v>0.8196</v>
      </c>
    </row>
    <row r="443" spans="1:32">
      <c r="A443" s="95">
        <v>31140</v>
      </c>
      <c r="B443" s="93" t="s">
        <v>594</v>
      </c>
      <c r="C443" s="67" t="s">
        <v>678</v>
      </c>
      <c r="D443" s="29" t="s">
        <v>652</v>
      </c>
      <c r="E443" s="97" t="s">
        <v>90</v>
      </c>
      <c r="F443" s="98">
        <f t="shared" si="19"/>
        <v>0.91450000000000009</v>
      </c>
      <c r="G443" s="74">
        <f>ROUND(('NEW Reference'!B$6*List!$F443)+'NEW Reference'!B$7,0)</f>
        <v>1258</v>
      </c>
      <c r="H443" s="21">
        <f>ROUND(('NEW Reference'!C$6*List!$F443)+'NEW Reference'!C$7,0)</f>
        <v>1876</v>
      </c>
      <c r="I443" s="21">
        <f>ROUND(('NEW Reference'!D$6*List!$F443)+'NEW Reference'!D$7,0)</f>
        <v>2248</v>
      </c>
      <c r="J443" s="21">
        <f>ROUND(('NEW Reference'!E$6*List!$F443)+'NEW Reference'!E$7,0)</f>
        <v>2779</v>
      </c>
      <c r="K443" s="21">
        <f>ROUND(('NEW Reference'!F$6*List!$F443)+'NEW Reference'!F$7,0)</f>
        <v>2895</v>
      </c>
      <c r="L443" s="21">
        <f>ROUND(('NEW Reference'!G$6*List!$F443)+'NEW Reference'!G$7,0)</f>
        <v>3278</v>
      </c>
      <c r="M443" s="21">
        <f>ROUND(('NEW Reference'!H$6*List!$F443)+'NEW Reference'!H$7,0)</f>
        <v>3403</v>
      </c>
      <c r="N443" s="21">
        <f>ROUND(('NEW Reference'!I$6*List!$F443)+'NEW Reference'!I$7,0)</f>
        <v>3537</v>
      </c>
      <c r="O443" s="21">
        <f>ROUND(('NEW Reference'!J$6*List!$F443)+'NEW Reference'!J$7,0)</f>
        <v>4095</v>
      </c>
      <c r="P443" s="21">
        <f>ROUND(('NEW Reference'!K$6*List!$F443)+'NEW Reference'!K$7,0)</f>
        <v>4224</v>
      </c>
      <c r="Q443" s="21">
        <f>ROUND(('NEW Reference'!L$6*List!$F443)+'NEW Reference'!L$7,0)</f>
        <v>4558</v>
      </c>
      <c r="R443" s="21">
        <f>ROUND(('NEW Reference'!M$6*List!$F443)+'NEW Reference'!M$7,0)</f>
        <v>5444</v>
      </c>
      <c r="S443" s="21">
        <f>ROUND(('NEW Reference'!N$6*List!$F443)+'NEW Reference'!N$7,0)</f>
        <v>21967</v>
      </c>
      <c r="T443" s="22">
        <f>ROUND(('NEW Reference'!O$6*List!$F443)+'NEW Reference'!O$7,0)</f>
        <v>817</v>
      </c>
      <c r="U443" s="22">
        <f>ROUND(('NEW Reference'!P$6*List!$F443)+'NEW Reference'!P$7,0)</f>
        <v>1151</v>
      </c>
      <c r="V443" s="22">
        <f>ROUND(('NEW Reference'!Q$6*List!$F443)+'NEW Reference'!Q$7,0)</f>
        <v>575</v>
      </c>
      <c r="X443" s="3" t="str">
        <f t="shared" si="18"/>
        <v>NELSON, Kentucky</v>
      </c>
      <c r="Y443" s="67" t="s">
        <v>678</v>
      </c>
      <c r="Z443" s="24" t="s">
        <v>91</v>
      </c>
      <c r="AA443" s="29" t="s">
        <v>652</v>
      </c>
      <c r="AB443" s="26"/>
      <c r="AC443" s="19">
        <f t="shared" si="20"/>
        <v>0.91450000000000009</v>
      </c>
      <c r="AD443" s="104">
        <v>48620</v>
      </c>
      <c r="AE443" t="s">
        <v>628</v>
      </c>
      <c r="AF443" s="19">
        <v>0.83479999999999999</v>
      </c>
    </row>
    <row r="444" spans="1:32">
      <c r="A444" s="95">
        <v>31140</v>
      </c>
      <c r="B444" s="93" t="s">
        <v>594</v>
      </c>
      <c r="C444" s="67" t="s">
        <v>679</v>
      </c>
      <c r="D444" s="29" t="s">
        <v>652</v>
      </c>
      <c r="E444" s="97" t="s">
        <v>90</v>
      </c>
      <c r="F444" s="98">
        <f t="shared" si="19"/>
        <v>0.91450000000000009</v>
      </c>
      <c r="G444" s="74">
        <f>ROUND(('NEW Reference'!B$6*List!$F444)+'NEW Reference'!B$7,0)</f>
        <v>1258</v>
      </c>
      <c r="H444" s="21">
        <f>ROUND(('NEW Reference'!C$6*List!$F444)+'NEW Reference'!C$7,0)</f>
        <v>1876</v>
      </c>
      <c r="I444" s="21">
        <f>ROUND(('NEW Reference'!D$6*List!$F444)+'NEW Reference'!D$7,0)</f>
        <v>2248</v>
      </c>
      <c r="J444" s="21">
        <f>ROUND(('NEW Reference'!E$6*List!$F444)+'NEW Reference'!E$7,0)</f>
        <v>2779</v>
      </c>
      <c r="K444" s="21">
        <f>ROUND(('NEW Reference'!F$6*List!$F444)+'NEW Reference'!F$7,0)</f>
        <v>2895</v>
      </c>
      <c r="L444" s="21">
        <f>ROUND(('NEW Reference'!G$6*List!$F444)+'NEW Reference'!G$7,0)</f>
        <v>3278</v>
      </c>
      <c r="M444" s="21">
        <f>ROUND(('NEW Reference'!H$6*List!$F444)+'NEW Reference'!H$7,0)</f>
        <v>3403</v>
      </c>
      <c r="N444" s="21">
        <f>ROUND(('NEW Reference'!I$6*List!$F444)+'NEW Reference'!I$7,0)</f>
        <v>3537</v>
      </c>
      <c r="O444" s="21">
        <f>ROUND(('NEW Reference'!J$6*List!$F444)+'NEW Reference'!J$7,0)</f>
        <v>4095</v>
      </c>
      <c r="P444" s="21">
        <f>ROUND(('NEW Reference'!K$6*List!$F444)+'NEW Reference'!K$7,0)</f>
        <v>4224</v>
      </c>
      <c r="Q444" s="21">
        <f>ROUND(('NEW Reference'!L$6*List!$F444)+'NEW Reference'!L$7,0)</f>
        <v>4558</v>
      </c>
      <c r="R444" s="21">
        <f>ROUND(('NEW Reference'!M$6*List!$F444)+'NEW Reference'!M$7,0)</f>
        <v>5444</v>
      </c>
      <c r="S444" s="21">
        <f>ROUND(('NEW Reference'!N$6*List!$F444)+'NEW Reference'!N$7,0)</f>
        <v>21967</v>
      </c>
      <c r="T444" s="22">
        <f>ROUND(('NEW Reference'!O$6*List!$F444)+'NEW Reference'!O$7,0)</f>
        <v>817</v>
      </c>
      <c r="U444" s="22">
        <f>ROUND(('NEW Reference'!P$6*List!$F444)+'NEW Reference'!P$7,0)</f>
        <v>1151</v>
      </c>
      <c r="V444" s="22">
        <f>ROUND(('NEW Reference'!Q$6*List!$F444)+'NEW Reference'!Q$7,0)</f>
        <v>575</v>
      </c>
      <c r="X444" s="3" t="str">
        <f t="shared" si="18"/>
        <v>OLDHAM, Kentucky</v>
      </c>
      <c r="Y444" s="67" t="s">
        <v>679</v>
      </c>
      <c r="Z444" s="24" t="s">
        <v>91</v>
      </c>
      <c r="AA444" s="29" t="s">
        <v>652</v>
      </c>
      <c r="AB444" s="25"/>
      <c r="AC444" s="19">
        <f t="shared" si="20"/>
        <v>0.91450000000000009</v>
      </c>
      <c r="AD444" s="104">
        <v>45820</v>
      </c>
      <c r="AE444" t="s">
        <v>638</v>
      </c>
      <c r="AF444" s="19">
        <v>0.8196</v>
      </c>
    </row>
    <row r="445" spans="1:32">
      <c r="A445" s="95">
        <v>17140</v>
      </c>
      <c r="B445" s="93" t="s">
        <v>597</v>
      </c>
      <c r="C445" s="67" t="s">
        <v>680</v>
      </c>
      <c r="D445" s="29" t="s">
        <v>652</v>
      </c>
      <c r="E445" s="97" t="s">
        <v>90</v>
      </c>
      <c r="F445" s="98">
        <f t="shared" si="19"/>
        <v>0.95230000000000004</v>
      </c>
      <c r="G445" s="74">
        <f>ROUND(('NEW Reference'!B$6*List!$F445)+'NEW Reference'!B$7,0)</f>
        <v>1296</v>
      </c>
      <c r="H445" s="21">
        <f>ROUND(('NEW Reference'!C$6*List!$F445)+'NEW Reference'!C$7,0)</f>
        <v>1933</v>
      </c>
      <c r="I445" s="21">
        <f>ROUND(('NEW Reference'!D$6*List!$F445)+'NEW Reference'!D$7,0)</f>
        <v>2316</v>
      </c>
      <c r="J445" s="21">
        <f>ROUND(('NEW Reference'!E$6*List!$F445)+'NEW Reference'!E$7,0)</f>
        <v>2863</v>
      </c>
      <c r="K445" s="21">
        <f>ROUND(('NEW Reference'!F$6*List!$F445)+'NEW Reference'!F$7,0)</f>
        <v>2983</v>
      </c>
      <c r="L445" s="21">
        <f>ROUND(('NEW Reference'!G$6*List!$F445)+'NEW Reference'!G$7,0)</f>
        <v>3377</v>
      </c>
      <c r="M445" s="21">
        <f>ROUND(('NEW Reference'!H$6*List!$F445)+'NEW Reference'!H$7,0)</f>
        <v>3506</v>
      </c>
      <c r="N445" s="21">
        <f>ROUND(('NEW Reference'!I$6*List!$F445)+'NEW Reference'!I$7,0)</f>
        <v>3643</v>
      </c>
      <c r="O445" s="21">
        <f>ROUND(('NEW Reference'!J$6*List!$F445)+'NEW Reference'!J$7,0)</f>
        <v>4219</v>
      </c>
      <c r="P445" s="21">
        <f>ROUND(('NEW Reference'!K$6*List!$F445)+'NEW Reference'!K$7,0)</f>
        <v>4352</v>
      </c>
      <c r="Q445" s="21">
        <f>ROUND(('NEW Reference'!L$6*List!$F445)+'NEW Reference'!L$7,0)</f>
        <v>4696</v>
      </c>
      <c r="R445" s="21">
        <f>ROUND(('NEW Reference'!M$6*List!$F445)+'NEW Reference'!M$7,0)</f>
        <v>5609</v>
      </c>
      <c r="S445" s="21">
        <f>ROUND(('NEW Reference'!N$6*List!$F445)+'NEW Reference'!N$7,0)</f>
        <v>22632</v>
      </c>
      <c r="T445" s="22">
        <f>ROUND(('NEW Reference'!O$6*List!$F445)+'NEW Reference'!O$7,0)</f>
        <v>841</v>
      </c>
      <c r="U445" s="22">
        <f>ROUND(('NEW Reference'!P$6*List!$F445)+'NEW Reference'!P$7,0)</f>
        <v>1186</v>
      </c>
      <c r="V445" s="22">
        <f>ROUND(('NEW Reference'!Q$6*List!$F445)+'NEW Reference'!Q$7,0)</f>
        <v>593</v>
      </c>
      <c r="X445" s="3" t="str">
        <f t="shared" si="18"/>
        <v>PENDLETON, Kentucky</v>
      </c>
      <c r="Y445" s="67" t="s">
        <v>680</v>
      </c>
      <c r="Z445" s="24" t="s">
        <v>91</v>
      </c>
      <c r="AA445" s="29" t="s">
        <v>652</v>
      </c>
      <c r="AB445" s="25"/>
      <c r="AC445" s="19">
        <f t="shared" si="20"/>
        <v>0.95230000000000004</v>
      </c>
      <c r="AD445" s="104">
        <v>28140</v>
      </c>
      <c r="AE445" t="s">
        <v>640</v>
      </c>
      <c r="AF445" s="19">
        <v>0.90540000000000009</v>
      </c>
    </row>
    <row r="446" spans="1:32">
      <c r="A446" s="95">
        <v>18</v>
      </c>
      <c r="B446" s="93" t="s">
        <v>141</v>
      </c>
      <c r="C446" s="67" t="s">
        <v>4</v>
      </c>
      <c r="D446" s="29" t="s">
        <v>652</v>
      </c>
      <c r="E446" s="97" t="s">
        <v>101</v>
      </c>
      <c r="F446" s="98">
        <f t="shared" si="19"/>
        <v>0.8165</v>
      </c>
      <c r="G446" s="74">
        <f>ROUND(('NEW Reference'!B$6*List!$F446)+'NEW Reference'!B$7,0)</f>
        <v>1159</v>
      </c>
      <c r="H446" s="21">
        <f>ROUND(('NEW Reference'!C$6*List!$F446)+'NEW Reference'!C$7,0)</f>
        <v>1729</v>
      </c>
      <c r="I446" s="21">
        <f>ROUND(('NEW Reference'!D$6*List!$F446)+'NEW Reference'!D$7,0)</f>
        <v>2072</v>
      </c>
      <c r="J446" s="21">
        <f>ROUND(('NEW Reference'!E$6*List!$F446)+'NEW Reference'!E$7,0)</f>
        <v>2561</v>
      </c>
      <c r="K446" s="21">
        <f>ROUND(('NEW Reference'!F$6*List!$F446)+'NEW Reference'!F$7,0)</f>
        <v>2668</v>
      </c>
      <c r="L446" s="21">
        <f>ROUND(('NEW Reference'!G$6*List!$F446)+'NEW Reference'!G$7,0)</f>
        <v>3021</v>
      </c>
      <c r="M446" s="21">
        <f>ROUND(('NEW Reference'!H$6*List!$F446)+'NEW Reference'!H$7,0)</f>
        <v>3136</v>
      </c>
      <c r="N446" s="21">
        <f>ROUND(('NEW Reference'!I$6*List!$F446)+'NEW Reference'!I$7,0)</f>
        <v>3259</v>
      </c>
      <c r="O446" s="21">
        <f>ROUND(('NEW Reference'!J$6*List!$F446)+'NEW Reference'!J$7,0)</f>
        <v>3774</v>
      </c>
      <c r="P446" s="21">
        <f>ROUND(('NEW Reference'!K$6*List!$F446)+'NEW Reference'!K$7,0)</f>
        <v>3893</v>
      </c>
      <c r="Q446" s="21">
        <f>ROUND(('NEW Reference'!L$6*List!$F446)+'NEW Reference'!L$7,0)</f>
        <v>4201</v>
      </c>
      <c r="R446" s="21">
        <f>ROUND(('NEW Reference'!M$6*List!$F446)+'NEW Reference'!M$7,0)</f>
        <v>5017</v>
      </c>
      <c r="S446" s="21">
        <f>ROUND(('NEW Reference'!N$6*List!$F446)+'NEW Reference'!N$7,0)</f>
        <v>20245</v>
      </c>
      <c r="T446" s="22">
        <f>ROUND(('NEW Reference'!O$6*List!$F446)+'NEW Reference'!O$7,0)</f>
        <v>753</v>
      </c>
      <c r="U446" s="22">
        <f>ROUND(('NEW Reference'!P$6*List!$F446)+'NEW Reference'!P$7,0)</f>
        <v>1061</v>
      </c>
      <c r="V446" s="22">
        <f>ROUND(('NEW Reference'!Q$6*List!$F446)+'NEW Reference'!Q$7,0)</f>
        <v>530</v>
      </c>
      <c r="X446" s="3" t="str">
        <f t="shared" si="18"/>
        <v>Rural (Not listed as urban county), Kentucky</v>
      </c>
      <c r="Y446" s="67" t="s">
        <v>4</v>
      </c>
      <c r="Z446" s="24" t="s">
        <v>91</v>
      </c>
      <c r="AA446" s="29" t="s">
        <v>652</v>
      </c>
      <c r="AB446" s="26"/>
      <c r="AC446" s="19">
        <f t="shared" si="20"/>
        <v>0.8165</v>
      </c>
      <c r="AD446" s="104">
        <v>14540</v>
      </c>
      <c r="AE446" t="s">
        <v>651</v>
      </c>
      <c r="AF446" s="19">
        <v>0.86570000000000003</v>
      </c>
    </row>
    <row r="447" spans="1:32">
      <c r="A447" s="95">
        <v>30460</v>
      </c>
      <c r="B447" s="93" t="s">
        <v>654</v>
      </c>
      <c r="C447" s="67" t="s">
        <v>520</v>
      </c>
      <c r="D447" s="29" t="s">
        <v>652</v>
      </c>
      <c r="E447" s="97" t="s">
        <v>90</v>
      </c>
      <c r="F447" s="98">
        <f t="shared" si="19"/>
        <v>0.94490000000000007</v>
      </c>
      <c r="G447" s="74">
        <f>ROUND(('NEW Reference'!B$6*List!$F447)+'NEW Reference'!B$7,0)</f>
        <v>1289</v>
      </c>
      <c r="H447" s="21">
        <f>ROUND(('NEW Reference'!C$6*List!$F447)+'NEW Reference'!C$7,0)</f>
        <v>1922</v>
      </c>
      <c r="I447" s="21">
        <f>ROUND(('NEW Reference'!D$6*List!$F447)+'NEW Reference'!D$7,0)</f>
        <v>2303</v>
      </c>
      <c r="J447" s="21">
        <f>ROUND(('NEW Reference'!E$6*List!$F447)+'NEW Reference'!E$7,0)</f>
        <v>2847</v>
      </c>
      <c r="K447" s="21">
        <f>ROUND(('NEW Reference'!F$6*List!$F447)+'NEW Reference'!F$7,0)</f>
        <v>2966</v>
      </c>
      <c r="L447" s="21">
        <f>ROUND(('NEW Reference'!G$6*List!$F447)+'NEW Reference'!G$7,0)</f>
        <v>3357</v>
      </c>
      <c r="M447" s="21">
        <f>ROUND(('NEW Reference'!H$6*List!$F447)+'NEW Reference'!H$7,0)</f>
        <v>3486</v>
      </c>
      <c r="N447" s="21">
        <f>ROUND(('NEW Reference'!I$6*List!$F447)+'NEW Reference'!I$7,0)</f>
        <v>3623</v>
      </c>
      <c r="O447" s="21">
        <f>ROUND(('NEW Reference'!J$6*List!$F447)+'NEW Reference'!J$7,0)</f>
        <v>4195</v>
      </c>
      <c r="P447" s="21">
        <f>ROUND(('NEW Reference'!K$6*List!$F447)+'NEW Reference'!K$7,0)</f>
        <v>4327</v>
      </c>
      <c r="Q447" s="21">
        <f>ROUND(('NEW Reference'!L$6*List!$F447)+'NEW Reference'!L$7,0)</f>
        <v>4669</v>
      </c>
      <c r="R447" s="21">
        <f>ROUND(('NEW Reference'!M$6*List!$F447)+'NEW Reference'!M$7,0)</f>
        <v>5577</v>
      </c>
      <c r="S447" s="21">
        <f>ROUND(('NEW Reference'!N$6*List!$F447)+'NEW Reference'!N$7,0)</f>
        <v>22502</v>
      </c>
      <c r="T447" s="22">
        <f>ROUND(('NEW Reference'!O$6*List!$F447)+'NEW Reference'!O$7,0)</f>
        <v>837</v>
      </c>
      <c r="U447" s="22">
        <f>ROUND(('NEW Reference'!P$6*List!$F447)+'NEW Reference'!P$7,0)</f>
        <v>1179</v>
      </c>
      <c r="V447" s="22">
        <f>ROUND(('NEW Reference'!Q$6*List!$F447)+'NEW Reference'!Q$7,0)</f>
        <v>589</v>
      </c>
      <c r="X447" s="3" t="str">
        <f t="shared" si="18"/>
        <v>SCOTT, Kentucky</v>
      </c>
      <c r="Y447" s="67" t="s">
        <v>520</v>
      </c>
      <c r="Z447" s="24" t="s">
        <v>91</v>
      </c>
      <c r="AA447" s="29" t="s">
        <v>652</v>
      </c>
      <c r="AB447" s="26"/>
      <c r="AC447" s="19">
        <f t="shared" si="20"/>
        <v>0.94490000000000007</v>
      </c>
      <c r="AD447" s="104">
        <v>37140</v>
      </c>
      <c r="AE447" t="s">
        <v>569</v>
      </c>
      <c r="AF447" s="19">
        <v>0.86380000000000001</v>
      </c>
    </row>
    <row r="448" spans="1:32">
      <c r="A448" s="95">
        <v>31140</v>
      </c>
      <c r="B448" s="93" t="s">
        <v>594</v>
      </c>
      <c r="C448" s="67" t="s">
        <v>176</v>
      </c>
      <c r="D448" s="29" t="s">
        <v>652</v>
      </c>
      <c r="E448" s="97" t="s">
        <v>90</v>
      </c>
      <c r="F448" s="98">
        <f t="shared" si="19"/>
        <v>0.91450000000000009</v>
      </c>
      <c r="G448" s="74">
        <f>ROUND(('NEW Reference'!B$6*List!$F448)+'NEW Reference'!B$7,0)</f>
        <v>1258</v>
      </c>
      <c r="H448" s="21">
        <f>ROUND(('NEW Reference'!C$6*List!$F448)+'NEW Reference'!C$7,0)</f>
        <v>1876</v>
      </c>
      <c r="I448" s="21">
        <f>ROUND(('NEW Reference'!D$6*List!$F448)+'NEW Reference'!D$7,0)</f>
        <v>2248</v>
      </c>
      <c r="J448" s="21">
        <f>ROUND(('NEW Reference'!E$6*List!$F448)+'NEW Reference'!E$7,0)</f>
        <v>2779</v>
      </c>
      <c r="K448" s="21">
        <f>ROUND(('NEW Reference'!F$6*List!$F448)+'NEW Reference'!F$7,0)</f>
        <v>2895</v>
      </c>
      <c r="L448" s="21">
        <f>ROUND(('NEW Reference'!G$6*List!$F448)+'NEW Reference'!G$7,0)</f>
        <v>3278</v>
      </c>
      <c r="M448" s="21">
        <f>ROUND(('NEW Reference'!H$6*List!$F448)+'NEW Reference'!H$7,0)</f>
        <v>3403</v>
      </c>
      <c r="N448" s="21">
        <f>ROUND(('NEW Reference'!I$6*List!$F448)+'NEW Reference'!I$7,0)</f>
        <v>3537</v>
      </c>
      <c r="O448" s="21">
        <f>ROUND(('NEW Reference'!J$6*List!$F448)+'NEW Reference'!J$7,0)</f>
        <v>4095</v>
      </c>
      <c r="P448" s="21">
        <f>ROUND(('NEW Reference'!K$6*List!$F448)+'NEW Reference'!K$7,0)</f>
        <v>4224</v>
      </c>
      <c r="Q448" s="21">
        <f>ROUND(('NEW Reference'!L$6*List!$F448)+'NEW Reference'!L$7,0)</f>
        <v>4558</v>
      </c>
      <c r="R448" s="21">
        <f>ROUND(('NEW Reference'!M$6*List!$F448)+'NEW Reference'!M$7,0)</f>
        <v>5444</v>
      </c>
      <c r="S448" s="21">
        <f>ROUND(('NEW Reference'!N$6*List!$F448)+'NEW Reference'!N$7,0)</f>
        <v>21967</v>
      </c>
      <c r="T448" s="22">
        <f>ROUND(('NEW Reference'!O$6*List!$F448)+'NEW Reference'!O$7,0)</f>
        <v>817</v>
      </c>
      <c r="U448" s="22">
        <f>ROUND(('NEW Reference'!P$6*List!$F448)+'NEW Reference'!P$7,0)</f>
        <v>1151</v>
      </c>
      <c r="V448" s="22">
        <f>ROUND(('NEW Reference'!Q$6*List!$F448)+'NEW Reference'!Q$7,0)</f>
        <v>575</v>
      </c>
      <c r="X448" s="3" t="str">
        <f t="shared" si="18"/>
        <v>SHELBY, Kentucky</v>
      </c>
      <c r="Y448" s="67" t="s">
        <v>176</v>
      </c>
      <c r="Z448" s="24" t="s">
        <v>91</v>
      </c>
      <c r="AA448" s="29" t="s">
        <v>652</v>
      </c>
      <c r="AB448" s="26"/>
      <c r="AC448" s="19">
        <f t="shared" si="20"/>
        <v>0.91450000000000009</v>
      </c>
      <c r="AD448" s="104">
        <v>17140</v>
      </c>
      <c r="AE448" t="s">
        <v>597</v>
      </c>
      <c r="AF448" s="19">
        <v>0.95230000000000004</v>
      </c>
    </row>
    <row r="449" spans="1:32">
      <c r="A449" s="95">
        <v>31140</v>
      </c>
      <c r="B449" s="93" t="s">
        <v>594</v>
      </c>
      <c r="C449" s="67" t="s">
        <v>681</v>
      </c>
      <c r="D449" s="29" t="s">
        <v>652</v>
      </c>
      <c r="E449" s="97" t="s">
        <v>90</v>
      </c>
      <c r="F449" s="98">
        <f t="shared" si="19"/>
        <v>0.91450000000000009</v>
      </c>
      <c r="G449" s="74">
        <f>ROUND(('NEW Reference'!B$6*List!$F449)+'NEW Reference'!B$7,0)</f>
        <v>1258</v>
      </c>
      <c r="H449" s="21">
        <f>ROUND(('NEW Reference'!C$6*List!$F449)+'NEW Reference'!C$7,0)</f>
        <v>1876</v>
      </c>
      <c r="I449" s="21">
        <f>ROUND(('NEW Reference'!D$6*List!$F449)+'NEW Reference'!D$7,0)</f>
        <v>2248</v>
      </c>
      <c r="J449" s="21">
        <f>ROUND(('NEW Reference'!E$6*List!$F449)+'NEW Reference'!E$7,0)</f>
        <v>2779</v>
      </c>
      <c r="K449" s="21">
        <f>ROUND(('NEW Reference'!F$6*List!$F449)+'NEW Reference'!F$7,0)</f>
        <v>2895</v>
      </c>
      <c r="L449" s="21">
        <f>ROUND(('NEW Reference'!G$6*List!$F449)+'NEW Reference'!G$7,0)</f>
        <v>3278</v>
      </c>
      <c r="M449" s="21">
        <f>ROUND(('NEW Reference'!H$6*List!$F449)+'NEW Reference'!H$7,0)</f>
        <v>3403</v>
      </c>
      <c r="N449" s="21">
        <f>ROUND(('NEW Reference'!I$6*List!$F449)+'NEW Reference'!I$7,0)</f>
        <v>3537</v>
      </c>
      <c r="O449" s="21">
        <f>ROUND(('NEW Reference'!J$6*List!$F449)+'NEW Reference'!J$7,0)</f>
        <v>4095</v>
      </c>
      <c r="P449" s="21">
        <f>ROUND(('NEW Reference'!K$6*List!$F449)+'NEW Reference'!K$7,0)</f>
        <v>4224</v>
      </c>
      <c r="Q449" s="21">
        <f>ROUND(('NEW Reference'!L$6*List!$F449)+'NEW Reference'!L$7,0)</f>
        <v>4558</v>
      </c>
      <c r="R449" s="21">
        <f>ROUND(('NEW Reference'!M$6*List!$F449)+'NEW Reference'!M$7,0)</f>
        <v>5444</v>
      </c>
      <c r="S449" s="21">
        <f>ROUND(('NEW Reference'!N$6*List!$F449)+'NEW Reference'!N$7,0)</f>
        <v>21967</v>
      </c>
      <c r="T449" s="22">
        <f>ROUND(('NEW Reference'!O$6*List!$F449)+'NEW Reference'!O$7,0)</f>
        <v>817</v>
      </c>
      <c r="U449" s="22">
        <f>ROUND(('NEW Reference'!P$6*List!$F449)+'NEW Reference'!P$7,0)</f>
        <v>1151</v>
      </c>
      <c r="V449" s="22">
        <f>ROUND(('NEW Reference'!Q$6*List!$F449)+'NEW Reference'!Q$7,0)</f>
        <v>575</v>
      </c>
      <c r="X449" s="3" t="str">
        <f t="shared" si="18"/>
        <v>SPENCER, Kentucky</v>
      </c>
      <c r="Y449" s="67" t="s">
        <v>681</v>
      </c>
      <c r="Z449" s="24" t="s">
        <v>91</v>
      </c>
      <c r="AA449" s="29" t="s">
        <v>652</v>
      </c>
      <c r="AB449" s="26"/>
      <c r="AC449" s="19">
        <f t="shared" si="20"/>
        <v>0.91450000000000009</v>
      </c>
      <c r="AD449" s="104">
        <v>30460</v>
      </c>
      <c r="AE449" t="s">
        <v>654</v>
      </c>
      <c r="AF449" s="19">
        <v>0.94490000000000007</v>
      </c>
    </row>
    <row r="450" spans="1:32">
      <c r="A450" s="95">
        <v>17300</v>
      </c>
      <c r="B450" s="93" t="s">
        <v>663</v>
      </c>
      <c r="C450" s="67" t="s">
        <v>682</v>
      </c>
      <c r="D450" s="29" t="s">
        <v>652</v>
      </c>
      <c r="E450" s="97" t="s">
        <v>90</v>
      </c>
      <c r="F450" s="98">
        <f t="shared" si="19"/>
        <v>0.83169999999999999</v>
      </c>
      <c r="G450" s="74">
        <f>ROUND(('NEW Reference'!B$6*List!$F450)+'NEW Reference'!B$7,0)</f>
        <v>1175</v>
      </c>
      <c r="H450" s="21">
        <f>ROUND(('NEW Reference'!C$6*List!$F450)+'NEW Reference'!C$7,0)</f>
        <v>1752</v>
      </c>
      <c r="I450" s="21">
        <f>ROUND(('NEW Reference'!D$6*List!$F450)+'NEW Reference'!D$7,0)</f>
        <v>2099</v>
      </c>
      <c r="J450" s="21">
        <f>ROUND(('NEW Reference'!E$6*List!$F450)+'NEW Reference'!E$7,0)</f>
        <v>2595</v>
      </c>
      <c r="K450" s="21">
        <f>ROUND(('NEW Reference'!F$6*List!$F450)+'NEW Reference'!F$7,0)</f>
        <v>2704</v>
      </c>
      <c r="L450" s="21">
        <f>ROUND(('NEW Reference'!G$6*List!$F450)+'NEW Reference'!G$7,0)</f>
        <v>3060</v>
      </c>
      <c r="M450" s="21">
        <f>ROUND(('NEW Reference'!H$6*List!$F450)+'NEW Reference'!H$7,0)</f>
        <v>3177</v>
      </c>
      <c r="N450" s="21">
        <f>ROUND(('NEW Reference'!I$6*List!$F450)+'NEW Reference'!I$7,0)</f>
        <v>3302</v>
      </c>
      <c r="O450" s="21">
        <f>ROUND(('NEW Reference'!J$6*List!$F450)+'NEW Reference'!J$7,0)</f>
        <v>3824</v>
      </c>
      <c r="P450" s="21">
        <f>ROUND(('NEW Reference'!K$6*List!$F450)+'NEW Reference'!K$7,0)</f>
        <v>3945</v>
      </c>
      <c r="Q450" s="21">
        <f>ROUND(('NEW Reference'!L$6*List!$F450)+'NEW Reference'!L$7,0)</f>
        <v>4256</v>
      </c>
      <c r="R450" s="21">
        <f>ROUND(('NEW Reference'!M$6*List!$F450)+'NEW Reference'!M$7,0)</f>
        <v>5084</v>
      </c>
      <c r="S450" s="21">
        <f>ROUND(('NEW Reference'!N$6*List!$F450)+'NEW Reference'!N$7,0)</f>
        <v>20512</v>
      </c>
      <c r="T450" s="22">
        <f>ROUND(('NEW Reference'!O$6*List!$F450)+'NEW Reference'!O$7,0)</f>
        <v>763</v>
      </c>
      <c r="U450" s="22">
        <f>ROUND(('NEW Reference'!P$6*List!$F450)+'NEW Reference'!P$7,0)</f>
        <v>1075</v>
      </c>
      <c r="V450" s="22">
        <f>ROUND(('NEW Reference'!Q$6*List!$F450)+'NEW Reference'!Q$7,0)</f>
        <v>537</v>
      </c>
      <c r="X450" s="3" t="str">
        <f t="shared" si="18"/>
        <v>TRIGG, Kentucky</v>
      </c>
      <c r="Y450" s="67" t="s">
        <v>682</v>
      </c>
      <c r="Z450" s="24" t="s">
        <v>91</v>
      </c>
      <c r="AA450" s="29" t="s">
        <v>652</v>
      </c>
      <c r="AB450" s="25"/>
      <c r="AC450" s="19">
        <f t="shared" si="20"/>
        <v>0.83169999999999999</v>
      </c>
      <c r="AD450" s="104">
        <v>26580</v>
      </c>
      <c r="AE450" t="s">
        <v>656</v>
      </c>
      <c r="AF450" s="19">
        <v>0.89810000000000001</v>
      </c>
    </row>
    <row r="451" spans="1:32">
      <c r="A451" s="95">
        <v>14540</v>
      </c>
      <c r="B451" s="93" t="s">
        <v>651</v>
      </c>
      <c r="C451" s="67" t="s">
        <v>522</v>
      </c>
      <c r="D451" s="29" t="s">
        <v>652</v>
      </c>
      <c r="E451" s="97" t="s">
        <v>90</v>
      </c>
      <c r="F451" s="98">
        <f t="shared" si="19"/>
        <v>0.86570000000000003</v>
      </c>
      <c r="G451" s="74">
        <f>ROUND(('NEW Reference'!B$6*List!$F451)+'NEW Reference'!B$7,0)</f>
        <v>1209</v>
      </c>
      <c r="H451" s="21">
        <f>ROUND(('NEW Reference'!C$6*List!$F451)+'NEW Reference'!C$7,0)</f>
        <v>1803</v>
      </c>
      <c r="I451" s="21">
        <f>ROUND(('NEW Reference'!D$6*List!$F451)+'NEW Reference'!D$7,0)</f>
        <v>2160</v>
      </c>
      <c r="J451" s="21">
        <f>ROUND(('NEW Reference'!E$6*List!$F451)+'NEW Reference'!E$7,0)</f>
        <v>2671</v>
      </c>
      <c r="K451" s="21">
        <f>ROUND(('NEW Reference'!F$6*List!$F451)+'NEW Reference'!F$7,0)</f>
        <v>2782</v>
      </c>
      <c r="L451" s="21">
        <f>ROUND(('NEW Reference'!G$6*List!$F451)+'NEW Reference'!G$7,0)</f>
        <v>3150</v>
      </c>
      <c r="M451" s="21">
        <f>ROUND(('NEW Reference'!H$6*List!$F451)+'NEW Reference'!H$7,0)</f>
        <v>3270</v>
      </c>
      <c r="N451" s="21">
        <f>ROUND(('NEW Reference'!I$6*List!$F451)+'NEW Reference'!I$7,0)</f>
        <v>3398</v>
      </c>
      <c r="O451" s="21">
        <f>ROUND(('NEW Reference'!J$6*List!$F451)+'NEW Reference'!J$7,0)</f>
        <v>3935</v>
      </c>
      <c r="P451" s="21">
        <f>ROUND(('NEW Reference'!K$6*List!$F451)+'NEW Reference'!K$7,0)</f>
        <v>4060</v>
      </c>
      <c r="Q451" s="21">
        <f>ROUND(('NEW Reference'!L$6*List!$F451)+'NEW Reference'!L$7,0)</f>
        <v>4380</v>
      </c>
      <c r="R451" s="21">
        <f>ROUND(('NEW Reference'!M$6*List!$F451)+'NEW Reference'!M$7,0)</f>
        <v>5232</v>
      </c>
      <c r="S451" s="21">
        <f>ROUND(('NEW Reference'!N$6*List!$F451)+'NEW Reference'!N$7,0)</f>
        <v>21110</v>
      </c>
      <c r="T451" s="22">
        <f>ROUND(('NEW Reference'!O$6*List!$F451)+'NEW Reference'!O$7,0)</f>
        <v>785</v>
      </c>
      <c r="U451" s="22">
        <f>ROUND(('NEW Reference'!P$6*List!$F451)+'NEW Reference'!P$7,0)</f>
        <v>1106</v>
      </c>
      <c r="V451" s="22">
        <f>ROUND(('NEW Reference'!Q$6*List!$F451)+'NEW Reference'!Q$7,0)</f>
        <v>553</v>
      </c>
      <c r="X451" s="3" t="str">
        <f t="shared" si="18"/>
        <v>WARREN, Kentucky</v>
      </c>
      <c r="Y451" s="67" t="s">
        <v>522</v>
      </c>
      <c r="Z451" s="24" t="s">
        <v>91</v>
      </c>
      <c r="AA451" s="29" t="s">
        <v>652</v>
      </c>
      <c r="AB451" s="25"/>
      <c r="AC451" s="19">
        <f t="shared" si="20"/>
        <v>0.86570000000000003</v>
      </c>
      <c r="AD451" s="104">
        <v>17140</v>
      </c>
      <c r="AE451" t="s">
        <v>597</v>
      </c>
      <c r="AF451" s="19">
        <v>0.95230000000000004</v>
      </c>
    </row>
    <row r="452" spans="1:32">
      <c r="A452" s="95">
        <v>30460</v>
      </c>
      <c r="B452" s="93" t="s">
        <v>654</v>
      </c>
      <c r="C452" s="67" t="s">
        <v>585</v>
      </c>
      <c r="D452" s="29" t="s">
        <v>652</v>
      </c>
      <c r="E452" s="97" t="s">
        <v>90</v>
      </c>
      <c r="F452" s="98">
        <f t="shared" si="19"/>
        <v>0.94490000000000007</v>
      </c>
      <c r="G452" s="74">
        <f>ROUND(('NEW Reference'!B$6*List!$F452)+'NEW Reference'!B$7,0)</f>
        <v>1289</v>
      </c>
      <c r="H452" s="21">
        <f>ROUND(('NEW Reference'!C$6*List!$F452)+'NEW Reference'!C$7,0)</f>
        <v>1922</v>
      </c>
      <c r="I452" s="21">
        <f>ROUND(('NEW Reference'!D$6*List!$F452)+'NEW Reference'!D$7,0)</f>
        <v>2303</v>
      </c>
      <c r="J452" s="21">
        <f>ROUND(('NEW Reference'!E$6*List!$F452)+'NEW Reference'!E$7,0)</f>
        <v>2847</v>
      </c>
      <c r="K452" s="21">
        <f>ROUND(('NEW Reference'!F$6*List!$F452)+'NEW Reference'!F$7,0)</f>
        <v>2966</v>
      </c>
      <c r="L452" s="21">
        <f>ROUND(('NEW Reference'!G$6*List!$F452)+'NEW Reference'!G$7,0)</f>
        <v>3357</v>
      </c>
      <c r="M452" s="21">
        <f>ROUND(('NEW Reference'!H$6*List!$F452)+'NEW Reference'!H$7,0)</f>
        <v>3486</v>
      </c>
      <c r="N452" s="21">
        <f>ROUND(('NEW Reference'!I$6*List!$F452)+'NEW Reference'!I$7,0)</f>
        <v>3623</v>
      </c>
      <c r="O452" s="21">
        <f>ROUND(('NEW Reference'!J$6*List!$F452)+'NEW Reference'!J$7,0)</f>
        <v>4195</v>
      </c>
      <c r="P452" s="21">
        <f>ROUND(('NEW Reference'!K$6*List!$F452)+'NEW Reference'!K$7,0)</f>
        <v>4327</v>
      </c>
      <c r="Q452" s="21">
        <f>ROUND(('NEW Reference'!L$6*List!$F452)+'NEW Reference'!L$7,0)</f>
        <v>4669</v>
      </c>
      <c r="R452" s="21">
        <f>ROUND(('NEW Reference'!M$6*List!$F452)+'NEW Reference'!M$7,0)</f>
        <v>5577</v>
      </c>
      <c r="S452" s="21">
        <f>ROUND(('NEW Reference'!N$6*List!$F452)+'NEW Reference'!N$7,0)</f>
        <v>22502</v>
      </c>
      <c r="T452" s="22">
        <f>ROUND(('NEW Reference'!O$6*List!$F452)+'NEW Reference'!O$7,0)</f>
        <v>837</v>
      </c>
      <c r="U452" s="22">
        <f>ROUND(('NEW Reference'!P$6*List!$F452)+'NEW Reference'!P$7,0)</f>
        <v>1179</v>
      </c>
      <c r="V452" s="22">
        <f>ROUND(('NEW Reference'!Q$6*List!$F452)+'NEW Reference'!Q$7,0)</f>
        <v>589</v>
      </c>
      <c r="X452" s="3" t="str">
        <f t="shared" si="18"/>
        <v>WOODFORD, Kentucky</v>
      </c>
      <c r="Y452" s="67" t="s">
        <v>585</v>
      </c>
      <c r="Z452" s="24" t="s">
        <v>91</v>
      </c>
      <c r="AA452" s="29" t="s">
        <v>652</v>
      </c>
      <c r="AB452" s="25"/>
      <c r="AC452" s="19">
        <f t="shared" si="20"/>
        <v>0.94490000000000007</v>
      </c>
      <c r="AD452" s="104">
        <v>31140</v>
      </c>
      <c r="AE452" t="s">
        <v>594</v>
      </c>
      <c r="AF452" s="19">
        <v>0.91450000000000009</v>
      </c>
    </row>
    <row r="453" spans="1:32">
      <c r="A453" s="95">
        <v>29180</v>
      </c>
      <c r="B453" s="93" t="s">
        <v>683</v>
      </c>
      <c r="C453" s="67" t="s">
        <v>684</v>
      </c>
      <c r="D453" s="29" t="s">
        <v>685</v>
      </c>
      <c r="E453" s="97" t="s">
        <v>90</v>
      </c>
      <c r="F453" s="98">
        <f t="shared" si="19"/>
        <v>0.81530000000000002</v>
      </c>
      <c r="G453" s="74">
        <f>ROUND(('NEW Reference'!B$6*List!$F453)+'NEW Reference'!B$7,0)</f>
        <v>1158</v>
      </c>
      <c r="H453" s="21">
        <f>ROUND(('NEW Reference'!C$6*List!$F453)+'NEW Reference'!C$7,0)</f>
        <v>1727</v>
      </c>
      <c r="I453" s="21">
        <f>ROUND(('NEW Reference'!D$6*List!$F453)+'NEW Reference'!D$7,0)</f>
        <v>2070</v>
      </c>
      <c r="J453" s="21">
        <f>ROUND(('NEW Reference'!E$6*List!$F453)+'NEW Reference'!E$7,0)</f>
        <v>2559</v>
      </c>
      <c r="K453" s="21">
        <f>ROUND(('NEW Reference'!F$6*List!$F453)+'NEW Reference'!F$7,0)</f>
        <v>2666</v>
      </c>
      <c r="L453" s="21">
        <f>ROUND(('NEW Reference'!G$6*List!$F453)+'NEW Reference'!G$7,0)</f>
        <v>3017</v>
      </c>
      <c r="M453" s="21">
        <f>ROUND(('NEW Reference'!H$6*List!$F453)+'NEW Reference'!H$7,0)</f>
        <v>3133</v>
      </c>
      <c r="N453" s="21">
        <f>ROUND(('NEW Reference'!I$6*List!$F453)+'NEW Reference'!I$7,0)</f>
        <v>3256</v>
      </c>
      <c r="O453" s="21">
        <f>ROUND(('NEW Reference'!J$6*List!$F453)+'NEW Reference'!J$7,0)</f>
        <v>3770</v>
      </c>
      <c r="P453" s="21">
        <f>ROUND(('NEW Reference'!K$6*List!$F453)+'NEW Reference'!K$7,0)</f>
        <v>3889</v>
      </c>
      <c r="Q453" s="21">
        <f>ROUND(('NEW Reference'!L$6*List!$F453)+'NEW Reference'!L$7,0)</f>
        <v>4197</v>
      </c>
      <c r="R453" s="21">
        <f>ROUND(('NEW Reference'!M$6*List!$F453)+'NEW Reference'!M$7,0)</f>
        <v>5012</v>
      </c>
      <c r="S453" s="21">
        <f>ROUND(('NEW Reference'!N$6*List!$F453)+'NEW Reference'!N$7,0)</f>
        <v>20224</v>
      </c>
      <c r="T453" s="22">
        <f>ROUND(('NEW Reference'!O$6*List!$F453)+'NEW Reference'!O$7,0)</f>
        <v>752</v>
      </c>
      <c r="U453" s="22">
        <f>ROUND(('NEW Reference'!P$6*List!$F453)+'NEW Reference'!P$7,0)</f>
        <v>1059</v>
      </c>
      <c r="V453" s="22">
        <f>ROUND(('NEW Reference'!Q$6*List!$F453)+'NEW Reference'!Q$7,0)</f>
        <v>530</v>
      </c>
      <c r="X453" s="3" t="str">
        <f t="shared" si="18"/>
        <v>ACADIA, Louisiana</v>
      </c>
      <c r="Y453" s="67" t="s">
        <v>684</v>
      </c>
      <c r="Z453" s="24" t="s">
        <v>91</v>
      </c>
      <c r="AA453" s="29" t="s">
        <v>685</v>
      </c>
      <c r="AB453" s="26"/>
      <c r="AC453" s="19">
        <f t="shared" si="20"/>
        <v>0.81530000000000002</v>
      </c>
      <c r="AD453" s="104">
        <v>14540</v>
      </c>
      <c r="AE453" t="s">
        <v>651</v>
      </c>
      <c r="AF453" s="19">
        <v>0.86570000000000003</v>
      </c>
    </row>
    <row r="454" spans="1:32">
      <c r="A454" s="95">
        <v>12940</v>
      </c>
      <c r="B454" s="93" t="s">
        <v>686</v>
      </c>
      <c r="C454" s="67" t="s">
        <v>687</v>
      </c>
      <c r="D454" s="29" t="s">
        <v>685</v>
      </c>
      <c r="E454" s="97" t="s">
        <v>90</v>
      </c>
      <c r="F454" s="98">
        <f t="shared" si="19"/>
        <v>0.80460000000000009</v>
      </c>
      <c r="G454" s="74">
        <f>ROUND(('NEW Reference'!B$6*List!$F454)+'NEW Reference'!B$7,0)</f>
        <v>1147</v>
      </c>
      <c r="H454" s="21">
        <f>ROUND(('NEW Reference'!C$6*List!$F454)+'NEW Reference'!C$7,0)</f>
        <v>1711</v>
      </c>
      <c r="I454" s="21">
        <f>ROUND(('NEW Reference'!D$6*List!$F454)+'NEW Reference'!D$7,0)</f>
        <v>2050</v>
      </c>
      <c r="J454" s="21">
        <f>ROUND(('NEW Reference'!E$6*List!$F454)+'NEW Reference'!E$7,0)</f>
        <v>2535</v>
      </c>
      <c r="K454" s="21">
        <f>ROUND(('NEW Reference'!F$6*List!$F454)+'NEW Reference'!F$7,0)</f>
        <v>2641</v>
      </c>
      <c r="L454" s="21">
        <f>ROUND(('NEW Reference'!G$6*List!$F454)+'NEW Reference'!G$7,0)</f>
        <v>2989</v>
      </c>
      <c r="M454" s="21">
        <f>ROUND(('NEW Reference'!H$6*List!$F454)+'NEW Reference'!H$7,0)</f>
        <v>3104</v>
      </c>
      <c r="N454" s="21">
        <f>ROUND(('NEW Reference'!I$6*List!$F454)+'NEW Reference'!I$7,0)</f>
        <v>3225</v>
      </c>
      <c r="O454" s="21">
        <f>ROUND(('NEW Reference'!J$6*List!$F454)+'NEW Reference'!J$7,0)</f>
        <v>3735</v>
      </c>
      <c r="P454" s="21">
        <f>ROUND(('NEW Reference'!K$6*List!$F454)+'NEW Reference'!K$7,0)</f>
        <v>3853</v>
      </c>
      <c r="Q454" s="21">
        <f>ROUND(('NEW Reference'!L$6*List!$F454)+'NEW Reference'!L$7,0)</f>
        <v>4158</v>
      </c>
      <c r="R454" s="21">
        <f>ROUND(('NEW Reference'!M$6*List!$F454)+'NEW Reference'!M$7,0)</f>
        <v>4965</v>
      </c>
      <c r="S454" s="21">
        <f>ROUND(('NEW Reference'!N$6*List!$F454)+'NEW Reference'!N$7,0)</f>
        <v>20035</v>
      </c>
      <c r="T454" s="22">
        <f>ROUND(('NEW Reference'!O$6*List!$F454)+'NEW Reference'!O$7,0)</f>
        <v>745</v>
      </c>
      <c r="U454" s="22">
        <f>ROUND(('NEW Reference'!P$6*List!$F454)+'NEW Reference'!P$7,0)</f>
        <v>1050</v>
      </c>
      <c r="V454" s="22">
        <f>ROUND(('NEW Reference'!Q$6*List!$F454)+'NEW Reference'!Q$7,0)</f>
        <v>525</v>
      </c>
      <c r="X454" s="3" t="str">
        <f t="shared" si="18"/>
        <v>ASCENSION, Louisiana</v>
      </c>
      <c r="Y454" s="67" t="s">
        <v>687</v>
      </c>
      <c r="Z454" s="24" t="s">
        <v>91</v>
      </c>
      <c r="AA454" s="29" t="s">
        <v>685</v>
      </c>
      <c r="AB454" s="25"/>
      <c r="AC454" s="19">
        <f t="shared" si="20"/>
        <v>0.80460000000000009</v>
      </c>
      <c r="AD454" s="104">
        <v>17140</v>
      </c>
      <c r="AE454" t="s">
        <v>597</v>
      </c>
      <c r="AF454" s="19">
        <v>0.95230000000000004</v>
      </c>
    </row>
    <row r="455" spans="1:32">
      <c r="A455" s="95">
        <v>12940</v>
      </c>
      <c r="B455" s="93" t="s">
        <v>686</v>
      </c>
      <c r="C455" s="67" t="s">
        <v>688</v>
      </c>
      <c r="D455" s="29" t="s">
        <v>685</v>
      </c>
      <c r="E455" s="97" t="s">
        <v>90</v>
      </c>
      <c r="F455" s="98">
        <f t="shared" si="19"/>
        <v>0.80460000000000009</v>
      </c>
      <c r="G455" s="74">
        <f>ROUND(('NEW Reference'!B$6*List!$F455)+'NEW Reference'!B$7,0)</f>
        <v>1147</v>
      </c>
      <c r="H455" s="21">
        <f>ROUND(('NEW Reference'!C$6*List!$F455)+'NEW Reference'!C$7,0)</f>
        <v>1711</v>
      </c>
      <c r="I455" s="21">
        <f>ROUND(('NEW Reference'!D$6*List!$F455)+'NEW Reference'!D$7,0)</f>
        <v>2050</v>
      </c>
      <c r="J455" s="21">
        <f>ROUND(('NEW Reference'!E$6*List!$F455)+'NEW Reference'!E$7,0)</f>
        <v>2535</v>
      </c>
      <c r="K455" s="21">
        <f>ROUND(('NEW Reference'!F$6*List!$F455)+'NEW Reference'!F$7,0)</f>
        <v>2641</v>
      </c>
      <c r="L455" s="21">
        <f>ROUND(('NEW Reference'!G$6*List!$F455)+'NEW Reference'!G$7,0)</f>
        <v>2989</v>
      </c>
      <c r="M455" s="21">
        <f>ROUND(('NEW Reference'!H$6*List!$F455)+'NEW Reference'!H$7,0)</f>
        <v>3104</v>
      </c>
      <c r="N455" s="21">
        <f>ROUND(('NEW Reference'!I$6*List!$F455)+'NEW Reference'!I$7,0)</f>
        <v>3225</v>
      </c>
      <c r="O455" s="21">
        <f>ROUND(('NEW Reference'!J$6*List!$F455)+'NEW Reference'!J$7,0)</f>
        <v>3735</v>
      </c>
      <c r="P455" s="21">
        <f>ROUND(('NEW Reference'!K$6*List!$F455)+'NEW Reference'!K$7,0)</f>
        <v>3853</v>
      </c>
      <c r="Q455" s="21">
        <f>ROUND(('NEW Reference'!L$6*List!$F455)+'NEW Reference'!L$7,0)</f>
        <v>4158</v>
      </c>
      <c r="R455" s="21">
        <f>ROUND(('NEW Reference'!M$6*List!$F455)+'NEW Reference'!M$7,0)</f>
        <v>4965</v>
      </c>
      <c r="S455" s="21">
        <f>ROUND(('NEW Reference'!N$6*List!$F455)+'NEW Reference'!N$7,0)</f>
        <v>20035</v>
      </c>
      <c r="T455" s="22">
        <f>ROUND(('NEW Reference'!O$6*List!$F455)+'NEW Reference'!O$7,0)</f>
        <v>745</v>
      </c>
      <c r="U455" s="22">
        <f>ROUND(('NEW Reference'!P$6*List!$F455)+'NEW Reference'!P$7,0)</f>
        <v>1050</v>
      </c>
      <c r="V455" s="22">
        <f>ROUND(('NEW Reference'!Q$6*List!$F455)+'NEW Reference'!Q$7,0)</f>
        <v>525</v>
      </c>
      <c r="X455" s="3" t="str">
        <f t="shared" si="18"/>
        <v>ASSUMPTION, Louisiana</v>
      </c>
      <c r="Y455" s="67" t="s">
        <v>688</v>
      </c>
      <c r="Z455" s="24" t="s">
        <v>91</v>
      </c>
      <c r="AA455" s="29" t="s">
        <v>685</v>
      </c>
      <c r="AB455" s="26"/>
      <c r="AC455" s="19">
        <f t="shared" si="20"/>
        <v>0.80460000000000009</v>
      </c>
      <c r="AD455" s="104">
        <v>37140</v>
      </c>
      <c r="AE455" t="s">
        <v>569</v>
      </c>
      <c r="AF455" s="19">
        <v>0.86380000000000001</v>
      </c>
    </row>
    <row r="456" spans="1:32">
      <c r="A456" s="95">
        <v>43340</v>
      </c>
      <c r="B456" s="93" t="s">
        <v>689</v>
      </c>
      <c r="C456" s="67" t="s">
        <v>690</v>
      </c>
      <c r="D456" s="29" t="s">
        <v>685</v>
      </c>
      <c r="E456" s="97" t="s">
        <v>90</v>
      </c>
      <c r="F456" s="98">
        <f t="shared" si="19"/>
        <v>0.81490000000000007</v>
      </c>
      <c r="G456" s="74">
        <f>ROUND(('NEW Reference'!B$6*List!$F456)+'NEW Reference'!B$7,0)</f>
        <v>1158</v>
      </c>
      <c r="H456" s="21">
        <f>ROUND(('NEW Reference'!C$6*List!$F456)+'NEW Reference'!C$7,0)</f>
        <v>1727</v>
      </c>
      <c r="I456" s="21">
        <f>ROUND(('NEW Reference'!D$6*List!$F456)+'NEW Reference'!D$7,0)</f>
        <v>2069</v>
      </c>
      <c r="J456" s="21">
        <f>ROUND(('NEW Reference'!E$6*List!$F456)+'NEW Reference'!E$7,0)</f>
        <v>2558</v>
      </c>
      <c r="K456" s="21">
        <f>ROUND(('NEW Reference'!F$6*List!$F456)+'NEW Reference'!F$7,0)</f>
        <v>2665</v>
      </c>
      <c r="L456" s="21">
        <f>ROUND(('NEW Reference'!G$6*List!$F456)+'NEW Reference'!G$7,0)</f>
        <v>3016</v>
      </c>
      <c r="M456" s="21">
        <f>ROUND(('NEW Reference'!H$6*List!$F456)+'NEW Reference'!H$7,0)</f>
        <v>3132</v>
      </c>
      <c r="N456" s="21">
        <f>ROUND(('NEW Reference'!I$6*List!$F456)+'NEW Reference'!I$7,0)</f>
        <v>3255</v>
      </c>
      <c r="O456" s="21">
        <f>ROUND(('NEW Reference'!J$6*List!$F456)+'NEW Reference'!J$7,0)</f>
        <v>3769</v>
      </c>
      <c r="P456" s="21">
        <f>ROUND(('NEW Reference'!K$6*List!$F456)+'NEW Reference'!K$7,0)</f>
        <v>3888</v>
      </c>
      <c r="Q456" s="21">
        <f>ROUND(('NEW Reference'!L$6*List!$F456)+'NEW Reference'!L$7,0)</f>
        <v>4195</v>
      </c>
      <c r="R456" s="21">
        <f>ROUND(('NEW Reference'!M$6*List!$F456)+'NEW Reference'!M$7,0)</f>
        <v>5010</v>
      </c>
      <c r="S456" s="21">
        <f>ROUND(('NEW Reference'!N$6*List!$F456)+'NEW Reference'!N$7,0)</f>
        <v>20216</v>
      </c>
      <c r="T456" s="22">
        <f>ROUND(('NEW Reference'!O$6*List!$F456)+'NEW Reference'!O$7,0)</f>
        <v>752</v>
      </c>
      <c r="U456" s="22">
        <f>ROUND(('NEW Reference'!P$6*List!$F456)+'NEW Reference'!P$7,0)</f>
        <v>1059</v>
      </c>
      <c r="V456" s="22">
        <f>ROUND(('NEW Reference'!Q$6*List!$F456)+'NEW Reference'!Q$7,0)</f>
        <v>530</v>
      </c>
      <c r="X456" s="3" t="str">
        <f t="shared" si="18"/>
        <v>BOSSIER, Louisiana</v>
      </c>
      <c r="Y456" s="67" t="s">
        <v>690</v>
      </c>
      <c r="Z456" s="24" t="s">
        <v>91</v>
      </c>
      <c r="AA456" s="29" t="s">
        <v>685</v>
      </c>
      <c r="AB456" s="26"/>
      <c r="AC456" s="19">
        <f t="shared" si="20"/>
        <v>0.81490000000000007</v>
      </c>
      <c r="AD456" s="104">
        <v>26580</v>
      </c>
      <c r="AE456" t="s">
        <v>656</v>
      </c>
      <c r="AF456" s="19">
        <v>0.89810000000000001</v>
      </c>
    </row>
    <row r="457" spans="1:32">
      <c r="A457" s="95">
        <v>43340</v>
      </c>
      <c r="B457" s="93" t="s">
        <v>689</v>
      </c>
      <c r="C457" s="67" t="s">
        <v>691</v>
      </c>
      <c r="D457" s="29" t="s">
        <v>685</v>
      </c>
      <c r="E457" s="97" t="s">
        <v>90</v>
      </c>
      <c r="F457" s="98">
        <f t="shared" si="19"/>
        <v>0.81490000000000007</v>
      </c>
      <c r="G457" s="74">
        <f>ROUND(('NEW Reference'!B$6*List!$F457)+'NEW Reference'!B$7,0)</f>
        <v>1158</v>
      </c>
      <c r="H457" s="21">
        <f>ROUND(('NEW Reference'!C$6*List!$F457)+'NEW Reference'!C$7,0)</f>
        <v>1727</v>
      </c>
      <c r="I457" s="21">
        <f>ROUND(('NEW Reference'!D$6*List!$F457)+'NEW Reference'!D$7,0)</f>
        <v>2069</v>
      </c>
      <c r="J457" s="21">
        <f>ROUND(('NEW Reference'!E$6*List!$F457)+'NEW Reference'!E$7,0)</f>
        <v>2558</v>
      </c>
      <c r="K457" s="21">
        <f>ROUND(('NEW Reference'!F$6*List!$F457)+'NEW Reference'!F$7,0)</f>
        <v>2665</v>
      </c>
      <c r="L457" s="21">
        <f>ROUND(('NEW Reference'!G$6*List!$F457)+'NEW Reference'!G$7,0)</f>
        <v>3016</v>
      </c>
      <c r="M457" s="21">
        <f>ROUND(('NEW Reference'!H$6*List!$F457)+'NEW Reference'!H$7,0)</f>
        <v>3132</v>
      </c>
      <c r="N457" s="21">
        <f>ROUND(('NEW Reference'!I$6*List!$F457)+'NEW Reference'!I$7,0)</f>
        <v>3255</v>
      </c>
      <c r="O457" s="21">
        <f>ROUND(('NEW Reference'!J$6*List!$F457)+'NEW Reference'!J$7,0)</f>
        <v>3769</v>
      </c>
      <c r="P457" s="21">
        <f>ROUND(('NEW Reference'!K$6*List!$F457)+'NEW Reference'!K$7,0)</f>
        <v>3888</v>
      </c>
      <c r="Q457" s="21">
        <f>ROUND(('NEW Reference'!L$6*List!$F457)+'NEW Reference'!L$7,0)</f>
        <v>4195</v>
      </c>
      <c r="R457" s="21">
        <f>ROUND(('NEW Reference'!M$6*List!$F457)+'NEW Reference'!M$7,0)</f>
        <v>5010</v>
      </c>
      <c r="S457" s="21">
        <f>ROUND(('NEW Reference'!N$6*List!$F457)+'NEW Reference'!N$7,0)</f>
        <v>20216</v>
      </c>
      <c r="T457" s="22">
        <f>ROUND(('NEW Reference'!O$6*List!$F457)+'NEW Reference'!O$7,0)</f>
        <v>752</v>
      </c>
      <c r="U457" s="22">
        <f>ROUND(('NEW Reference'!P$6*List!$F457)+'NEW Reference'!P$7,0)</f>
        <v>1059</v>
      </c>
      <c r="V457" s="22">
        <f>ROUND(('NEW Reference'!Q$6*List!$F457)+'NEW Reference'!Q$7,0)</f>
        <v>530</v>
      </c>
      <c r="X457" s="3" t="str">
        <f t="shared" ref="X457:X520" si="21">CONCATENATE(Y457, Z457, AA457)</f>
        <v>CADDO, Louisiana</v>
      </c>
      <c r="Y457" s="67" t="s">
        <v>691</v>
      </c>
      <c r="Z457" s="24" t="s">
        <v>91</v>
      </c>
      <c r="AA457" s="29" t="s">
        <v>685</v>
      </c>
      <c r="AB457" s="25"/>
      <c r="AC457" s="19">
        <f t="shared" si="20"/>
        <v>0.81490000000000007</v>
      </c>
      <c r="AD457" s="104">
        <v>17300</v>
      </c>
      <c r="AE457" t="s">
        <v>663</v>
      </c>
      <c r="AF457" s="19">
        <v>0.83169999999999999</v>
      </c>
    </row>
    <row r="458" spans="1:32">
      <c r="A458" s="95">
        <v>29340</v>
      </c>
      <c r="B458" s="93" t="s">
        <v>692</v>
      </c>
      <c r="C458" s="67" t="s">
        <v>693</v>
      </c>
      <c r="D458" s="29" t="s">
        <v>685</v>
      </c>
      <c r="E458" s="97" t="s">
        <v>90</v>
      </c>
      <c r="F458" s="98">
        <f t="shared" si="19"/>
        <v>0.81770000000000009</v>
      </c>
      <c r="G458" s="74">
        <f>ROUND(('NEW Reference'!B$6*List!$F458)+'NEW Reference'!B$7,0)</f>
        <v>1161</v>
      </c>
      <c r="H458" s="21">
        <f>ROUND(('NEW Reference'!C$6*List!$F458)+'NEW Reference'!C$7,0)</f>
        <v>1731</v>
      </c>
      <c r="I458" s="21">
        <f>ROUND(('NEW Reference'!D$6*List!$F458)+'NEW Reference'!D$7,0)</f>
        <v>2074</v>
      </c>
      <c r="J458" s="21">
        <f>ROUND(('NEW Reference'!E$6*List!$F458)+'NEW Reference'!E$7,0)</f>
        <v>2564</v>
      </c>
      <c r="K458" s="21">
        <f>ROUND(('NEW Reference'!F$6*List!$F458)+'NEW Reference'!F$7,0)</f>
        <v>2671</v>
      </c>
      <c r="L458" s="21">
        <f>ROUND(('NEW Reference'!G$6*List!$F458)+'NEW Reference'!G$7,0)</f>
        <v>3024</v>
      </c>
      <c r="M458" s="21">
        <f>ROUND(('NEW Reference'!H$6*List!$F458)+'NEW Reference'!H$7,0)</f>
        <v>3139</v>
      </c>
      <c r="N458" s="21">
        <f>ROUND(('NEW Reference'!I$6*List!$F458)+'NEW Reference'!I$7,0)</f>
        <v>3263</v>
      </c>
      <c r="O458" s="21">
        <f>ROUND(('NEW Reference'!J$6*List!$F458)+'NEW Reference'!J$7,0)</f>
        <v>3778</v>
      </c>
      <c r="P458" s="21">
        <f>ROUND(('NEW Reference'!K$6*List!$F458)+'NEW Reference'!K$7,0)</f>
        <v>3897</v>
      </c>
      <c r="Q458" s="21">
        <f>ROUND(('NEW Reference'!L$6*List!$F458)+'NEW Reference'!L$7,0)</f>
        <v>4205</v>
      </c>
      <c r="R458" s="21">
        <f>ROUND(('NEW Reference'!M$6*List!$F458)+'NEW Reference'!M$7,0)</f>
        <v>5023</v>
      </c>
      <c r="S458" s="21">
        <f>ROUND(('NEW Reference'!N$6*List!$F458)+'NEW Reference'!N$7,0)</f>
        <v>20266</v>
      </c>
      <c r="T458" s="22">
        <f>ROUND(('NEW Reference'!O$6*List!$F458)+'NEW Reference'!O$7,0)</f>
        <v>753</v>
      </c>
      <c r="U458" s="22">
        <f>ROUND(('NEW Reference'!P$6*List!$F458)+'NEW Reference'!P$7,0)</f>
        <v>1062</v>
      </c>
      <c r="V458" s="22">
        <f>ROUND(('NEW Reference'!Q$6*List!$F458)+'NEW Reference'!Q$7,0)</f>
        <v>531</v>
      </c>
      <c r="X458" s="3" t="str">
        <f t="shared" si="21"/>
        <v>CALCASIEU, Louisiana</v>
      </c>
      <c r="Y458" s="67" t="s">
        <v>693</v>
      </c>
      <c r="Z458" s="24" t="s">
        <v>91</v>
      </c>
      <c r="AA458" s="29" t="s">
        <v>685</v>
      </c>
      <c r="AB458" s="26"/>
      <c r="AC458" s="19">
        <f t="shared" si="20"/>
        <v>0.81770000000000009</v>
      </c>
      <c r="AD458" s="104">
        <v>30460</v>
      </c>
      <c r="AE458" t="s">
        <v>654</v>
      </c>
      <c r="AF458" s="19">
        <v>0.94490000000000007</v>
      </c>
    </row>
    <row r="459" spans="1:32">
      <c r="A459" s="95">
        <v>29340</v>
      </c>
      <c r="B459" s="93" t="s">
        <v>692</v>
      </c>
      <c r="C459" s="67" t="s">
        <v>694</v>
      </c>
      <c r="D459" s="29" t="s">
        <v>685</v>
      </c>
      <c r="E459" s="97" t="s">
        <v>90</v>
      </c>
      <c r="F459" s="98">
        <f t="shared" si="19"/>
        <v>0.81770000000000009</v>
      </c>
      <c r="G459" s="74">
        <f>ROUND(('NEW Reference'!B$6*List!$F459)+'NEW Reference'!B$7,0)</f>
        <v>1161</v>
      </c>
      <c r="H459" s="21">
        <f>ROUND(('NEW Reference'!C$6*List!$F459)+'NEW Reference'!C$7,0)</f>
        <v>1731</v>
      </c>
      <c r="I459" s="21">
        <f>ROUND(('NEW Reference'!D$6*List!$F459)+'NEW Reference'!D$7,0)</f>
        <v>2074</v>
      </c>
      <c r="J459" s="21">
        <f>ROUND(('NEW Reference'!E$6*List!$F459)+'NEW Reference'!E$7,0)</f>
        <v>2564</v>
      </c>
      <c r="K459" s="21">
        <f>ROUND(('NEW Reference'!F$6*List!$F459)+'NEW Reference'!F$7,0)</f>
        <v>2671</v>
      </c>
      <c r="L459" s="21">
        <f>ROUND(('NEW Reference'!G$6*List!$F459)+'NEW Reference'!G$7,0)</f>
        <v>3024</v>
      </c>
      <c r="M459" s="21">
        <f>ROUND(('NEW Reference'!H$6*List!$F459)+'NEW Reference'!H$7,0)</f>
        <v>3139</v>
      </c>
      <c r="N459" s="21">
        <f>ROUND(('NEW Reference'!I$6*List!$F459)+'NEW Reference'!I$7,0)</f>
        <v>3263</v>
      </c>
      <c r="O459" s="21">
        <f>ROUND(('NEW Reference'!J$6*List!$F459)+'NEW Reference'!J$7,0)</f>
        <v>3778</v>
      </c>
      <c r="P459" s="21">
        <f>ROUND(('NEW Reference'!K$6*List!$F459)+'NEW Reference'!K$7,0)</f>
        <v>3897</v>
      </c>
      <c r="Q459" s="21">
        <f>ROUND(('NEW Reference'!L$6*List!$F459)+'NEW Reference'!L$7,0)</f>
        <v>4205</v>
      </c>
      <c r="R459" s="21">
        <f>ROUND(('NEW Reference'!M$6*List!$F459)+'NEW Reference'!M$7,0)</f>
        <v>5023</v>
      </c>
      <c r="S459" s="21">
        <f>ROUND(('NEW Reference'!N$6*List!$F459)+'NEW Reference'!N$7,0)</f>
        <v>20266</v>
      </c>
      <c r="T459" s="22">
        <f>ROUND(('NEW Reference'!O$6*List!$F459)+'NEW Reference'!O$7,0)</f>
        <v>753</v>
      </c>
      <c r="U459" s="22">
        <f>ROUND(('NEW Reference'!P$6*List!$F459)+'NEW Reference'!P$7,0)</f>
        <v>1062</v>
      </c>
      <c r="V459" s="22">
        <f>ROUND(('NEW Reference'!Q$6*List!$F459)+'NEW Reference'!Q$7,0)</f>
        <v>531</v>
      </c>
      <c r="X459" s="3" t="str">
        <f t="shared" si="21"/>
        <v>CAMERON, Louisiana</v>
      </c>
      <c r="Y459" s="67" t="s">
        <v>694</v>
      </c>
      <c r="Z459" s="24" t="s">
        <v>91</v>
      </c>
      <c r="AA459" s="29" t="s">
        <v>685</v>
      </c>
      <c r="AB459" s="26"/>
      <c r="AC459" s="19">
        <f t="shared" si="20"/>
        <v>0.81770000000000009</v>
      </c>
      <c r="AD459" s="104">
        <v>36980</v>
      </c>
      <c r="AE459" t="s">
        <v>665</v>
      </c>
      <c r="AF459" s="19">
        <v>0.90180000000000005</v>
      </c>
    </row>
    <row r="460" spans="1:32">
      <c r="A460" s="95">
        <v>43340</v>
      </c>
      <c r="B460" s="93" t="s">
        <v>689</v>
      </c>
      <c r="C460" s="67" t="s">
        <v>695</v>
      </c>
      <c r="D460" s="29" t="s">
        <v>685</v>
      </c>
      <c r="E460" s="97" t="s">
        <v>90</v>
      </c>
      <c r="F460" s="98">
        <f t="shared" si="19"/>
        <v>0.81490000000000007</v>
      </c>
      <c r="G460" s="74">
        <f>ROUND(('NEW Reference'!B$6*List!$F460)+'NEW Reference'!B$7,0)</f>
        <v>1158</v>
      </c>
      <c r="H460" s="21">
        <f>ROUND(('NEW Reference'!C$6*List!$F460)+'NEW Reference'!C$7,0)</f>
        <v>1727</v>
      </c>
      <c r="I460" s="21">
        <f>ROUND(('NEW Reference'!D$6*List!$F460)+'NEW Reference'!D$7,0)</f>
        <v>2069</v>
      </c>
      <c r="J460" s="21">
        <f>ROUND(('NEW Reference'!E$6*List!$F460)+'NEW Reference'!E$7,0)</f>
        <v>2558</v>
      </c>
      <c r="K460" s="21">
        <f>ROUND(('NEW Reference'!F$6*List!$F460)+'NEW Reference'!F$7,0)</f>
        <v>2665</v>
      </c>
      <c r="L460" s="21">
        <f>ROUND(('NEW Reference'!G$6*List!$F460)+'NEW Reference'!G$7,0)</f>
        <v>3016</v>
      </c>
      <c r="M460" s="21">
        <f>ROUND(('NEW Reference'!H$6*List!$F460)+'NEW Reference'!H$7,0)</f>
        <v>3132</v>
      </c>
      <c r="N460" s="21">
        <f>ROUND(('NEW Reference'!I$6*List!$F460)+'NEW Reference'!I$7,0)</f>
        <v>3255</v>
      </c>
      <c r="O460" s="21">
        <f>ROUND(('NEW Reference'!J$6*List!$F460)+'NEW Reference'!J$7,0)</f>
        <v>3769</v>
      </c>
      <c r="P460" s="21">
        <f>ROUND(('NEW Reference'!K$6*List!$F460)+'NEW Reference'!K$7,0)</f>
        <v>3888</v>
      </c>
      <c r="Q460" s="21">
        <f>ROUND(('NEW Reference'!L$6*List!$F460)+'NEW Reference'!L$7,0)</f>
        <v>4195</v>
      </c>
      <c r="R460" s="21">
        <f>ROUND(('NEW Reference'!M$6*List!$F460)+'NEW Reference'!M$7,0)</f>
        <v>5010</v>
      </c>
      <c r="S460" s="21">
        <f>ROUND(('NEW Reference'!N$6*List!$F460)+'NEW Reference'!N$7,0)</f>
        <v>20216</v>
      </c>
      <c r="T460" s="22">
        <f>ROUND(('NEW Reference'!O$6*List!$F460)+'NEW Reference'!O$7,0)</f>
        <v>752</v>
      </c>
      <c r="U460" s="22">
        <f>ROUND(('NEW Reference'!P$6*List!$F460)+'NEW Reference'!P$7,0)</f>
        <v>1059</v>
      </c>
      <c r="V460" s="22">
        <f>ROUND(('NEW Reference'!Q$6*List!$F460)+'NEW Reference'!Q$7,0)</f>
        <v>530</v>
      </c>
      <c r="X460" s="3" t="str">
        <f t="shared" si="21"/>
        <v>DE SOTO, Louisiana</v>
      </c>
      <c r="Y460" s="67" t="s">
        <v>695</v>
      </c>
      <c r="Z460" s="24" t="s">
        <v>91</v>
      </c>
      <c r="AA460" s="29" t="s">
        <v>685</v>
      </c>
      <c r="AB460" s="26"/>
      <c r="AC460" s="19">
        <f t="shared" si="20"/>
        <v>0.81490000000000007</v>
      </c>
      <c r="AD460" s="104">
        <v>14540</v>
      </c>
      <c r="AE460" t="s">
        <v>651</v>
      </c>
      <c r="AF460" s="19">
        <v>0.86570000000000003</v>
      </c>
    </row>
    <row r="461" spans="1:32">
      <c r="A461" s="95">
        <v>12940</v>
      </c>
      <c r="B461" s="93" t="s">
        <v>686</v>
      </c>
      <c r="C461" s="67" t="s">
        <v>696</v>
      </c>
      <c r="D461" s="29" t="s">
        <v>685</v>
      </c>
      <c r="E461" s="97" t="s">
        <v>90</v>
      </c>
      <c r="F461" s="98">
        <f t="shared" si="19"/>
        <v>0.80460000000000009</v>
      </c>
      <c r="G461" s="74">
        <f>ROUND(('NEW Reference'!B$6*List!$F461)+'NEW Reference'!B$7,0)</f>
        <v>1147</v>
      </c>
      <c r="H461" s="21">
        <f>ROUND(('NEW Reference'!C$6*List!$F461)+'NEW Reference'!C$7,0)</f>
        <v>1711</v>
      </c>
      <c r="I461" s="21">
        <f>ROUND(('NEW Reference'!D$6*List!$F461)+'NEW Reference'!D$7,0)</f>
        <v>2050</v>
      </c>
      <c r="J461" s="21">
        <f>ROUND(('NEW Reference'!E$6*List!$F461)+'NEW Reference'!E$7,0)</f>
        <v>2535</v>
      </c>
      <c r="K461" s="21">
        <f>ROUND(('NEW Reference'!F$6*List!$F461)+'NEW Reference'!F$7,0)</f>
        <v>2641</v>
      </c>
      <c r="L461" s="21">
        <f>ROUND(('NEW Reference'!G$6*List!$F461)+'NEW Reference'!G$7,0)</f>
        <v>2989</v>
      </c>
      <c r="M461" s="21">
        <f>ROUND(('NEW Reference'!H$6*List!$F461)+'NEW Reference'!H$7,0)</f>
        <v>3104</v>
      </c>
      <c r="N461" s="21">
        <f>ROUND(('NEW Reference'!I$6*List!$F461)+'NEW Reference'!I$7,0)</f>
        <v>3225</v>
      </c>
      <c r="O461" s="21">
        <f>ROUND(('NEW Reference'!J$6*List!$F461)+'NEW Reference'!J$7,0)</f>
        <v>3735</v>
      </c>
      <c r="P461" s="21">
        <f>ROUND(('NEW Reference'!K$6*List!$F461)+'NEW Reference'!K$7,0)</f>
        <v>3853</v>
      </c>
      <c r="Q461" s="21">
        <f>ROUND(('NEW Reference'!L$6*List!$F461)+'NEW Reference'!L$7,0)</f>
        <v>4158</v>
      </c>
      <c r="R461" s="21">
        <f>ROUND(('NEW Reference'!M$6*List!$F461)+'NEW Reference'!M$7,0)</f>
        <v>4965</v>
      </c>
      <c r="S461" s="21">
        <f>ROUND(('NEW Reference'!N$6*List!$F461)+'NEW Reference'!N$7,0)</f>
        <v>20035</v>
      </c>
      <c r="T461" s="22">
        <f>ROUND(('NEW Reference'!O$6*List!$F461)+'NEW Reference'!O$7,0)</f>
        <v>745</v>
      </c>
      <c r="U461" s="22">
        <f>ROUND(('NEW Reference'!P$6*List!$F461)+'NEW Reference'!P$7,0)</f>
        <v>1050</v>
      </c>
      <c r="V461" s="22">
        <f>ROUND(('NEW Reference'!Q$6*List!$F461)+'NEW Reference'!Q$7,0)</f>
        <v>525</v>
      </c>
      <c r="X461" s="3" t="str">
        <f t="shared" si="21"/>
        <v>E. BATON ROUGE, Louisiana</v>
      </c>
      <c r="Y461" s="67" t="s">
        <v>696</v>
      </c>
      <c r="Z461" s="24" t="s">
        <v>91</v>
      </c>
      <c r="AA461" s="29" t="s">
        <v>685</v>
      </c>
      <c r="AB461" s="25"/>
      <c r="AC461" s="19">
        <f t="shared" si="20"/>
        <v>0.80460000000000009</v>
      </c>
      <c r="AD461" s="104">
        <v>30460</v>
      </c>
      <c r="AE461" t="s">
        <v>654</v>
      </c>
      <c r="AF461" s="19">
        <v>0.94490000000000007</v>
      </c>
    </row>
    <row r="462" spans="1:32">
      <c r="A462" s="95">
        <v>12940</v>
      </c>
      <c r="B462" s="93" t="s">
        <v>686</v>
      </c>
      <c r="C462" s="67" t="s">
        <v>697</v>
      </c>
      <c r="D462" s="29" t="s">
        <v>685</v>
      </c>
      <c r="E462" s="97" t="s">
        <v>90</v>
      </c>
      <c r="F462" s="98">
        <f t="shared" ref="F462:F525" si="22">IFERROR(INDEX($AF:$AF,MATCH($A462,$AD:$AD,0)),"")</f>
        <v>0.80460000000000009</v>
      </c>
      <c r="G462" s="74">
        <f>ROUND(('NEW Reference'!B$6*List!$F462)+'NEW Reference'!B$7,0)</f>
        <v>1147</v>
      </c>
      <c r="H462" s="21">
        <f>ROUND(('NEW Reference'!C$6*List!$F462)+'NEW Reference'!C$7,0)</f>
        <v>1711</v>
      </c>
      <c r="I462" s="21">
        <f>ROUND(('NEW Reference'!D$6*List!$F462)+'NEW Reference'!D$7,0)</f>
        <v>2050</v>
      </c>
      <c r="J462" s="21">
        <f>ROUND(('NEW Reference'!E$6*List!$F462)+'NEW Reference'!E$7,0)</f>
        <v>2535</v>
      </c>
      <c r="K462" s="21">
        <f>ROUND(('NEW Reference'!F$6*List!$F462)+'NEW Reference'!F$7,0)</f>
        <v>2641</v>
      </c>
      <c r="L462" s="21">
        <f>ROUND(('NEW Reference'!G$6*List!$F462)+'NEW Reference'!G$7,0)</f>
        <v>2989</v>
      </c>
      <c r="M462" s="21">
        <f>ROUND(('NEW Reference'!H$6*List!$F462)+'NEW Reference'!H$7,0)</f>
        <v>3104</v>
      </c>
      <c r="N462" s="21">
        <f>ROUND(('NEW Reference'!I$6*List!$F462)+'NEW Reference'!I$7,0)</f>
        <v>3225</v>
      </c>
      <c r="O462" s="21">
        <f>ROUND(('NEW Reference'!J$6*List!$F462)+'NEW Reference'!J$7,0)</f>
        <v>3735</v>
      </c>
      <c r="P462" s="21">
        <f>ROUND(('NEW Reference'!K$6*List!$F462)+'NEW Reference'!K$7,0)</f>
        <v>3853</v>
      </c>
      <c r="Q462" s="21">
        <f>ROUND(('NEW Reference'!L$6*List!$F462)+'NEW Reference'!L$7,0)</f>
        <v>4158</v>
      </c>
      <c r="R462" s="21">
        <f>ROUND(('NEW Reference'!M$6*List!$F462)+'NEW Reference'!M$7,0)</f>
        <v>4965</v>
      </c>
      <c r="S462" s="21">
        <f>ROUND(('NEW Reference'!N$6*List!$F462)+'NEW Reference'!N$7,0)</f>
        <v>20035</v>
      </c>
      <c r="T462" s="22">
        <f>ROUND(('NEW Reference'!O$6*List!$F462)+'NEW Reference'!O$7,0)</f>
        <v>745</v>
      </c>
      <c r="U462" s="22">
        <f>ROUND(('NEW Reference'!P$6*List!$F462)+'NEW Reference'!P$7,0)</f>
        <v>1050</v>
      </c>
      <c r="V462" s="22">
        <f>ROUND(('NEW Reference'!Q$6*List!$F462)+'NEW Reference'!Q$7,0)</f>
        <v>525</v>
      </c>
      <c r="X462" s="3" t="str">
        <f t="shared" si="21"/>
        <v>EAST FELICIANA, Louisiana</v>
      </c>
      <c r="Y462" s="67" t="s">
        <v>697</v>
      </c>
      <c r="Z462" s="24" t="s">
        <v>91</v>
      </c>
      <c r="AA462" s="29" t="s">
        <v>685</v>
      </c>
      <c r="AB462" s="26"/>
      <c r="AC462" s="19">
        <f t="shared" ref="AC462:AC525" si="23">IFERROR(INDEX($AF:$AF,MATCH($A462,$AD:$AD,0)),"")</f>
        <v>0.80460000000000009</v>
      </c>
      <c r="AD462" s="104">
        <v>17140</v>
      </c>
      <c r="AE462" t="s">
        <v>597</v>
      </c>
      <c r="AF462" s="19">
        <v>0.95230000000000004</v>
      </c>
    </row>
    <row r="463" spans="1:32">
      <c r="A463" s="95">
        <v>10780</v>
      </c>
      <c r="B463" s="93" t="s">
        <v>698</v>
      </c>
      <c r="C463" s="67" t="s">
        <v>203</v>
      </c>
      <c r="D463" s="29" t="s">
        <v>685</v>
      </c>
      <c r="E463" s="97" t="s">
        <v>90</v>
      </c>
      <c r="F463" s="98">
        <f t="shared" si="22"/>
        <v>0.88160000000000005</v>
      </c>
      <c r="G463" s="74">
        <f>ROUND(('NEW Reference'!B$6*List!$F463)+'NEW Reference'!B$7,0)</f>
        <v>1225</v>
      </c>
      <c r="H463" s="21">
        <f>ROUND(('NEW Reference'!C$6*List!$F463)+'NEW Reference'!C$7,0)</f>
        <v>1827</v>
      </c>
      <c r="I463" s="21">
        <f>ROUND(('NEW Reference'!D$6*List!$F463)+'NEW Reference'!D$7,0)</f>
        <v>2189</v>
      </c>
      <c r="J463" s="21">
        <f>ROUND(('NEW Reference'!E$6*List!$F463)+'NEW Reference'!E$7,0)</f>
        <v>2706</v>
      </c>
      <c r="K463" s="21">
        <f>ROUND(('NEW Reference'!F$6*List!$F463)+'NEW Reference'!F$7,0)</f>
        <v>2819</v>
      </c>
      <c r="L463" s="21">
        <f>ROUND(('NEW Reference'!G$6*List!$F463)+'NEW Reference'!G$7,0)</f>
        <v>3191</v>
      </c>
      <c r="M463" s="21">
        <f>ROUND(('NEW Reference'!H$6*List!$F463)+'NEW Reference'!H$7,0)</f>
        <v>3313</v>
      </c>
      <c r="N463" s="21">
        <f>ROUND(('NEW Reference'!I$6*List!$F463)+'NEW Reference'!I$7,0)</f>
        <v>3443</v>
      </c>
      <c r="O463" s="21">
        <f>ROUND(('NEW Reference'!J$6*List!$F463)+'NEW Reference'!J$7,0)</f>
        <v>3988</v>
      </c>
      <c r="P463" s="21">
        <f>ROUND(('NEW Reference'!K$6*List!$F463)+'NEW Reference'!K$7,0)</f>
        <v>4113</v>
      </c>
      <c r="Q463" s="21">
        <f>ROUND(('NEW Reference'!L$6*List!$F463)+'NEW Reference'!L$7,0)</f>
        <v>4438</v>
      </c>
      <c r="R463" s="21">
        <f>ROUND(('NEW Reference'!M$6*List!$F463)+'NEW Reference'!M$7,0)</f>
        <v>5301</v>
      </c>
      <c r="S463" s="21">
        <f>ROUND(('NEW Reference'!N$6*List!$F463)+'NEW Reference'!N$7,0)</f>
        <v>21389</v>
      </c>
      <c r="T463" s="22">
        <f>ROUND(('NEW Reference'!O$6*List!$F463)+'NEW Reference'!O$7,0)</f>
        <v>795</v>
      </c>
      <c r="U463" s="22">
        <f>ROUND(('NEW Reference'!P$6*List!$F463)+'NEW Reference'!P$7,0)</f>
        <v>1120</v>
      </c>
      <c r="V463" s="22">
        <f>ROUND(('NEW Reference'!Q$6*List!$F463)+'NEW Reference'!Q$7,0)</f>
        <v>560</v>
      </c>
      <c r="X463" s="3" t="str">
        <f t="shared" si="21"/>
        <v>GRANT, Louisiana</v>
      </c>
      <c r="Y463" s="67" t="s">
        <v>203</v>
      </c>
      <c r="Z463" s="24" t="s">
        <v>91</v>
      </c>
      <c r="AA463" s="29" t="s">
        <v>685</v>
      </c>
      <c r="AB463" s="25"/>
      <c r="AC463" s="19">
        <f t="shared" si="23"/>
        <v>0.88160000000000005</v>
      </c>
      <c r="AD463" s="104">
        <v>17140</v>
      </c>
      <c r="AE463" t="s">
        <v>597</v>
      </c>
      <c r="AF463" s="19">
        <v>0.95230000000000004</v>
      </c>
    </row>
    <row r="464" spans="1:32">
      <c r="A464" s="95">
        <v>12940</v>
      </c>
      <c r="B464" s="93" t="s">
        <v>686</v>
      </c>
      <c r="C464" s="67" t="s">
        <v>699</v>
      </c>
      <c r="D464" s="29" t="s">
        <v>685</v>
      </c>
      <c r="E464" s="97" t="s">
        <v>90</v>
      </c>
      <c r="F464" s="98">
        <f t="shared" si="22"/>
        <v>0.80460000000000009</v>
      </c>
      <c r="G464" s="74">
        <f>ROUND(('NEW Reference'!B$6*List!$F464)+'NEW Reference'!B$7,0)</f>
        <v>1147</v>
      </c>
      <c r="H464" s="21">
        <f>ROUND(('NEW Reference'!C$6*List!$F464)+'NEW Reference'!C$7,0)</f>
        <v>1711</v>
      </c>
      <c r="I464" s="21">
        <f>ROUND(('NEW Reference'!D$6*List!$F464)+'NEW Reference'!D$7,0)</f>
        <v>2050</v>
      </c>
      <c r="J464" s="21">
        <f>ROUND(('NEW Reference'!E$6*List!$F464)+'NEW Reference'!E$7,0)</f>
        <v>2535</v>
      </c>
      <c r="K464" s="21">
        <f>ROUND(('NEW Reference'!F$6*List!$F464)+'NEW Reference'!F$7,0)</f>
        <v>2641</v>
      </c>
      <c r="L464" s="21">
        <f>ROUND(('NEW Reference'!G$6*List!$F464)+'NEW Reference'!G$7,0)</f>
        <v>2989</v>
      </c>
      <c r="M464" s="21">
        <f>ROUND(('NEW Reference'!H$6*List!$F464)+'NEW Reference'!H$7,0)</f>
        <v>3104</v>
      </c>
      <c r="N464" s="21">
        <f>ROUND(('NEW Reference'!I$6*List!$F464)+'NEW Reference'!I$7,0)</f>
        <v>3225</v>
      </c>
      <c r="O464" s="21">
        <f>ROUND(('NEW Reference'!J$6*List!$F464)+'NEW Reference'!J$7,0)</f>
        <v>3735</v>
      </c>
      <c r="P464" s="21">
        <f>ROUND(('NEW Reference'!K$6*List!$F464)+'NEW Reference'!K$7,0)</f>
        <v>3853</v>
      </c>
      <c r="Q464" s="21">
        <f>ROUND(('NEW Reference'!L$6*List!$F464)+'NEW Reference'!L$7,0)</f>
        <v>4158</v>
      </c>
      <c r="R464" s="21">
        <f>ROUND(('NEW Reference'!M$6*List!$F464)+'NEW Reference'!M$7,0)</f>
        <v>4965</v>
      </c>
      <c r="S464" s="21">
        <f>ROUND(('NEW Reference'!N$6*List!$F464)+'NEW Reference'!N$7,0)</f>
        <v>20035</v>
      </c>
      <c r="T464" s="22">
        <f>ROUND(('NEW Reference'!O$6*List!$F464)+'NEW Reference'!O$7,0)</f>
        <v>745</v>
      </c>
      <c r="U464" s="22">
        <f>ROUND(('NEW Reference'!P$6*List!$F464)+'NEW Reference'!P$7,0)</f>
        <v>1050</v>
      </c>
      <c r="V464" s="22">
        <f>ROUND(('NEW Reference'!Q$6*List!$F464)+'NEW Reference'!Q$7,0)</f>
        <v>525</v>
      </c>
      <c r="X464" s="3" t="str">
        <f t="shared" si="21"/>
        <v>IBERVILLE, Louisiana</v>
      </c>
      <c r="Y464" s="67" t="s">
        <v>699</v>
      </c>
      <c r="Z464" s="24" t="s">
        <v>91</v>
      </c>
      <c r="AA464" s="29" t="s">
        <v>685</v>
      </c>
      <c r="AB464" s="26"/>
      <c r="AC464" s="19">
        <f t="shared" si="23"/>
        <v>0.80460000000000009</v>
      </c>
      <c r="AD464" s="104">
        <v>26580</v>
      </c>
      <c r="AE464" t="s">
        <v>656</v>
      </c>
      <c r="AF464" s="19">
        <v>0.89810000000000001</v>
      </c>
    </row>
    <row r="465" spans="1:32">
      <c r="A465" s="95">
        <v>35380</v>
      </c>
      <c r="B465" s="93" t="s">
        <v>700</v>
      </c>
      <c r="C465" s="67" t="s">
        <v>144</v>
      </c>
      <c r="D465" s="29" t="s">
        <v>685</v>
      </c>
      <c r="E465" s="97" t="s">
        <v>90</v>
      </c>
      <c r="F465" s="98">
        <f t="shared" si="22"/>
        <v>0.85450000000000004</v>
      </c>
      <c r="G465" s="74">
        <f>ROUND(('NEW Reference'!B$6*List!$F465)+'NEW Reference'!B$7,0)</f>
        <v>1198</v>
      </c>
      <c r="H465" s="21">
        <f>ROUND(('NEW Reference'!C$6*List!$F465)+'NEW Reference'!C$7,0)</f>
        <v>1786</v>
      </c>
      <c r="I465" s="21">
        <f>ROUND(('NEW Reference'!D$6*List!$F465)+'NEW Reference'!D$7,0)</f>
        <v>2140</v>
      </c>
      <c r="J465" s="21">
        <f>ROUND(('NEW Reference'!E$6*List!$F465)+'NEW Reference'!E$7,0)</f>
        <v>2646</v>
      </c>
      <c r="K465" s="21">
        <f>ROUND(('NEW Reference'!F$6*List!$F465)+'NEW Reference'!F$7,0)</f>
        <v>2756</v>
      </c>
      <c r="L465" s="21">
        <f>ROUND(('NEW Reference'!G$6*List!$F465)+'NEW Reference'!G$7,0)</f>
        <v>3120</v>
      </c>
      <c r="M465" s="21">
        <f>ROUND(('NEW Reference'!H$6*List!$F465)+'NEW Reference'!H$7,0)</f>
        <v>3240</v>
      </c>
      <c r="N465" s="21">
        <f>ROUND(('NEW Reference'!I$6*List!$F465)+'NEW Reference'!I$7,0)</f>
        <v>3367</v>
      </c>
      <c r="O465" s="21">
        <f>ROUND(('NEW Reference'!J$6*List!$F465)+'NEW Reference'!J$7,0)</f>
        <v>3899</v>
      </c>
      <c r="P465" s="21">
        <f>ROUND(('NEW Reference'!K$6*List!$F465)+'NEW Reference'!K$7,0)</f>
        <v>4022</v>
      </c>
      <c r="Q465" s="21">
        <f>ROUND(('NEW Reference'!L$6*List!$F465)+'NEW Reference'!L$7,0)</f>
        <v>4340</v>
      </c>
      <c r="R465" s="21">
        <f>ROUND(('NEW Reference'!M$6*List!$F465)+'NEW Reference'!M$7,0)</f>
        <v>5183</v>
      </c>
      <c r="S465" s="21">
        <f>ROUND(('NEW Reference'!N$6*List!$F465)+'NEW Reference'!N$7,0)</f>
        <v>20913</v>
      </c>
      <c r="T465" s="22">
        <f>ROUND(('NEW Reference'!O$6*List!$F465)+'NEW Reference'!O$7,0)</f>
        <v>777</v>
      </c>
      <c r="U465" s="22">
        <f>ROUND(('NEW Reference'!P$6*List!$F465)+'NEW Reference'!P$7,0)</f>
        <v>1096</v>
      </c>
      <c r="V465" s="22">
        <f>ROUND(('NEW Reference'!Q$6*List!$F465)+'NEW Reference'!Q$7,0)</f>
        <v>548</v>
      </c>
      <c r="X465" s="3" t="str">
        <f t="shared" si="21"/>
        <v>JEFFERSON, Louisiana</v>
      </c>
      <c r="Y465" s="67" t="s">
        <v>144</v>
      </c>
      <c r="Z465" s="24" t="s">
        <v>91</v>
      </c>
      <c r="AA465" s="29" t="s">
        <v>685</v>
      </c>
      <c r="AB465" s="25"/>
      <c r="AC465" s="19">
        <f t="shared" si="23"/>
        <v>0.85450000000000004</v>
      </c>
      <c r="AD465" s="104">
        <v>21060</v>
      </c>
      <c r="AE465" t="s">
        <v>670</v>
      </c>
      <c r="AF465" s="19">
        <v>0.85510000000000008</v>
      </c>
    </row>
    <row r="466" spans="1:32">
      <c r="A466" s="95">
        <v>29340</v>
      </c>
      <c r="B466" s="93" t="s">
        <v>692</v>
      </c>
      <c r="C466" s="67" t="s">
        <v>701</v>
      </c>
      <c r="D466" s="29" t="s">
        <v>685</v>
      </c>
      <c r="E466" s="97" t="s">
        <v>90</v>
      </c>
      <c r="F466" s="98">
        <f t="shared" si="22"/>
        <v>0.81770000000000009</v>
      </c>
      <c r="G466" s="74">
        <f>ROUND(('NEW Reference'!B$6*List!$F466)+'NEW Reference'!B$7,0)</f>
        <v>1161</v>
      </c>
      <c r="H466" s="21">
        <f>ROUND(('NEW Reference'!C$6*List!$F466)+'NEW Reference'!C$7,0)</f>
        <v>1731</v>
      </c>
      <c r="I466" s="21">
        <f>ROUND(('NEW Reference'!D$6*List!$F466)+'NEW Reference'!D$7,0)</f>
        <v>2074</v>
      </c>
      <c r="J466" s="21">
        <f>ROUND(('NEW Reference'!E$6*List!$F466)+'NEW Reference'!E$7,0)</f>
        <v>2564</v>
      </c>
      <c r="K466" s="21">
        <f>ROUND(('NEW Reference'!F$6*List!$F466)+'NEW Reference'!F$7,0)</f>
        <v>2671</v>
      </c>
      <c r="L466" s="21">
        <f>ROUND(('NEW Reference'!G$6*List!$F466)+'NEW Reference'!G$7,0)</f>
        <v>3024</v>
      </c>
      <c r="M466" s="21">
        <f>ROUND(('NEW Reference'!H$6*List!$F466)+'NEW Reference'!H$7,0)</f>
        <v>3139</v>
      </c>
      <c r="N466" s="21">
        <f>ROUND(('NEW Reference'!I$6*List!$F466)+'NEW Reference'!I$7,0)</f>
        <v>3263</v>
      </c>
      <c r="O466" s="21">
        <f>ROUND(('NEW Reference'!J$6*List!$F466)+'NEW Reference'!J$7,0)</f>
        <v>3778</v>
      </c>
      <c r="P466" s="21">
        <f>ROUND(('NEW Reference'!K$6*List!$F466)+'NEW Reference'!K$7,0)</f>
        <v>3897</v>
      </c>
      <c r="Q466" s="21">
        <f>ROUND(('NEW Reference'!L$6*List!$F466)+'NEW Reference'!L$7,0)</f>
        <v>4205</v>
      </c>
      <c r="R466" s="21">
        <f>ROUND(('NEW Reference'!M$6*List!$F466)+'NEW Reference'!M$7,0)</f>
        <v>5023</v>
      </c>
      <c r="S466" s="21">
        <f>ROUND(('NEW Reference'!N$6*List!$F466)+'NEW Reference'!N$7,0)</f>
        <v>20266</v>
      </c>
      <c r="T466" s="22">
        <f>ROUND(('NEW Reference'!O$6*List!$F466)+'NEW Reference'!O$7,0)</f>
        <v>753</v>
      </c>
      <c r="U466" s="22">
        <f>ROUND(('NEW Reference'!P$6*List!$F466)+'NEW Reference'!P$7,0)</f>
        <v>1062</v>
      </c>
      <c r="V466" s="22">
        <f>ROUND(('NEW Reference'!Q$6*List!$F466)+'NEW Reference'!Q$7,0)</f>
        <v>531</v>
      </c>
      <c r="X466" s="3" t="str">
        <f t="shared" si="21"/>
        <v>JEFFRSON DAVIS, Louisiana</v>
      </c>
      <c r="Y466" s="67" t="s">
        <v>701</v>
      </c>
      <c r="Z466" s="24" t="s">
        <v>91</v>
      </c>
      <c r="AA466" s="29" t="s">
        <v>685</v>
      </c>
      <c r="AB466" s="25"/>
      <c r="AC466" s="19">
        <f t="shared" si="23"/>
        <v>0.81770000000000009</v>
      </c>
      <c r="AD466" s="104">
        <v>31140</v>
      </c>
      <c r="AE466" t="s">
        <v>594</v>
      </c>
      <c r="AF466" s="19">
        <v>0.91450000000000009</v>
      </c>
    </row>
    <row r="467" spans="1:32">
      <c r="A467" s="95">
        <v>29180</v>
      </c>
      <c r="B467" s="93" t="s">
        <v>683</v>
      </c>
      <c r="C467" s="67" t="s">
        <v>702</v>
      </c>
      <c r="D467" s="29" t="s">
        <v>685</v>
      </c>
      <c r="E467" s="97" t="s">
        <v>90</v>
      </c>
      <c r="F467" s="98">
        <f t="shared" si="22"/>
        <v>0.81530000000000002</v>
      </c>
      <c r="G467" s="74">
        <f>ROUND(('NEW Reference'!B$6*List!$F467)+'NEW Reference'!B$7,0)</f>
        <v>1158</v>
      </c>
      <c r="H467" s="21">
        <f>ROUND(('NEW Reference'!C$6*List!$F467)+'NEW Reference'!C$7,0)</f>
        <v>1727</v>
      </c>
      <c r="I467" s="21">
        <f>ROUND(('NEW Reference'!D$6*List!$F467)+'NEW Reference'!D$7,0)</f>
        <v>2070</v>
      </c>
      <c r="J467" s="21">
        <f>ROUND(('NEW Reference'!E$6*List!$F467)+'NEW Reference'!E$7,0)</f>
        <v>2559</v>
      </c>
      <c r="K467" s="21">
        <f>ROUND(('NEW Reference'!F$6*List!$F467)+'NEW Reference'!F$7,0)</f>
        <v>2666</v>
      </c>
      <c r="L467" s="21">
        <f>ROUND(('NEW Reference'!G$6*List!$F467)+'NEW Reference'!G$7,0)</f>
        <v>3017</v>
      </c>
      <c r="M467" s="21">
        <f>ROUND(('NEW Reference'!H$6*List!$F467)+'NEW Reference'!H$7,0)</f>
        <v>3133</v>
      </c>
      <c r="N467" s="21">
        <f>ROUND(('NEW Reference'!I$6*List!$F467)+'NEW Reference'!I$7,0)</f>
        <v>3256</v>
      </c>
      <c r="O467" s="21">
        <f>ROUND(('NEW Reference'!J$6*List!$F467)+'NEW Reference'!J$7,0)</f>
        <v>3770</v>
      </c>
      <c r="P467" s="21">
        <f>ROUND(('NEW Reference'!K$6*List!$F467)+'NEW Reference'!K$7,0)</f>
        <v>3889</v>
      </c>
      <c r="Q467" s="21">
        <f>ROUND(('NEW Reference'!L$6*List!$F467)+'NEW Reference'!L$7,0)</f>
        <v>4197</v>
      </c>
      <c r="R467" s="21">
        <f>ROUND(('NEW Reference'!M$6*List!$F467)+'NEW Reference'!M$7,0)</f>
        <v>5012</v>
      </c>
      <c r="S467" s="21">
        <f>ROUND(('NEW Reference'!N$6*List!$F467)+'NEW Reference'!N$7,0)</f>
        <v>20224</v>
      </c>
      <c r="T467" s="22">
        <f>ROUND(('NEW Reference'!O$6*List!$F467)+'NEW Reference'!O$7,0)</f>
        <v>752</v>
      </c>
      <c r="U467" s="22">
        <f>ROUND(('NEW Reference'!P$6*List!$F467)+'NEW Reference'!P$7,0)</f>
        <v>1059</v>
      </c>
      <c r="V467" s="22">
        <f>ROUND(('NEW Reference'!Q$6*List!$F467)+'NEW Reference'!Q$7,0)</f>
        <v>530</v>
      </c>
      <c r="X467" s="3" t="str">
        <f t="shared" si="21"/>
        <v>LAFAYETTE, Louisiana</v>
      </c>
      <c r="Y467" s="67" t="s">
        <v>702</v>
      </c>
      <c r="Z467" s="24" t="s">
        <v>91</v>
      </c>
      <c r="AA467" s="29" t="s">
        <v>685</v>
      </c>
      <c r="AB467" s="26"/>
      <c r="AC467" s="19">
        <f t="shared" si="23"/>
        <v>0.81530000000000002</v>
      </c>
      <c r="AD467" s="104">
        <v>31140</v>
      </c>
      <c r="AE467" t="s">
        <v>594</v>
      </c>
      <c r="AF467" s="19">
        <v>0.91450000000000009</v>
      </c>
    </row>
    <row r="468" spans="1:32">
      <c r="A468" s="95">
        <v>26380</v>
      </c>
      <c r="B468" s="93" t="s">
        <v>703</v>
      </c>
      <c r="C468" s="67" t="s">
        <v>704</v>
      </c>
      <c r="D468" s="29" t="s">
        <v>685</v>
      </c>
      <c r="E468" s="97" t="s">
        <v>90</v>
      </c>
      <c r="F468" s="98">
        <f t="shared" si="22"/>
        <v>0.69599999999999995</v>
      </c>
      <c r="G468" s="74">
        <f>ROUND(('NEW Reference'!B$6*List!$F468)+'NEW Reference'!B$7,0)</f>
        <v>1038</v>
      </c>
      <c r="H468" s="21">
        <f>ROUND(('NEW Reference'!C$6*List!$F468)+'NEW Reference'!C$7,0)</f>
        <v>1548</v>
      </c>
      <c r="I468" s="21">
        <f>ROUND(('NEW Reference'!D$6*List!$F468)+'NEW Reference'!D$7,0)</f>
        <v>1855</v>
      </c>
      <c r="J468" s="21">
        <f>ROUND(('NEW Reference'!E$6*List!$F468)+'NEW Reference'!E$7,0)</f>
        <v>2293</v>
      </c>
      <c r="K468" s="21">
        <f>ROUND(('NEW Reference'!F$6*List!$F468)+'NEW Reference'!F$7,0)</f>
        <v>2389</v>
      </c>
      <c r="L468" s="21">
        <f>ROUND(('NEW Reference'!G$6*List!$F468)+'NEW Reference'!G$7,0)</f>
        <v>2705</v>
      </c>
      <c r="M468" s="21">
        <f>ROUND(('NEW Reference'!H$6*List!$F468)+'NEW Reference'!H$7,0)</f>
        <v>2808</v>
      </c>
      <c r="N468" s="21">
        <f>ROUND(('NEW Reference'!I$6*List!$F468)+'NEW Reference'!I$7,0)</f>
        <v>2918</v>
      </c>
      <c r="O468" s="21">
        <f>ROUND(('NEW Reference'!J$6*List!$F468)+'NEW Reference'!J$7,0)</f>
        <v>3379</v>
      </c>
      <c r="P468" s="21">
        <f>ROUND(('NEW Reference'!K$6*List!$F468)+'NEW Reference'!K$7,0)</f>
        <v>3486</v>
      </c>
      <c r="Q468" s="21">
        <f>ROUND(('NEW Reference'!L$6*List!$F468)+'NEW Reference'!L$7,0)</f>
        <v>3761</v>
      </c>
      <c r="R468" s="21">
        <f>ROUND(('NEW Reference'!M$6*List!$F468)+'NEW Reference'!M$7,0)</f>
        <v>4492</v>
      </c>
      <c r="S468" s="21">
        <f>ROUND(('NEW Reference'!N$6*List!$F468)+'NEW Reference'!N$7,0)</f>
        <v>18126</v>
      </c>
      <c r="T468" s="22">
        <f>ROUND(('NEW Reference'!O$6*List!$F468)+'NEW Reference'!O$7,0)</f>
        <v>674</v>
      </c>
      <c r="U468" s="22">
        <f>ROUND(('NEW Reference'!P$6*List!$F468)+'NEW Reference'!P$7,0)</f>
        <v>950</v>
      </c>
      <c r="V468" s="22">
        <f>ROUND(('NEW Reference'!Q$6*List!$F468)+'NEW Reference'!Q$7,0)</f>
        <v>475</v>
      </c>
      <c r="X468" s="3" t="str">
        <f t="shared" si="21"/>
        <v>LAFOURCHE, Louisiana</v>
      </c>
      <c r="Y468" s="67" t="s">
        <v>704</v>
      </c>
      <c r="Z468" s="24" t="s">
        <v>91</v>
      </c>
      <c r="AA468" s="29" t="s">
        <v>685</v>
      </c>
      <c r="AB468" s="25"/>
      <c r="AC468" s="19">
        <f t="shared" si="23"/>
        <v>0.69599999999999995</v>
      </c>
      <c r="AD468" s="104">
        <v>30460</v>
      </c>
      <c r="AE468" t="s">
        <v>654</v>
      </c>
      <c r="AF468" s="19">
        <v>0.94490000000000007</v>
      </c>
    </row>
    <row r="469" spans="1:32">
      <c r="A469" s="95">
        <v>12940</v>
      </c>
      <c r="B469" s="93" t="s">
        <v>686</v>
      </c>
      <c r="C469" s="67" t="s">
        <v>675</v>
      </c>
      <c r="D469" s="29" t="s">
        <v>685</v>
      </c>
      <c r="E469" s="97" t="s">
        <v>90</v>
      </c>
      <c r="F469" s="98">
        <f t="shared" si="22"/>
        <v>0.80460000000000009</v>
      </c>
      <c r="G469" s="74">
        <f>ROUND(('NEW Reference'!B$6*List!$F469)+'NEW Reference'!B$7,0)</f>
        <v>1147</v>
      </c>
      <c r="H469" s="21">
        <f>ROUND(('NEW Reference'!C$6*List!$F469)+'NEW Reference'!C$7,0)</f>
        <v>1711</v>
      </c>
      <c r="I469" s="21">
        <f>ROUND(('NEW Reference'!D$6*List!$F469)+'NEW Reference'!D$7,0)</f>
        <v>2050</v>
      </c>
      <c r="J469" s="21">
        <f>ROUND(('NEW Reference'!E$6*List!$F469)+'NEW Reference'!E$7,0)</f>
        <v>2535</v>
      </c>
      <c r="K469" s="21">
        <f>ROUND(('NEW Reference'!F$6*List!$F469)+'NEW Reference'!F$7,0)</f>
        <v>2641</v>
      </c>
      <c r="L469" s="21">
        <f>ROUND(('NEW Reference'!G$6*List!$F469)+'NEW Reference'!G$7,0)</f>
        <v>2989</v>
      </c>
      <c r="M469" s="21">
        <f>ROUND(('NEW Reference'!H$6*List!$F469)+'NEW Reference'!H$7,0)</f>
        <v>3104</v>
      </c>
      <c r="N469" s="21">
        <f>ROUND(('NEW Reference'!I$6*List!$F469)+'NEW Reference'!I$7,0)</f>
        <v>3225</v>
      </c>
      <c r="O469" s="21">
        <f>ROUND(('NEW Reference'!J$6*List!$F469)+'NEW Reference'!J$7,0)</f>
        <v>3735</v>
      </c>
      <c r="P469" s="21">
        <f>ROUND(('NEW Reference'!K$6*List!$F469)+'NEW Reference'!K$7,0)</f>
        <v>3853</v>
      </c>
      <c r="Q469" s="21">
        <f>ROUND(('NEW Reference'!L$6*List!$F469)+'NEW Reference'!L$7,0)</f>
        <v>4158</v>
      </c>
      <c r="R469" s="21">
        <f>ROUND(('NEW Reference'!M$6*List!$F469)+'NEW Reference'!M$7,0)</f>
        <v>4965</v>
      </c>
      <c r="S469" s="21">
        <f>ROUND(('NEW Reference'!N$6*List!$F469)+'NEW Reference'!N$7,0)</f>
        <v>20035</v>
      </c>
      <c r="T469" s="22">
        <f>ROUND(('NEW Reference'!O$6*List!$F469)+'NEW Reference'!O$7,0)</f>
        <v>745</v>
      </c>
      <c r="U469" s="22">
        <f>ROUND(('NEW Reference'!P$6*List!$F469)+'NEW Reference'!P$7,0)</f>
        <v>1050</v>
      </c>
      <c r="V469" s="22">
        <f>ROUND(('NEW Reference'!Q$6*List!$F469)+'NEW Reference'!Q$7,0)</f>
        <v>525</v>
      </c>
      <c r="X469" s="3" t="str">
        <f t="shared" si="21"/>
        <v>LIVINGSTON, Louisiana</v>
      </c>
      <c r="Y469" s="67" t="s">
        <v>675</v>
      </c>
      <c r="Z469" s="24" t="s">
        <v>91</v>
      </c>
      <c r="AA469" s="29" t="s">
        <v>685</v>
      </c>
      <c r="AB469" s="25"/>
      <c r="AC469" s="19">
        <f t="shared" si="23"/>
        <v>0.80460000000000009</v>
      </c>
      <c r="AD469" s="104">
        <v>17140</v>
      </c>
      <c r="AE469" t="s">
        <v>597</v>
      </c>
      <c r="AF469" s="19">
        <v>0.95230000000000004</v>
      </c>
    </row>
    <row r="470" spans="1:32">
      <c r="A470" s="95">
        <v>33740</v>
      </c>
      <c r="B470" s="93" t="s">
        <v>705</v>
      </c>
      <c r="C470" s="67" t="s">
        <v>706</v>
      </c>
      <c r="D470" s="29" t="s">
        <v>685</v>
      </c>
      <c r="E470" s="97" t="s">
        <v>90</v>
      </c>
      <c r="F470" s="98">
        <f t="shared" si="22"/>
        <v>0.79552999999999996</v>
      </c>
      <c r="G470" s="74">
        <f>ROUND(('NEW Reference'!B$6*List!$F470)+'NEW Reference'!B$7,0)</f>
        <v>1138</v>
      </c>
      <c r="H470" s="21">
        <f>ROUND(('NEW Reference'!C$6*List!$F470)+'NEW Reference'!C$7,0)</f>
        <v>1697</v>
      </c>
      <c r="I470" s="21">
        <f>ROUND(('NEW Reference'!D$6*List!$F470)+'NEW Reference'!D$7,0)</f>
        <v>2034</v>
      </c>
      <c r="J470" s="21">
        <f>ROUND(('NEW Reference'!E$6*List!$F470)+'NEW Reference'!E$7,0)</f>
        <v>2515</v>
      </c>
      <c r="K470" s="21">
        <f>ROUND(('NEW Reference'!F$6*List!$F470)+'NEW Reference'!F$7,0)</f>
        <v>2620</v>
      </c>
      <c r="L470" s="21">
        <f>ROUND(('NEW Reference'!G$6*List!$F470)+'NEW Reference'!G$7,0)</f>
        <v>2966</v>
      </c>
      <c r="M470" s="21">
        <f>ROUND(('NEW Reference'!H$6*List!$F470)+'NEW Reference'!H$7,0)</f>
        <v>3079</v>
      </c>
      <c r="N470" s="21">
        <f>ROUND(('NEW Reference'!I$6*List!$F470)+'NEW Reference'!I$7,0)</f>
        <v>3200</v>
      </c>
      <c r="O470" s="21">
        <f>ROUND(('NEW Reference'!J$6*List!$F470)+'NEW Reference'!J$7,0)</f>
        <v>3705</v>
      </c>
      <c r="P470" s="21">
        <f>ROUND(('NEW Reference'!K$6*List!$F470)+'NEW Reference'!K$7,0)</f>
        <v>3822</v>
      </c>
      <c r="Q470" s="21">
        <f>ROUND(('NEW Reference'!L$6*List!$F470)+'NEW Reference'!L$7,0)</f>
        <v>4125</v>
      </c>
      <c r="R470" s="21">
        <f>ROUND(('NEW Reference'!M$6*List!$F470)+'NEW Reference'!M$7,0)</f>
        <v>4926</v>
      </c>
      <c r="S470" s="21">
        <f>ROUND(('NEW Reference'!N$6*List!$F470)+'NEW Reference'!N$7,0)</f>
        <v>19876</v>
      </c>
      <c r="T470" s="22">
        <f>ROUND(('NEW Reference'!O$6*List!$F470)+'NEW Reference'!O$7,0)</f>
        <v>739</v>
      </c>
      <c r="U470" s="22">
        <f>ROUND(('NEW Reference'!P$6*List!$F470)+'NEW Reference'!P$7,0)</f>
        <v>1041</v>
      </c>
      <c r="V470" s="22">
        <f>ROUND(('NEW Reference'!Q$6*List!$F470)+'NEW Reference'!Q$7,0)</f>
        <v>521</v>
      </c>
      <c r="X470" s="3" t="str">
        <f t="shared" si="21"/>
        <v>MOREHOUSE, Louisiana</v>
      </c>
      <c r="Y470" s="67" t="s">
        <v>706</v>
      </c>
      <c r="Z470" s="24" t="s">
        <v>91</v>
      </c>
      <c r="AA470" s="29" t="s">
        <v>685</v>
      </c>
      <c r="AB470" s="25"/>
      <c r="AC470" s="19">
        <f t="shared" si="23"/>
        <v>0.79552999999999996</v>
      </c>
      <c r="AD470" s="104">
        <v>21060</v>
      </c>
      <c r="AE470" t="s">
        <v>670</v>
      </c>
      <c r="AF470" s="19">
        <v>0.85510000000000008</v>
      </c>
    </row>
    <row r="471" spans="1:32">
      <c r="A471" s="95">
        <v>35380</v>
      </c>
      <c r="B471" s="93" t="s">
        <v>700</v>
      </c>
      <c r="C471" s="67" t="s">
        <v>707</v>
      </c>
      <c r="D471" s="29" t="s">
        <v>685</v>
      </c>
      <c r="E471" s="97" t="s">
        <v>90</v>
      </c>
      <c r="F471" s="98">
        <f t="shared" si="22"/>
        <v>0.85450000000000004</v>
      </c>
      <c r="G471" s="74">
        <f>ROUND(('NEW Reference'!B$6*List!$F471)+'NEW Reference'!B$7,0)</f>
        <v>1198</v>
      </c>
      <c r="H471" s="21">
        <f>ROUND(('NEW Reference'!C$6*List!$F471)+'NEW Reference'!C$7,0)</f>
        <v>1786</v>
      </c>
      <c r="I471" s="21">
        <f>ROUND(('NEW Reference'!D$6*List!$F471)+'NEW Reference'!D$7,0)</f>
        <v>2140</v>
      </c>
      <c r="J471" s="21">
        <f>ROUND(('NEW Reference'!E$6*List!$F471)+'NEW Reference'!E$7,0)</f>
        <v>2646</v>
      </c>
      <c r="K471" s="21">
        <f>ROUND(('NEW Reference'!F$6*List!$F471)+'NEW Reference'!F$7,0)</f>
        <v>2756</v>
      </c>
      <c r="L471" s="21">
        <f>ROUND(('NEW Reference'!G$6*List!$F471)+'NEW Reference'!G$7,0)</f>
        <v>3120</v>
      </c>
      <c r="M471" s="21">
        <f>ROUND(('NEW Reference'!H$6*List!$F471)+'NEW Reference'!H$7,0)</f>
        <v>3240</v>
      </c>
      <c r="N471" s="21">
        <f>ROUND(('NEW Reference'!I$6*List!$F471)+'NEW Reference'!I$7,0)</f>
        <v>3367</v>
      </c>
      <c r="O471" s="21">
        <f>ROUND(('NEW Reference'!J$6*List!$F471)+'NEW Reference'!J$7,0)</f>
        <v>3899</v>
      </c>
      <c r="P471" s="21">
        <f>ROUND(('NEW Reference'!K$6*List!$F471)+'NEW Reference'!K$7,0)</f>
        <v>4022</v>
      </c>
      <c r="Q471" s="21">
        <f>ROUND(('NEW Reference'!L$6*List!$F471)+'NEW Reference'!L$7,0)</f>
        <v>4340</v>
      </c>
      <c r="R471" s="21">
        <f>ROUND(('NEW Reference'!M$6*List!$F471)+'NEW Reference'!M$7,0)</f>
        <v>5183</v>
      </c>
      <c r="S471" s="21">
        <f>ROUND(('NEW Reference'!N$6*List!$F471)+'NEW Reference'!N$7,0)</f>
        <v>20913</v>
      </c>
      <c r="T471" s="22">
        <f>ROUND(('NEW Reference'!O$6*List!$F471)+'NEW Reference'!O$7,0)</f>
        <v>777</v>
      </c>
      <c r="U471" s="22">
        <f>ROUND(('NEW Reference'!P$6*List!$F471)+'NEW Reference'!P$7,0)</f>
        <v>1096</v>
      </c>
      <c r="V471" s="22">
        <f>ROUND(('NEW Reference'!Q$6*List!$F471)+'NEW Reference'!Q$7,0)</f>
        <v>548</v>
      </c>
      <c r="X471" s="3" t="str">
        <f t="shared" si="21"/>
        <v>ORLEANS, Louisiana</v>
      </c>
      <c r="Y471" s="67" t="s">
        <v>707</v>
      </c>
      <c r="Z471" s="24" t="s">
        <v>91</v>
      </c>
      <c r="AA471" s="29" t="s">
        <v>685</v>
      </c>
      <c r="AB471" s="26"/>
      <c r="AC471" s="19">
        <f t="shared" si="23"/>
        <v>0.85450000000000004</v>
      </c>
      <c r="AD471" s="104">
        <v>26580</v>
      </c>
      <c r="AE471" t="s">
        <v>656</v>
      </c>
      <c r="AF471" s="19">
        <v>0.89810000000000001</v>
      </c>
    </row>
    <row r="472" spans="1:32">
      <c r="A472" s="95">
        <v>33740</v>
      </c>
      <c r="B472" s="93" t="s">
        <v>705</v>
      </c>
      <c r="C472" s="67" t="s">
        <v>708</v>
      </c>
      <c r="D472" s="29" t="s">
        <v>685</v>
      </c>
      <c r="E472" s="97" t="s">
        <v>90</v>
      </c>
      <c r="F472" s="98">
        <f t="shared" si="22"/>
        <v>0.79552999999999996</v>
      </c>
      <c r="G472" s="74">
        <f>ROUND(('NEW Reference'!B$6*List!$F472)+'NEW Reference'!B$7,0)</f>
        <v>1138</v>
      </c>
      <c r="H472" s="21">
        <f>ROUND(('NEW Reference'!C$6*List!$F472)+'NEW Reference'!C$7,0)</f>
        <v>1697</v>
      </c>
      <c r="I472" s="21">
        <f>ROUND(('NEW Reference'!D$6*List!$F472)+'NEW Reference'!D$7,0)</f>
        <v>2034</v>
      </c>
      <c r="J472" s="21">
        <f>ROUND(('NEW Reference'!E$6*List!$F472)+'NEW Reference'!E$7,0)</f>
        <v>2515</v>
      </c>
      <c r="K472" s="21">
        <f>ROUND(('NEW Reference'!F$6*List!$F472)+'NEW Reference'!F$7,0)</f>
        <v>2620</v>
      </c>
      <c r="L472" s="21">
        <f>ROUND(('NEW Reference'!G$6*List!$F472)+'NEW Reference'!G$7,0)</f>
        <v>2966</v>
      </c>
      <c r="M472" s="21">
        <f>ROUND(('NEW Reference'!H$6*List!$F472)+'NEW Reference'!H$7,0)</f>
        <v>3079</v>
      </c>
      <c r="N472" s="21">
        <f>ROUND(('NEW Reference'!I$6*List!$F472)+'NEW Reference'!I$7,0)</f>
        <v>3200</v>
      </c>
      <c r="O472" s="21">
        <f>ROUND(('NEW Reference'!J$6*List!$F472)+'NEW Reference'!J$7,0)</f>
        <v>3705</v>
      </c>
      <c r="P472" s="21">
        <f>ROUND(('NEW Reference'!K$6*List!$F472)+'NEW Reference'!K$7,0)</f>
        <v>3822</v>
      </c>
      <c r="Q472" s="21">
        <f>ROUND(('NEW Reference'!L$6*List!$F472)+'NEW Reference'!L$7,0)</f>
        <v>4125</v>
      </c>
      <c r="R472" s="21">
        <f>ROUND(('NEW Reference'!M$6*List!$F472)+'NEW Reference'!M$7,0)</f>
        <v>4926</v>
      </c>
      <c r="S472" s="21">
        <f>ROUND(('NEW Reference'!N$6*List!$F472)+'NEW Reference'!N$7,0)</f>
        <v>19876</v>
      </c>
      <c r="T472" s="22">
        <f>ROUND(('NEW Reference'!O$6*List!$F472)+'NEW Reference'!O$7,0)</f>
        <v>739</v>
      </c>
      <c r="U472" s="22">
        <f>ROUND(('NEW Reference'!P$6*List!$F472)+'NEW Reference'!P$7,0)</f>
        <v>1041</v>
      </c>
      <c r="V472" s="22">
        <f>ROUND(('NEW Reference'!Q$6*List!$F472)+'NEW Reference'!Q$7,0)</f>
        <v>521</v>
      </c>
      <c r="X472" s="3" t="str">
        <f t="shared" si="21"/>
        <v>OUACHITA, Louisiana</v>
      </c>
      <c r="Y472" s="67" t="s">
        <v>708</v>
      </c>
      <c r="Z472" s="24" t="s">
        <v>91</v>
      </c>
      <c r="AA472" s="29" t="s">
        <v>685</v>
      </c>
      <c r="AB472" s="26"/>
      <c r="AC472" s="19">
        <f t="shared" si="23"/>
        <v>0.79552999999999996</v>
      </c>
      <c r="AD472" s="104">
        <v>37140</v>
      </c>
      <c r="AE472" t="s">
        <v>569</v>
      </c>
      <c r="AF472" s="19">
        <v>0.86380000000000001</v>
      </c>
    </row>
    <row r="473" spans="1:32">
      <c r="A473" s="95">
        <v>35380</v>
      </c>
      <c r="B473" s="93" t="s">
        <v>700</v>
      </c>
      <c r="C473" s="67" t="s">
        <v>709</v>
      </c>
      <c r="D473" s="29" t="s">
        <v>685</v>
      </c>
      <c r="E473" s="97" t="s">
        <v>90</v>
      </c>
      <c r="F473" s="98">
        <f t="shared" si="22"/>
        <v>0.85450000000000004</v>
      </c>
      <c r="G473" s="74">
        <f>ROUND(('NEW Reference'!B$6*List!$F473)+'NEW Reference'!B$7,0)</f>
        <v>1198</v>
      </c>
      <c r="H473" s="21">
        <f>ROUND(('NEW Reference'!C$6*List!$F473)+'NEW Reference'!C$7,0)</f>
        <v>1786</v>
      </c>
      <c r="I473" s="21">
        <f>ROUND(('NEW Reference'!D$6*List!$F473)+'NEW Reference'!D$7,0)</f>
        <v>2140</v>
      </c>
      <c r="J473" s="21">
        <f>ROUND(('NEW Reference'!E$6*List!$F473)+'NEW Reference'!E$7,0)</f>
        <v>2646</v>
      </c>
      <c r="K473" s="21">
        <f>ROUND(('NEW Reference'!F$6*List!$F473)+'NEW Reference'!F$7,0)</f>
        <v>2756</v>
      </c>
      <c r="L473" s="21">
        <f>ROUND(('NEW Reference'!G$6*List!$F473)+'NEW Reference'!G$7,0)</f>
        <v>3120</v>
      </c>
      <c r="M473" s="21">
        <f>ROUND(('NEW Reference'!H$6*List!$F473)+'NEW Reference'!H$7,0)</f>
        <v>3240</v>
      </c>
      <c r="N473" s="21">
        <f>ROUND(('NEW Reference'!I$6*List!$F473)+'NEW Reference'!I$7,0)</f>
        <v>3367</v>
      </c>
      <c r="O473" s="21">
        <f>ROUND(('NEW Reference'!J$6*List!$F473)+'NEW Reference'!J$7,0)</f>
        <v>3899</v>
      </c>
      <c r="P473" s="21">
        <f>ROUND(('NEW Reference'!K$6*List!$F473)+'NEW Reference'!K$7,0)</f>
        <v>4022</v>
      </c>
      <c r="Q473" s="21">
        <f>ROUND(('NEW Reference'!L$6*List!$F473)+'NEW Reference'!L$7,0)</f>
        <v>4340</v>
      </c>
      <c r="R473" s="21">
        <f>ROUND(('NEW Reference'!M$6*List!$F473)+'NEW Reference'!M$7,0)</f>
        <v>5183</v>
      </c>
      <c r="S473" s="21">
        <f>ROUND(('NEW Reference'!N$6*List!$F473)+'NEW Reference'!N$7,0)</f>
        <v>20913</v>
      </c>
      <c r="T473" s="22">
        <f>ROUND(('NEW Reference'!O$6*List!$F473)+'NEW Reference'!O$7,0)</f>
        <v>777</v>
      </c>
      <c r="U473" s="22">
        <f>ROUND(('NEW Reference'!P$6*List!$F473)+'NEW Reference'!P$7,0)</f>
        <v>1096</v>
      </c>
      <c r="V473" s="22">
        <f>ROUND(('NEW Reference'!Q$6*List!$F473)+'NEW Reference'!Q$7,0)</f>
        <v>548</v>
      </c>
      <c r="X473" s="3" t="str">
        <f t="shared" si="21"/>
        <v>PLAQUEMINES, Louisiana</v>
      </c>
      <c r="Y473" s="67" t="s">
        <v>709</v>
      </c>
      <c r="Z473" s="24" t="s">
        <v>91</v>
      </c>
      <c r="AA473" s="29" t="s">
        <v>685</v>
      </c>
      <c r="AB473" s="25"/>
      <c r="AC473" s="19">
        <f t="shared" si="23"/>
        <v>0.85450000000000004</v>
      </c>
      <c r="AD473" s="104">
        <v>37140</v>
      </c>
      <c r="AE473" t="s">
        <v>569</v>
      </c>
      <c r="AF473" s="19">
        <v>0.86380000000000001</v>
      </c>
    </row>
    <row r="474" spans="1:32">
      <c r="A474" s="95">
        <v>12940</v>
      </c>
      <c r="B474" s="93" t="s">
        <v>686</v>
      </c>
      <c r="C474" s="67" t="s">
        <v>710</v>
      </c>
      <c r="D474" s="29" t="s">
        <v>685</v>
      </c>
      <c r="E474" s="97" t="s">
        <v>90</v>
      </c>
      <c r="F474" s="98">
        <f t="shared" si="22"/>
        <v>0.80460000000000009</v>
      </c>
      <c r="G474" s="74">
        <f>ROUND(('NEW Reference'!B$6*List!$F474)+'NEW Reference'!B$7,0)</f>
        <v>1147</v>
      </c>
      <c r="H474" s="21">
        <f>ROUND(('NEW Reference'!C$6*List!$F474)+'NEW Reference'!C$7,0)</f>
        <v>1711</v>
      </c>
      <c r="I474" s="21">
        <f>ROUND(('NEW Reference'!D$6*List!$F474)+'NEW Reference'!D$7,0)</f>
        <v>2050</v>
      </c>
      <c r="J474" s="21">
        <f>ROUND(('NEW Reference'!E$6*List!$F474)+'NEW Reference'!E$7,0)</f>
        <v>2535</v>
      </c>
      <c r="K474" s="21">
        <f>ROUND(('NEW Reference'!F$6*List!$F474)+'NEW Reference'!F$7,0)</f>
        <v>2641</v>
      </c>
      <c r="L474" s="21">
        <f>ROUND(('NEW Reference'!G$6*List!$F474)+'NEW Reference'!G$7,0)</f>
        <v>2989</v>
      </c>
      <c r="M474" s="21">
        <f>ROUND(('NEW Reference'!H$6*List!$F474)+'NEW Reference'!H$7,0)</f>
        <v>3104</v>
      </c>
      <c r="N474" s="21">
        <f>ROUND(('NEW Reference'!I$6*List!$F474)+'NEW Reference'!I$7,0)</f>
        <v>3225</v>
      </c>
      <c r="O474" s="21">
        <f>ROUND(('NEW Reference'!J$6*List!$F474)+'NEW Reference'!J$7,0)</f>
        <v>3735</v>
      </c>
      <c r="P474" s="21">
        <f>ROUND(('NEW Reference'!K$6*List!$F474)+'NEW Reference'!K$7,0)</f>
        <v>3853</v>
      </c>
      <c r="Q474" s="21">
        <f>ROUND(('NEW Reference'!L$6*List!$F474)+'NEW Reference'!L$7,0)</f>
        <v>4158</v>
      </c>
      <c r="R474" s="21">
        <f>ROUND(('NEW Reference'!M$6*List!$F474)+'NEW Reference'!M$7,0)</f>
        <v>4965</v>
      </c>
      <c r="S474" s="21">
        <f>ROUND(('NEW Reference'!N$6*List!$F474)+'NEW Reference'!N$7,0)</f>
        <v>20035</v>
      </c>
      <c r="T474" s="22">
        <f>ROUND(('NEW Reference'!O$6*List!$F474)+'NEW Reference'!O$7,0)</f>
        <v>745</v>
      </c>
      <c r="U474" s="22">
        <f>ROUND(('NEW Reference'!P$6*List!$F474)+'NEW Reference'!P$7,0)</f>
        <v>1050</v>
      </c>
      <c r="V474" s="22">
        <f>ROUND(('NEW Reference'!Q$6*List!$F474)+'NEW Reference'!Q$7,0)</f>
        <v>525</v>
      </c>
      <c r="X474" s="3" t="str">
        <f t="shared" si="21"/>
        <v>POINTE COUPEE, Louisiana</v>
      </c>
      <c r="Y474" s="67" t="s">
        <v>710</v>
      </c>
      <c r="Z474" s="24" t="s">
        <v>91</v>
      </c>
      <c r="AA474" s="29" t="s">
        <v>685</v>
      </c>
      <c r="AB474" s="26"/>
      <c r="AC474" s="19">
        <f t="shared" si="23"/>
        <v>0.80460000000000009</v>
      </c>
      <c r="AD474" s="104">
        <v>36980</v>
      </c>
      <c r="AE474" t="s">
        <v>665</v>
      </c>
      <c r="AF474" s="19">
        <v>0.90180000000000005</v>
      </c>
    </row>
    <row r="475" spans="1:32">
      <c r="A475" s="95">
        <v>10780</v>
      </c>
      <c r="B475" s="93" t="s">
        <v>698</v>
      </c>
      <c r="C475" s="67" t="s">
        <v>711</v>
      </c>
      <c r="D475" s="29" t="s">
        <v>685</v>
      </c>
      <c r="E475" s="97" t="s">
        <v>90</v>
      </c>
      <c r="F475" s="98">
        <f t="shared" si="22"/>
        <v>0.88160000000000005</v>
      </c>
      <c r="G475" s="74">
        <f>ROUND(('NEW Reference'!B$6*List!$F475)+'NEW Reference'!B$7,0)</f>
        <v>1225</v>
      </c>
      <c r="H475" s="21">
        <f>ROUND(('NEW Reference'!C$6*List!$F475)+'NEW Reference'!C$7,0)</f>
        <v>1827</v>
      </c>
      <c r="I475" s="21">
        <f>ROUND(('NEW Reference'!D$6*List!$F475)+'NEW Reference'!D$7,0)</f>
        <v>2189</v>
      </c>
      <c r="J475" s="21">
        <f>ROUND(('NEW Reference'!E$6*List!$F475)+'NEW Reference'!E$7,0)</f>
        <v>2706</v>
      </c>
      <c r="K475" s="21">
        <f>ROUND(('NEW Reference'!F$6*List!$F475)+'NEW Reference'!F$7,0)</f>
        <v>2819</v>
      </c>
      <c r="L475" s="21">
        <f>ROUND(('NEW Reference'!G$6*List!$F475)+'NEW Reference'!G$7,0)</f>
        <v>3191</v>
      </c>
      <c r="M475" s="21">
        <f>ROUND(('NEW Reference'!H$6*List!$F475)+'NEW Reference'!H$7,0)</f>
        <v>3313</v>
      </c>
      <c r="N475" s="21">
        <f>ROUND(('NEW Reference'!I$6*List!$F475)+'NEW Reference'!I$7,0)</f>
        <v>3443</v>
      </c>
      <c r="O475" s="21">
        <f>ROUND(('NEW Reference'!J$6*List!$F475)+'NEW Reference'!J$7,0)</f>
        <v>3988</v>
      </c>
      <c r="P475" s="21">
        <f>ROUND(('NEW Reference'!K$6*List!$F475)+'NEW Reference'!K$7,0)</f>
        <v>4113</v>
      </c>
      <c r="Q475" s="21">
        <f>ROUND(('NEW Reference'!L$6*List!$F475)+'NEW Reference'!L$7,0)</f>
        <v>4438</v>
      </c>
      <c r="R475" s="21">
        <f>ROUND(('NEW Reference'!M$6*List!$F475)+'NEW Reference'!M$7,0)</f>
        <v>5301</v>
      </c>
      <c r="S475" s="21">
        <f>ROUND(('NEW Reference'!N$6*List!$F475)+'NEW Reference'!N$7,0)</f>
        <v>21389</v>
      </c>
      <c r="T475" s="22">
        <f>ROUND(('NEW Reference'!O$6*List!$F475)+'NEW Reference'!O$7,0)</f>
        <v>795</v>
      </c>
      <c r="U475" s="22">
        <f>ROUND(('NEW Reference'!P$6*List!$F475)+'NEW Reference'!P$7,0)</f>
        <v>1120</v>
      </c>
      <c r="V475" s="22">
        <f>ROUND(('NEW Reference'!Q$6*List!$F475)+'NEW Reference'!Q$7,0)</f>
        <v>560</v>
      </c>
      <c r="X475" s="3" t="str">
        <f t="shared" si="21"/>
        <v>RAPIDES, Louisiana</v>
      </c>
      <c r="Y475" s="67" t="s">
        <v>711</v>
      </c>
      <c r="Z475" s="24" t="s">
        <v>91</v>
      </c>
      <c r="AA475" s="29" t="s">
        <v>685</v>
      </c>
      <c r="AB475" s="26"/>
      <c r="AC475" s="19">
        <f t="shared" si="23"/>
        <v>0.88160000000000005</v>
      </c>
      <c r="AD475" s="104">
        <v>31140</v>
      </c>
      <c r="AE475" t="s">
        <v>594</v>
      </c>
      <c r="AF475" s="19">
        <v>0.91450000000000009</v>
      </c>
    </row>
    <row r="476" spans="1:32">
      <c r="A476" s="95">
        <v>33740</v>
      </c>
      <c r="B476" s="93" t="s">
        <v>705</v>
      </c>
      <c r="C476" s="67" t="s">
        <v>712</v>
      </c>
      <c r="D476" s="29" t="s">
        <v>685</v>
      </c>
      <c r="E476" s="97" t="s">
        <v>90</v>
      </c>
      <c r="F476" s="98">
        <f t="shared" si="22"/>
        <v>0.79552999999999996</v>
      </c>
      <c r="G476" s="74">
        <f>ROUND(('NEW Reference'!B$6*List!$F476)+'NEW Reference'!B$7,0)</f>
        <v>1138</v>
      </c>
      <c r="H476" s="21">
        <f>ROUND(('NEW Reference'!C$6*List!$F476)+'NEW Reference'!C$7,0)</f>
        <v>1697</v>
      </c>
      <c r="I476" s="21">
        <f>ROUND(('NEW Reference'!D$6*List!$F476)+'NEW Reference'!D$7,0)</f>
        <v>2034</v>
      </c>
      <c r="J476" s="21">
        <f>ROUND(('NEW Reference'!E$6*List!$F476)+'NEW Reference'!E$7,0)</f>
        <v>2515</v>
      </c>
      <c r="K476" s="21">
        <f>ROUND(('NEW Reference'!F$6*List!$F476)+'NEW Reference'!F$7,0)</f>
        <v>2620</v>
      </c>
      <c r="L476" s="21">
        <f>ROUND(('NEW Reference'!G$6*List!$F476)+'NEW Reference'!G$7,0)</f>
        <v>2966</v>
      </c>
      <c r="M476" s="21">
        <f>ROUND(('NEW Reference'!H$6*List!$F476)+'NEW Reference'!H$7,0)</f>
        <v>3079</v>
      </c>
      <c r="N476" s="21">
        <f>ROUND(('NEW Reference'!I$6*List!$F476)+'NEW Reference'!I$7,0)</f>
        <v>3200</v>
      </c>
      <c r="O476" s="21">
        <f>ROUND(('NEW Reference'!J$6*List!$F476)+'NEW Reference'!J$7,0)</f>
        <v>3705</v>
      </c>
      <c r="P476" s="21">
        <f>ROUND(('NEW Reference'!K$6*List!$F476)+'NEW Reference'!K$7,0)</f>
        <v>3822</v>
      </c>
      <c r="Q476" s="21">
        <f>ROUND(('NEW Reference'!L$6*List!$F476)+'NEW Reference'!L$7,0)</f>
        <v>4125</v>
      </c>
      <c r="R476" s="21">
        <f>ROUND(('NEW Reference'!M$6*List!$F476)+'NEW Reference'!M$7,0)</f>
        <v>4926</v>
      </c>
      <c r="S476" s="21">
        <f>ROUND(('NEW Reference'!N$6*List!$F476)+'NEW Reference'!N$7,0)</f>
        <v>19876</v>
      </c>
      <c r="T476" s="22">
        <f>ROUND(('NEW Reference'!O$6*List!$F476)+'NEW Reference'!O$7,0)</f>
        <v>739</v>
      </c>
      <c r="U476" s="22">
        <f>ROUND(('NEW Reference'!P$6*List!$F476)+'NEW Reference'!P$7,0)</f>
        <v>1041</v>
      </c>
      <c r="V476" s="22">
        <f>ROUND(('NEW Reference'!Q$6*List!$F476)+'NEW Reference'!Q$7,0)</f>
        <v>521</v>
      </c>
      <c r="X476" s="3" t="str">
        <f t="shared" si="21"/>
        <v>RICHLAND, Louisiana</v>
      </c>
      <c r="Y476" s="67" t="s">
        <v>712</v>
      </c>
      <c r="Z476" s="24" t="s">
        <v>91</v>
      </c>
      <c r="AA476" s="29" t="s">
        <v>685</v>
      </c>
      <c r="AB476" s="26"/>
      <c r="AC476" s="19">
        <f t="shared" si="23"/>
        <v>0.79552999999999996</v>
      </c>
      <c r="AD476" s="104">
        <v>31140</v>
      </c>
      <c r="AE476" t="s">
        <v>594</v>
      </c>
      <c r="AF476" s="19">
        <v>0.91450000000000009</v>
      </c>
    </row>
    <row r="477" spans="1:32">
      <c r="A477" s="95">
        <v>19</v>
      </c>
      <c r="B477" s="93" t="s">
        <v>143</v>
      </c>
      <c r="C477" s="67" t="s">
        <v>4</v>
      </c>
      <c r="D477" s="29" t="s">
        <v>685</v>
      </c>
      <c r="E477" s="97" t="s">
        <v>101</v>
      </c>
      <c r="F477" s="98">
        <f t="shared" si="22"/>
        <v>0.6946</v>
      </c>
      <c r="G477" s="74">
        <f>ROUND(('NEW Reference'!B$6*List!$F477)+'NEW Reference'!B$7,0)</f>
        <v>1037</v>
      </c>
      <c r="H477" s="21">
        <f>ROUND(('NEW Reference'!C$6*List!$F477)+'NEW Reference'!C$7,0)</f>
        <v>1546</v>
      </c>
      <c r="I477" s="21">
        <f>ROUND(('NEW Reference'!D$6*List!$F477)+'NEW Reference'!D$7,0)</f>
        <v>1852</v>
      </c>
      <c r="J477" s="21">
        <f>ROUND(('NEW Reference'!E$6*List!$F477)+'NEW Reference'!E$7,0)</f>
        <v>2290</v>
      </c>
      <c r="K477" s="21">
        <f>ROUND(('NEW Reference'!F$6*List!$F477)+'NEW Reference'!F$7,0)</f>
        <v>2386</v>
      </c>
      <c r="L477" s="21">
        <f>ROUND(('NEW Reference'!G$6*List!$F477)+'NEW Reference'!G$7,0)</f>
        <v>2701</v>
      </c>
      <c r="M477" s="21">
        <f>ROUND(('NEW Reference'!H$6*List!$F477)+'NEW Reference'!H$7,0)</f>
        <v>2804</v>
      </c>
      <c r="N477" s="21">
        <f>ROUND(('NEW Reference'!I$6*List!$F477)+'NEW Reference'!I$7,0)</f>
        <v>2914</v>
      </c>
      <c r="O477" s="21">
        <f>ROUND(('NEW Reference'!J$6*List!$F477)+'NEW Reference'!J$7,0)</f>
        <v>3375</v>
      </c>
      <c r="P477" s="21">
        <f>ROUND(('NEW Reference'!K$6*List!$F477)+'NEW Reference'!K$7,0)</f>
        <v>3481</v>
      </c>
      <c r="Q477" s="21">
        <f>ROUND(('NEW Reference'!L$6*List!$F477)+'NEW Reference'!L$7,0)</f>
        <v>3756</v>
      </c>
      <c r="R477" s="21">
        <f>ROUND(('NEW Reference'!M$6*List!$F477)+'NEW Reference'!M$7,0)</f>
        <v>4486</v>
      </c>
      <c r="S477" s="21">
        <f>ROUND(('NEW Reference'!N$6*List!$F477)+'NEW Reference'!N$7,0)</f>
        <v>18102</v>
      </c>
      <c r="T477" s="22">
        <f>ROUND(('NEW Reference'!O$6*List!$F477)+'NEW Reference'!O$7,0)</f>
        <v>673</v>
      </c>
      <c r="U477" s="22">
        <f>ROUND(('NEW Reference'!P$6*List!$F477)+'NEW Reference'!P$7,0)</f>
        <v>948</v>
      </c>
      <c r="V477" s="22">
        <f>ROUND(('NEW Reference'!Q$6*List!$F477)+'NEW Reference'!Q$7,0)</f>
        <v>474</v>
      </c>
      <c r="X477" s="3" t="str">
        <f t="shared" si="21"/>
        <v>Rural (Not listed as urban county), Louisiana</v>
      </c>
      <c r="Y477" s="67" t="s">
        <v>4</v>
      </c>
      <c r="Z477" s="24" t="s">
        <v>91</v>
      </c>
      <c r="AA477" s="29" t="s">
        <v>685</v>
      </c>
      <c r="AB477" s="26"/>
      <c r="AC477" s="19">
        <f t="shared" si="23"/>
        <v>0.6946</v>
      </c>
      <c r="AD477" s="104">
        <v>31140</v>
      </c>
      <c r="AE477" t="s">
        <v>594</v>
      </c>
      <c r="AF477" s="19">
        <v>0.91450000000000009</v>
      </c>
    </row>
    <row r="478" spans="1:32">
      <c r="A478" s="95">
        <v>35380</v>
      </c>
      <c r="B478" s="93" t="s">
        <v>700</v>
      </c>
      <c r="C478" s="67" t="s">
        <v>713</v>
      </c>
      <c r="D478" s="29" t="s">
        <v>685</v>
      </c>
      <c r="E478" s="97" t="s">
        <v>90</v>
      </c>
      <c r="F478" s="98">
        <f t="shared" si="22"/>
        <v>0.85450000000000004</v>
      </c>
      <c r="G478" s="74">
        <f>ROUND(('NEW Reference'!B$6*List!$F478)+'NEW Reference'!B$7,0)</f>
        <v>1198</v>
      </c>
      <c r="H478" s="21">
        <f>ROUND(('NEW Reference'!C$6*List!$F478)+'NEW Reference'!C$7,0)</f>
        <v>1786</v>
      </c>
      <c r="I478" s="21">
        <f>ROUND(('NEW Reference'!D$6*List!$F478)+'NEW Reference'!D$7,0)</f>
        <v>2140</v>
      </c>
      <c r="J478" s="21">
        <f>ROUND(('NEW Reference'!E$6*List!$F478)+'NEW Reference'!E$7,0)</f>
        <v>2646</v>
      </c>
      <c r="K478" s="21">
        <f>ROUND(('NEW Reference'!F$6*List!$F478)+'NEW Reference'!F$7,0)</f>
        <v>2756</v>
      </c>
      <c r="L478" s="21">
        <f>ROUND(('NEW Reference'!G$6*List!$F478)+'NEW Reference'!G$7,0)</f>
        <v>3120</v>
      </c>
      <c r="M478" s="21">
        <f>ROUND(('NEW Reference'!H$6*List!$F478)+'NEW Reference'!H$7,0)</f>
        <v>3240</v>
      </c>
      <c r="N478" s="21">
        <f>ROUND(('NEW Reference'!I$6*List!$F478)+'NEW Reference'!I$7,0)</f>
        <v>3367</v>
      </c>
      <c r="O478" s="21">
        <f>ROUND(('NEW Reference'!J$6*List!$F478)+'NEW Reference'!J$7,0)</f>
        <v>3899</v>
      </c>
      <c r="P478" s="21">
        <f>ROUND(('NEW Reference'!K$6*List!$F478)+'NEW Reference'!K$7,0)</f>
        <v>4022</v>
      </c>
      <c r="Q478" s="21">
        <f>ROUND(('NEW Reference'!L$6*List!$F478)+'NEW Reference'!L$7,0)</f>
        <v>4340</v>
      </c>
      <c r="R478" s="21">
        <f>ROUND(('NEW Reference'!M$6*List!$F478)+'NEW Reference'!M$7,0)</f>
        <v>5183</v>
      </c>
      <c r="S478" s="21">
        <f>ROUND(('NEW Reference'!N$6*List!$F478)+'NEW Reference'!N$7,0)</f>
        <v>20913</v>
      </c>
      <c r="T478" s="22">
        <f>ROUND(('NEW Reference'!O$6*List!$F478)+'NEW Reference'!O$7,0)</f>
        <v>777</v>
      </c>
      <c r="U478" s="22">
        <f>ROUND(('NEW Reference'!P$6*List!$F478)+'NEW Reference'!P$7,0)</f>
        <v>1096</v>
      </c>
      <c r="V478" s="22">
        <f>ROUND(('NEW Reference'!Q$6*List!$F478)+'NEW Reference'!Q$7,0)</f>
        <v>548</v>
      </c>
      <c r="X478" s="3" t="str">
        <f t="shared" si="21"/>
        <v>ST. BERNARD, Louisiana</v>
      </c>
      <c r="Y478" s="67" t="s">
        <v>713</v>
      </c>
      <c r="Z478" s="24" t="s">
        <v>91</v>
      </c>
      <c r="AA478" s="29" t="s">
        <v>685</v>
      </c>
      <c r="AB478" s="25"/>
      <c r="AC478" s="19">
        <f t="shared" si="23"/>
        <v>0.85450000000000004</v>
      </c>
      <c r="AD478" s="104">
        <v>17140</v>
      </c>
      <c r="AE478" t="s">
        <v>597</v>
      </c>
      <c r="AF478" s="19">
        <v>0.95230000000000004</v>
      </c>
    </row>
    <row r="479" spans="1:32">
      <c r="A479" s="95">
        <v>35380</v>
      </c>
      <c r="B479" s="93" t="s">
        <v>700</v>
      </c>
      <c r="C479" s="67" t="s">
        <v>714</v>
      </c>
      <c r="D479" s="29" t="s">
        <v>685</v>
      </c>
      <c r="E479" s="97" t="s">
        <v>90</v>
      </c>
      <c r="F479" s="98">
        <f t="shared" si="22"/>
        <v>0.85450000000000004</v>
      </c>
      <c r="G479" s="74">
        <f>ROUND(('NEW Reference'!B$6*List!$F479)+'NEW Reference'!B$7,0)</f>
        <v>1198</v>
      </c>
      <c r="H479" s="21">
        <f>ROUND(('NEW Reference'!C$6*List!$F479)+'NEW Reference'!C$7,0)</f>
        <v>1786</v>
      </c>
      <c r="I479" s="21">
        <f>ROUND(('NEW Reference'!D$6*List!$F479)+'NEW Reference'!D$7,0)</f>
        <v>2140</v>
      </c>
      <c r="J479" s="21">
        <f>ROUND(('NEW Reference'!E$6*List!$F479)+'NEW Reference'!E$7,0)</f>
        <v>2646</v>
      </c>
      <c r="K479" s="21">
        <f>ROUND(('NEW Reference'!F$6*List!$F479)+'NEW Reference'!F$7,0)</f>
        <v>2756</v>
      </c>
      <c r="L479" s="21">
        <f>ROUND(('NEW Reference'!G$6*List!$F479)+'NEW Reference'!G$7,0)</f>
        <v>3120</v>
      </c>
      <c r="M479" s="21">
        <f>ROUND(('NEW Reference'!H$6*List!$F479)+'NEW Reference'!H$7,0)</f>
        <v>3240</v>
      </c>
      <c r="N479" s="21">
        <f>ROUND(('NEW Reference'!I$6*List!$F479)+'NEW Reference'!I$7,0)</f>
        <v>3367</v>
      </c>
      <c r="O479" s="21">
        <f>ROUND(('NEW Reference'!J$6*List!$F479)+'NEW Reference'!J$7,0)</f>
        <v>3899</v>
      </c>
      <c r="P479" s="21">
        <f>ROUND(('NEW Reference'!K$6*List!$F479)+'NEW Reference'!K$7,0)</f>
        <v>4022</v>
      </c>
      <c r="Q479" s="21">
        <f>ROUND(('NEW Reference'!L$6*List!$F479)+'NEW Reference'!L$7,0)</f>
        <v>4340</v>
      </c>
      <c r="R479" s="21">
        <f>ROUND(('NEW Reference'!M$6*List!$F479)+'NEW Reference'!M$7,0)</f>
        <v>5183</v>
      </c>
      <c r="S479" s="21">
        <f>ROUND(('NEW Reference'!N$6*List!$F479)+'NEW Reference'!N$7,0)</f>
        <v>20913</v>
      </c>
      <c r="T479" s="22">
        <f>ROUND(('NEW Reference'!O$6*List!$F479)+'NEW Reference'!O$7,0)</f>
        <v>777</v>
      </c>
      <c r="U479" s="22">
        <f>ROUND(('NEW Reference'!P$6*List!$F479)+'NEW Reference'!P$7,0)</f>
        <v>1096</v>
      </c>
      <c r="V479" s="22">
        <f>ROUND(('NEW Reference'!Q$6*List!$F479)+'NEW Reference'!Q$7,0)</f>
        <v>548</v>
      </c>
      <c r="X479" s="3" t="str">
        <f t="shared" si="21"/>
        <v>ST. CHARLES, Louisiana</v>
      </c>
      <c r="Y479" s="67" t="s">
        <v>714</v>
      </c>
      <c r="Z479" s="24" t="s">
        <v>91</v>
      </c>
      <c r="AA479" s="29" t="s">
        <v>685</v>
      </c>
      <c r="AB479" s="25"/>
      <c r="AC479" s="19">
        <f t="shared" si="23"/>
        <v>0.85450000000000004</v>
      </c>
      <c r="AD479" s="104">
        <v>30460</v>
      </c>
      <c r="AE479" t="s">
        <v>654</v>
      </c>
      <c r="AF479" s="19">
        <v>0.94490000000000007</v>
      </c>
    </row>
    <row r="480" spans="1:32">
      <c r="A480" s="95">
        <v>12940</v>
      </c>
      <c r="B480" s="93" t="s">
        <v>686</v>
      </c>
      <c r="C480" s="67" t="s">
        <v>715</v>
      </c>
      <c r="D480" s="29" t="s">
        <v>685</v>
      </c>
      <c r="E480" s="97" t="s">
        <v>90</v>
      </c>
      <c r="F480" s="98">
        <f t="shared" si="22"/>
        <v>0.80460000000000009</v>
      </c>
      <c r="G480" s="74">
        <f>ROUND(('NEW Reference'!B$6*List!$F480)+'NEW Reference'!B$7,0)</f>
        <v>1147</v>
      </c>
      <c r="H480" s="21">
        <f>ROUND(('NEW Reference'!C$6*List!$F480)+'NEW Reference'!C$7,0)</f>
        <v>1711</v>
      </c>
      <c r="I480" s="21">
        <f>ROUND(('NEW Reference'!D$6*List!$F480)+'NEW Reference'!D$7,0)</f>
        <v>2050</v>
      </c>
      <c r="J480" s="21">
        <f>ROUND(('NEW Reference'!E$6*List!$F480)+'NEW Reference'!E$7,0)</f>
        <v>2535</v>
      </c>
      <c r="K480" s="21">
        <f>ROUND(('NEW Reference'!F$6*List!$F480)+'NEW Reference'!F$7,0)</f>
        <v>2641</v>
      </c>
      <c r="L480" s="21">
        <f>ROUND(('NEW Reference'!G$6*List!$F480)+'NEW Reference'!G$7,0)</f>
        <v>2989</v>
      </c>
      <c r="M480" s="21">
        <f>ROUND(('NEW Reference'!H$6*List!$F480)+'NEW Reference'!H$7,0)</f>
        <v>3104</v>
      </c>
      <c r="N480" s="21">
        <f>ROUND(('NEW Reference'!I$6*List!$F480)+'NEW Reference'!I$7,0)</f>
        <v>3225</v>
      </c>
      <c r="O480" s="21">
        <f>ROUND(('NEW Reference'!J$6*List!$F480)+'NEW Reference'!J$7,0)</f>
        <v>3735</v>
      </c>
      <c r="P480" s="21">
        <f>ROUND(('NEW Reference'!K$6*List!$F480)+'NEW Reference'!K$7,0)</f>
        <v>3853</v>
      </c>
      <c r="Q480" s="21">
        <f>ROUND(('NEW Reference'!L$6*List!$F480)+'NEW Reference'!L$7,0)</f>
        <v>4158</v>
      </c>
      <c r="R480" s="21">
        <f>ROUND(('NEW Reference'!M$6*List!$F480)+'NEW Reference'!M$7,0)</f>
        <v>4965</v>
      </c>
      <c r="S480" s="21">
        <f>ROUND(('NEW Reference'!N$6*List!$F480)+'NEW Reference'!N$7,0)</f>
        <v>20035</v>
      </c>
      <c r="T480" s="22">
        <f>ROUND(('NEW Reference'!O$6*List!$F480)+'NEW Reference'!O$7,0)</f>
        <v>745</v>
      </c>
      <c r="U480" s="22">
        <f>ROUND(('NEW Reference'!P$6*List!$F480)+'NEW Reference'!P$7,0)</f>
        <v>1050</v>
      </c>
      <c r="V480" s="22">
        <f>ROUND(('NEW Reference'!Q$6*List!$F480)+'NEW Reference'!Q$7,0)</f>
        <v>525</v>
      </c>
      <c r="X480" s="3" t="str">
        <f t="shared" si="21"/>
        <v>ST. HELENA, Louisiana</v>
      </c>
      <c r="Y480" s="67" t="s">
        <v>715</v>
      </c>
      <c r="Z480" s="24" t="s">
        <v>91</v>
      </c>
      <c r="AA480" s="29" t="s">
        <v>685</v>
      </c>
      <c r="AB480" s="25"/>
      <c r="AC480" s="19">
        <f t="shared" si="23"/>
        <v>0.80460000000000009</v>
      </c>
      <c r="AD480" s="104">
        <v>31140</v>
      </c>
      <c r="AE480" t="s">
        <v>594</v>
      </c>
      <c r="AF480" s="19">
        <v>0.91450000000000009</v>
      </c>
    </row>
    <row r="481" spans="1:32">
      <c r="A481" s="95">
        <v>35380</v>
      </c>
      <c r="B481" s="93" t="s">
        <v>700</v>
      </c>
      <c r="C481" s="67" t="s">
        <v>716</v>
      </c>
      <c r="D481" s="29" t="s">
        <v>685</v>
      </c>
      <c r="E481" s="97" t="s">
        <v>90</v>
      </c>
      <c r="F481" s="98">
        <f t="shared" si="22"/>
        <v>0.85450000000000004</v>
      </c>
      <c r="G481" s="74">
        <f>ROUND(('NEW Reference'!B$6*List!$F481)+'NEW Reference'!B$7,0)</f>
        <v>1198</v>
      </c>
      <c r="H481" s="21">
        <f>ROUND(('NEW Reference'!C$6*List!$F481)+'NEW Reference'!C$7,0)</f>
        <v>1786</v>
      </c>
      <c r="I481" s="21">
        <f>ROUND(('NEW Reference'!D$6*List!$F481)+'NEW Reference'!D$7,0)</f>
        <v>2140</v>
      </c>
      <c r="J481" s="21">
        <f>ROUND(('NEW Reference'!E$6*List!$F481)+'NEW Reference'!E$7,0)</f>
        <v>2646</v>
      </c>
      <c r="K481" s="21">
        <f>ROUND(('NEW Reference'!F$6*List!$F481)+'NEW Reference'!F$7,0)</f>
        <v>2756</v>
      </c>
      <c r="L481" s="21">
        <f>ROUND(('NEW Reference'!G$6*List!$F481)+'NEW Reference'!G$7,0)</f>
        <v>3120</v>
      </c>
      <c r="M481" s="21">
        <f>ROUND(('NEW Reference'!H$6*List!$F481)+'NEW Reference'!H$7,0)</f>
        <v>3240</v>
      </c>
      <c r="N481" s="21">
        <f>ROUND(('NEW Reference'!I$6*List!$F481)+'NEW Reference'!I$7,0)</f>
        <v>3367</v>
      </c>
      <c r="O481" s="21">
        <f>ROUND(('NEW Reference'!J$6*List!$F481)+'NEW Reference'!J$7,0)</f>
        <v>3899</v>
      </c>
      <c r="P481" s="21">
        <f>ROUND(('NEW Reference'!K$6*List!$F481)+'NEW Reference'!K$7,0)</f>
        <v>4022</v>
      </c>
      <c r="Q481" s="21">
        <f>ROUND(('NEW Reference'!L$6*List!$F481)+'NEW Reference'!L$7,0)</f>
        <v>4340</v>
      </c>
      <c r="R481" s="21">
        <f>ROUND(('NEW Reference'!M$6*List!$F481)+'NEW Reference'!M$7,0)</f>
        <v>5183</v>
      </c>
      <c r="S481" s="21">
        <f>ROUND(('NEW Reference'!N$6*List!$F481)+'NEW Reference'!N$7,0)</f>
        <v>20913</v>
      </c>
      <c r="T481" s="22">
        <f>ROUND(('NEW Reference'!O$6*List!$F481)+'NEW Reference'!O$7,0)</f>
        <v>777</v>
      </c>
      <c r="U481" s="22">
        <f>ROUND(('NEW Reference'!P$6*List!$F481)+'NEW Reference'!P$7,0)</f>
        <v>1096</v>
      </c>
      <c r="V481" s="22">
        <f>ROUND(('NEW Reference'!Q$6*List!$F481)+'NEW Reference'!Q$7,0)</f>
        <v>548</v>
      </c>
      <c r="X481" s="3" t="str">
        <f t="shared" si="21"/>
        <v>ST. JAMES, Louisiana</v>
      </c>
      <c r="Y481" s="67" t="s">
        <v>716</v>
      </c>
      <c r="Z481" s="24" t="s">
        <v>91</v>
      </c>
      <c r="AA481" s="29" t="s">
        <v>685</v>
      </c>
      <c r="AB481" s="26"/>
      <c r="AC481" s="19">
        <f t="shared" si="23"/>
        <v>0.85450000000000004</v>
      </c>
      <c r="AD481" s="104">
        <v>31140</v>
      </c>
      <c r="AE481" t="s">
        <v>594</v>
      </c>
      <c r="AF481" s="19">
        <v>0.91450000000000009</v>
      </c>
    </row>
    <row r="482" spans="1:32">
      <c r="A482" s="95">
        <v>35380</v>
      </c>
      <c r="B482" s="93" t="s">
        <v>700</v>
      </c>
      <c r="C482" s="67" t="s">
        <v>717</v>
      </c>
      <c r="D482" s="29" t="s">
        <v>685</v>
      </c>
      <c r="E482" s="97" t="s">
        <v>90</v>
      </c>
      <c r="F482" s="98">
        <f t="shared" si="22"/>
        <v>0.85450000000000004</v>
      </c>
      <c r="G482" s="74">
        <f>ROUND(('NEW Reference'!B$6*List!$F482)+'NEW Reference'!B$7,0)</f>
        <v>1198</v>
      </c>
      <c r="H482" s="21">
        <f>ROUND(('NEW Reference'!C$6*List!$F482)+'NEW Reference'!C$7,0)</f>
        <v>1786</v>
      </c>
      <c r="I482" s="21">
        <f>ROUND(('NEW Reference'!D$6*List!$F482)+'NEW Reference'!D$7,0)</f>
        <v>2140</v>
      </c>
      <c r="J482" s="21">
        <f>ROUND(('NEW Reference'!E$6*List!$F482)+'NEW Reference'!E$7,0)</f>
        <v>2646</v>
      </c>
      <c r="K482" s="21">
        <f>ROUND(('NEW Reference'!F$6*List!$F482)+'NEW Reference'!F$7,0)</f>
        <v>2756</v>
      </c>
      <c r="L482" s="21">
        <f>ROUND(('NEW Reference'!G$6*List!$F482)+'NEW Reference'!G$7,0)</f>
        <v>3120</v>
      </c>
      <c r="M482" s="21">
        <f>ROUND(('NEW Reference'!H$6*List!$F482)+'NEW Reference'!H$7,0)</f>
        <v>3240</v>
      </c>
      <c r="N482" s="21">
        <f>ROUND(('NEW Reference'!I$6*List!$F482)+'NEW Reference'!I$7,0)</f>
        <v>3367</v>
      </c>
      <c r="O482" s="21">
        <f>ROUND(('NEW Reference'!J$6*List!$F482)+'NEW Reference'!J$7,0)</f>
        <v>3899</v>
      </c>
      <c r="P482" s="21">
        <f>ROUND(('NEW Reference'!K$6*List!$F482)+'NEW Reference'!K$7,0)</f>
        <v>4022</v>
      </c>
      <c r="Q482" s="21">
        <f>ROUND(('NEW Reference'!L$6*List!$F482)+'NEW Reference'!L$7,0)</f>
        <v>4340</v>
      </c>
      <c r="R482" s="21">
        <f>ROUND(('NEW Reference'!M$6*List!$F482)+'NEW Reference'!M$7,0)</f>
        <v>5183</v>
      </c>
      <c r="S482" s="21">
        <f>ROUND(('NEW Reference'!N$6*List!$F482)+'NEW Reference'!N$7,0)</f>
        <v>20913</v>
      </c>
      <c r="T482" s="22">
        <f>ROUND(('NEW Reference'!O$6*List!$F482)+'NEW Reference'!O$7,0)</f>
        <v>777</v>
      </c>
      <c r="U482" s="22">
        <f>ROUND(('NEW Reference'!P$6*List!$F482)+'NEW Reference'!P$7,0)</f>
        <v>1096</v>
      </c>
      <c r="V482" s="22">
        <f>ROUND(('NEW Reference'!Q$6*List!$F482)+'NEW Reference'!Q$7,0)</f>
        <v>548</v>
      </c>
      <c r="X482" s="3" t="str">
        <f t="shared" si="21"/>
        <v>ST. JOHN BAPTIST, Louisiana</v>
      </c>
      <c r="Y482" s="67" t="s">
        <v>717</v>
      </c>
      <c r="Z482" s="24" t="s">
        <v>91</v>
      </c>
      <c r="AA482" s="29" t="s">
        <v>685</v>
      </c>
      <c r="AB482" s="25"/>
      <c r="AC482" s="19">
        <f t="shared" si="23"/>
        <v>0.85450000000000004</v>
      </c>
      <c r="AD482" s="104">
        <v>17300</v>
      </c>
      <c r="AE482" t="s">
        <v>663</v>
      </c>
      <c r="AF482" s="19">
        <v>0.83169999999999999</v>
      </c>
    </row>
    <row r="483" spans="1:32">
      <c r="A483" s="95">
        <v>29180</v>
      </c>
      <c r="B483" s="93" t="s">
        <v>683</v>
      </c>
      <c r="C483" s="67" t="s">
        <v>718</v>
      </c>
      <c r="D483" s="29" t="s">
        <v>685</v>
      </c>
      <c r="E483" s="97" t="s">
        <v>90</v>
      </c>
      <c r="F483" s="98">
        <f t="shared" si="22"/>
        <v>0.81530000000000002</v>
      </c>
      <c r="G483" s="74">
        <f>ROUND(('NEW Reference'!B$6*List!$F483)+'NEW Reference'!B$7,0)</f>
        <v>1158</v>
      </c>
      <c r="H483" s="21">
        <f>ROUND(('NEW Reference'!C$6*List!$F483)+'NEW Reference'!C$7,0)</f>
        <v>1727</v>
      </c>
      <c r="I483" s="21">
        <f>ROUND(('NEW Reference'!D$6*List!$F483)+'NEW Reference'!D$7,0)</f>
        <v>2070</v>
      </c>
      <c r="J483" s="21">
        <f>ROUND(('NEW Reference'!E$6*List!$F483)+'NEW Reference'!E$7,0)</f>
        <v>2559</v>
      </c>
      <c r="K483" s="21">
        <f>ROUND(('NEW Reference'!F$6*List!$F483)+'NEW Reference'!F$7,0)</f>
        <v>2666</v>
      </c>
      <c r="L483" s="21">
        <f>ROUND(('NEW Reference'!G$6*List!$F483)+'NEW Reference'!G$7,0)</f>
        <v>3017</v>
      </c>
      <c r="M483" s="21">
        <f>ROUND(('NEW Reference'!H$6*List!$F483)+'NEW Reference'!H$7,0)</f>
        <v>3133</v>
      </c>
      <c r="N483" s="21">
        <f>ROUND(('NEW Reference'!I$6*List!$F483)+'NEW Reference'!I$7,0)</f>
        <v>3256</v>
      </c>
      <c r="O483" s="21">
        <f>ROUND(('NEW Reference'!J$6*List!$F483)+'NEW Reference'!J$7,0)</f>
        <v>3770</v>
      </c>
      <c r="P483" s="21">
        <f>ROUND(('NEW Reference'!K$6*List!$F483)+'NEW Reference'!K$7,0)</f>
        <v>3889</v>
      </c>
      <c r="Q483" s="21">
        <f>ROUND(('NEW Reference'!L$6*List!$F483)+'NEW Reference'!L$7,0)</f>
        <v>4197</v>
      </c>
      <c r="R483" s="21">
        <f>ROUND(('NEW Reference'!M$6*List!$F483)+'NEW Reference'!M$7,0)</f>
        <v>5012</v>
      </c>
      <c r="S483" s="21">
        <f>ROUND(('NEW Reference'!N$6*List!$F483)+'NEW Reference'!N$7,0)</f>
        <v>20224</v>
      </c>
      <c r="T483" s="22">
        <f>ROUND(('NEW Reference'!O$6*List!$F483)+'NEW Reference'!O$7,0)</f>
        <v>752</v>
      </c>
      <c r="U483" s="22">
        <f>ROUND(('NEW Reference'!P$6*List!$F483)+'NEW Reference'!P$7,0)</f>
        <v>1059</v>
      </c>
      <c r="V483" s="22">
        <f>ROUND(('NEW Reference'!Q$6*List!$F483)+'NEW Reference'!Q$7,0)</f>
        <v>530</v>
      </c>
      <c r="X483" s="3" t="str">
        <f t="shared" si="21"/>
        <v>ST. MARTIN, Louisiana</v>
      </c>
      <c r="Y483" s="67" t="s">
        <v>718</v>
      </c>
      <c r="Z483" s="24" t="s">
        <v>91</v>
      </c>
      <c r="AA483" s="29" t="s">
        <v>685</v>
      </c>
      <c r="AB483" s="25"/>
      <c r="AC483" s="19">
        <f t="shared" si="23"/>
        <v>0.81530000000000002</v>
      </c>
      <c r="AD483" s="104">
        <v>14540</v>
      </c>
      <c r="AE483" t="s">
        <v>651</v>
      </c>
      <c r="AF483" s="19">
        <v>0.86570000000000003</v>
      </c>
    </row>
    <row r="484" spans="1:32">
      <c r="A484" s="95">
        <v>43640</v>
      </c>
      <c r="B484" s="93" t="s">
        <v>719</v>
      </c>
      <c r="C484" s="67" t="s">
        <v>720</v>
      </c>
      <c r="D484" s="29" t="s">
        <v>685</v>
      </c>
      <c r="E484" s="97" t="s">
        <v>90</v>
      </c>
      <c r="F484" s="98">
        <f t="shared" si="22"/>
        <v>0.82100000000000006</v>
      </c>
      <c r="G484" s="74">
        <f>ROUND(('NEW Reference'!B$6*List!$F484)+'NEW Reference'!B$7,0)</f>
        <v>1164</v>
      </c>
      <c r="H484" s="21">
        <f>ROUND(('NEW Reference'!C$6*List!$F484)+'NEW Reference'!C$7,0)</f>
        <v>1736</v>
      </c>
      <c r="I484" s="21">
        <f>ROUND(('NEW Reference'!D$6*List!$F484)+'NEW Reference'!D$7,0)</f>
        <v>2080</v>
      </c>
      <c r="J484" s="21">
        <f>ROUND(('NEW Reference'!E$6*List!$F484)+'NEW Reference'!E$7,0)</f>
        <v>2571</v>
      </c>
      <c r="K484" s="21">
        <f>ROUND(('NEW Reference'!F$6*List!$F484)+'NEW Reference'!F$7,0)</f>
        <v>2679</v>
      </c>
      <c r="L484" s="21">
        <f>ROUND(('NEW Reference'!G$6*List!$F484)+'NEW Reference'!G$7,0)</f>
        <v>3032</v>
      </c>
      <c r="M484" s="21">
        <f>ROUND(('NEW Reference'!H$6*List!$F484)+'NEW Reference'!H$7,0)</f>
        <v>3148</v>
      </c>
      <c r="N484" s="21">
        <f>ROUND(('NEW Reference'!I$6*List!$F484)+'NEW Reference'!I$7,0)</f>
        <v>3272</v>
      </c>
      <c r="O484" s="21">
        <f>ROUND(('NEW Reference'!J$6*List!$F484)+'NEW Reference'!J$7,0)</f>
        <v>3789</v>
      </c>
      <c r="P484" s="21">
        <f>ROUND(('NEW Reference'!K$6*List!$F484)+'NEW Reference'!K$7,0)</f>
        <v>3908</v>
      </c>
      <c r="Q484" s="21">
        <f>ROUND(('NEW Reference'!L$6*List!$F484)+'NEW Reference'!L$7,0)</f>
        <v>4217</v>
      </c>
      <c r="R484" s="21">
        <f>ROUND(('NEW Reference'!M$6*List!$F484)+'NEW Reference'!M$7,0)</f>
        <v>5037</v>
      </c>
      <c r="S484" s="21">
        <f>ROUND(('NEW Reference'!N$6*List!$F484)+'NEW Reference'!N$7,0)</f>
        <v>20324</v>
      </c>
      <c r="T484" s="22">
        <f>ROUND(('NEW Reference'!O$6*List!$F484)+'NEW Reference'!O$7,0)</f>
        <v>756</v>
      </c>
      <c r="U484" s="22">
        <f>ROUND(('NEW Reference'!P$6*List!$F484)+'NEW Reference'!P$7,0)</f>
        <v>1065</v>
      </c>
      <c r="V484" s="22">
        <f>ROUND(('NEW Reference'!Q$6*List!$F484)+'NEW Reference'!Q$7,0)</f>
        <v>532</v>
      </c>
      <c r="X484" s="3" t="str">
        <f t="shared" si="21"/>
        <v>ST. TAMMANY, Louisiana</v>
      </c>
      <c r="Y484" s="67" t="s">
        <v>720</v>
      </c>
      <c r="Z484" s="24" t="s">
        <v>91</v>
      </c>
      <c r="AA484" s="29" t="s">
        <v>685</v>
      </c>
      <c r="AB484" s="25"/>
      <c r="AC484" s="19">
        <f t="shared" si="23"/>
        <v>0.82100000000000006</v>
      </c>
      <c r="AD484" s="104">
        <v>30460</v>
      </c>
      <c r="AE484" t="s">
        <v>654</v>
      </c>
      <c r="AF484" s="19">
        <v>0.94490000000000007</v>
      </c>
    </row>
    <row r="485" spans="1:32">
      <c r="A485" s="95">
        <v>25220</v>
      </c>
      <c r="B485" s="93" t="s">
        <v>721</v>
      </c>
      <c r="C485" s="67" t="s">
        <v>722</v>
      </c>
      <c r="D485" s="29" t="s">
        <v>685</v>
      </c>
      <c r="E485" s="97" t="s">
        <v>90</v>
      </c>
      <c r="F485" s="98">
        <f t="shared" si="22"/>
        <v>0.73460000000000003</v>
      </c>
      <c r="G485" s="74">
        <f>ROUND(('NEW Reference'!B$6*List!$F485)+'NEW Reference'!B$7,0)</f>
        <v>1077</v>
      </c>
      <c r="H485" s="21">
        <f>ROUND(('NEW Reference'!C$6*List!$F485)+'NEW Reference'!C$7,0)</f>
        <v>1606</v>
      </c>
      <c r="I485" s="21">
        <f>ROUND(('NEW Reference'!D$6*List!$F485)+'NEW Reference'!D$7,0)</f>
        <v>1924</v>
      </c>
      <c r="J485" s="21">
        <f>ROUND(('NEW Reference'!E$6*List!$F485)+'NEW Reference'!E$7,0)</f>
        <v>2379</v>
      </c>
      <c r="K485" s="21">
        <f>ROUND(('NEW Reference'!F$6*List!$F485)+'NEW Reference'!F$7,0)</f>
        <v>2479</v>
      </c>
      <c r="L485" s="21">
        <f>ROUND(('NEW Reference'!G$6*List!$F485)+'NEW Reference'!G$7,0)</f>
        <v>2806</v>
      </c>
      <c r="M485" s="21">
        <f>ROUND(('NEW Reference'!H$6*List!$F485)+'NEW Reference'!H$7,0)</f>
        <v>2913</v>
      </c>
      <c r="N485" s="21">
        <f>ROUND(('NEW Reference'!I$6*List!$F485)+'NEW Reference'!I$7,0)</f>
        <v>3027</v>
      </c>
      <c r="O485" s="21">
        <f>ROUND(('NEW Reference'!J$6*List!$F485)+'NEW Reference'!J$7,0)</f>
        <v>3506</v>
      </c>
      <c r="P485" s="21">
        <f>ROUND(('NEW Reference'!K$6*List!$F485)+'NEW Reference'!K$7,0)</f>
        <v>3616</v>
      </c>
      <c r="Q485" s="21">
        <f>ROUND(('NEW Reference'!L$6*List!$F485)+'NEW Reference'!L$7,0)</f>
        <v>3902</v>
      </c>
      <c r="R485" s="21">
        <f>ROUND(('NEW Reference'!M$6*List!$F485)+'NEW Reference'!M$7,0)</f>
        <v>4661</v>
      </c>
      <c r="S485" s="21">
        <f>ROUND(('NEW Reference'!N$6*List!$F485)+'NEW Reference'!N$7,0)</f>
        <v>18805</v>
      </c>
      <c r="T485" s="22">
        <f>ROUND(('NEW Reference'!O$6*List!$F485)+'NEW Reference'!O$7,0)</f>
        <v>699</v>
      </c>
      <c r="U485" s="22">
        <f>ROUND(('NEW Reference'!P$6*List!$F485)+'NEW Reference'!P$7,0)</f>
        <v>985</v>
      </c>
      <c r="V485" s="22">
        <f>ROUND(('NEW Reference'!Q$6*List!$F485)+'NEW Reference'!Q$7,0)</f>
        <v>493</v>
      </c>
      <c r="X485" s="3" t="str">
        <f t="shared" si="21"/>
        <v>TANGIPAHOA, Louisiana</v>
      </c>
      <c r="Y485" s="67" t="s">
        <v>722</v>
      </c>
      <c r="Z485" s="24" t="s">
        <v>91</v>
      </c>
      <c r="AA485" s="29" t="s">
        <v>685</v>
      </c>
      <c r="AB485" s="25"/>
      <c r="AC485" s="19">
        <f t="shared" si="23"/>
        <v>0.73460000000000003</v>
      </c>
      <c r="AD485" s="104">
        <v>29180</v>
      </c>
      <c r="AE485" t="s">
        <v>683</v>
      </c>
      <c r="AF485" s="19">
        <v>0.81530000000000002</v>
      </c>
    </row>
    <row r="486" spans="1:32">
      <c r="A486" s="95">
        <v>26380</v>
      </c>
      <c r="B486" s="93" t="s">
        <v>703</v>
      </c>
      <c r="C486" s="67" t="s">
        <v>723</v>
      </c>
      <c r="D486" s="29" t="s">
        <v>685</v>
      </c>
      <c r="E486" s="97" t="s">
        <v>90</v>
      </c>
      <c r="F486" s="98">
        <f t="shared" si="22"/>
        <v>0.69599999999999995</v>
      </c>
      <c r="G486" s="74">
        <f>ROUND(('NEW Reference'!B$6*List!$F486)+'NEW Reference'!B$7,0)</f>
        <v>1038</v>
      </c>
      <c r="H486" s="21">
        <f>ROUND(('NEW Reference'!C$6*List!$F486)+'NEW Reference'!C$7,0)</f>
        <v>1548</v>
      </c>
      <c r="I486" s="21">
        <f>ROUND(('NEW Reference'!D$6*List!$F486)+'NEW Reference'!D$7,0)</f>
        <v>1855</v>
      </c>
      <c r="J486" s="21">
        <f>ROUND(('NEW Reference'!E$6*List!$F486)+'NEW Reference'!E$7,0)</f>
        <v>2293</v>
      </c>
      <c r="K486" s="21">
        <f>ROUND(('NEW Reference'!F$6*List!$F486)+'NEW Reference'!F$7,0)</f>
        <v>2389</v>
      </c>
      <c r="L486" s="21">
        <f>ROUND(('NEW Reference'!G$6*List!$F486)+'NEW Reference'!G$7,0)</f>
        <v>2705</v>
      </c>
      <c r="M486" s="21">
        <f>ROUND(('NEW Reference'!H$6*List!$F486)+'NEW Reference'!H$7,0)</f>
        <v>2808</v>
      </c>
      <c r="N486" s="21">
        <f>ROUND(('NEW Reference'!I$6*List!$F486)+'NEW Reference'!I$7,0)</f>
        <v>2918</v>
      </c>
      <c r="O486" s="21">
        <f>ROUND(('NEW Reference'!J$6*List!$F486)+'NEW Reference'!J$7,0)</f>
        <v>3379</v>
      </c>
      <c r="P486" s="21">
        <f>ROUND(('NEW Reference'!K$6*List!$F486)+'NEW Reference'!K$7,0)</f>
        <v>3486</v>
      </c>
      <c r="Q486" s="21">
        <f>ROUND(('NEW Reference'!L$6*List!$F486)+'NEW Reference'!L$7,0)</f>
        <v>3761</v>
      </c>
      <c r="R486" s="21">
        <f>ROUND(('NEW Reference'!M$6*List!$F486)+'NEW Reference'!M$7,0)</f>
        <v>4492</v>
      </c>
      <c r="S486" s="21">
        <f>ROUND(('NEW Reference'!N$6*List!$F486)+'NEW Reference'!N$7,0)</f>
        <v>18126</v>
      </c>
      <c r="T486" s="22">
        <f>ROUND(('NEW Reference'!O$6*List!$F486)+'NEW Reference'!O$7,0)</f>
        <v>674</v>
      </c>
      <c r="U486" s="22">
        <f>ROUND(('NEW Reference'!P$6*List!$F486)+'NEW Reference'!P$7,0)</f>
        <v>950</v>
      </c>
      <c r="V486" s="22">
        <f>ROUND(('NEW Reference'!Q$6*List!$F486)+'NEW Reference'!Q$7,0)</f>
        <v>475</v>
      </c>
      <c r="X486" s="3" t="str">
        <f t="shared" si="21"/>
        <v>TERREBONNE, Louisiana</v>
      </c>
      <c r="Y486" s="67" t="s">
        <v>723</v>
      </c>
      <c r="Z486" s="24" t="s">
        <v>91</v>
      </c>
      <c r="AA486" s="29" t="s">
        <v>685</v>
      </c>
      <c r="AB486" s="25"/>
      <c r="AC486" s="19">
        <f t="shared" si="23"/>
        <v>0.69599999999999995</v>
      </c>
      <c r="AD486" s="104">
        <v>12940</v>
      </c>
      <c r="AE486" t="s">
        <v>686</v>
      </c>
      <c r="AF486" s="19">
        <v>0.80460000000000009</v>
      </c>
    </row>
    <row r="487" spans="1:32">
      <c r="A487" s="95">
        <v>33740</v>
      </c>
      <c r="B487" s="93" t="s">
        <v>705</v>
      </c>
      <c r="C487" s="67" t="s">
        <v>724</v>
      </c>
      <c r="D487" s="29" t="s">
        <v>685</v>
      </c>
      <c r="E487" s="97" t="s">
        <v>90</v>
      </c>
      <c r="F487" s="98">
        <f t="shared" si="22"/>
        <v>0.79552999999999996</v>
      </c>
      <c r="G487" s="74">
        <f>ROUND(('NEW Reference'!B$6*List!$F487)+'NEW Reference'!B$7,0)</f>
        <v>1138</v>
      </c>
      <c r="H487" s="21">
        <f>ROUND(('NEW Reference'!C$6*List!$F487)+'NEW Reference'!C$7,0)</f>
        <v>1697</v>
      </c>
      <c r="I487" s="21">
        <f>ROUND(('NEW Reference'!D$6*List!$F487)+'NEW Reference'!D$7,0)</f>
        <v>2034</v>
      </c>
      <c r="J487" s="21">
        <f>ROUND(('NEW Reference'!E$6*List!$F487)+'NEW Reference'!E$7,0)</f>
        <v>2515</v>
      </c>
      <c r="K487" s="21">
        <f>ROUND(('NEW Reference'!F$6*List!$F487)+'NEW Reference'!F$7,0)</f>
        <v>2620</v>
      </c>
      <c r="L487" s="21">
        <f>ROUND(('NEW Reference'!G$6*List!$F487)+'NEW Reference'!G$7,0)</f>
        <v>2966</v>
      </c>
      <c r="M487" s="21">
        <f>ROUND(('NEW Reference'!H$6*List!$F487)+'NEW Reference'!H$7,0)</f>
        <v>3079</v>
      </c>
      <c r="N487" s="21">
        <f>ROUND(('NEW Reference'!I$6*List!$F487)+'NEW Reference'!I$7,0)</f>
        <v>3200</v>
      </c>
      <c r="O487" s="21">
        <f>ROUND(('NEW Reference'!J$6*List!$F487)+'NEW Reference'!J$7,0)</f>
        <v>3705</v>
      </c>
      <c r="P487" s="21">
        <f>ROUND(('NEW Reference'!K$6*List!$F487)+'NEW Reference'!K$7,0)</f>
        <v>3822</v>
      </c>
      <c r="Q487" s="21">
        <f>ROUND(('NEW Reference'!L$6*List!$F487)+'NEW Reference'!L$7,0)</f>
        <v>4125</v>
      </c>
      <c r="R487" s="21">
        <f>ROUND(('NEW Reference'!M$6*List!$F487)+'NEW Reference'!M$7,0)</f>
        <v>4926</v>
      </c>
      <c r="S487" s="21">
        <f>ROUND(('NEW Reference'!N$6*List!$F487)+'NEW Reference'!N$7,0)</f>
        <v>19876</v>
      </c>
      <c r="T487" s="22">
        <f>ROUND(('NEW Reference'!O$6*List!$F487)+'NEW Reference'!O$7,0)</f>
        <v>739</v>
      </c>
      <c r="U487" s="22">
        <f>ROUND(('NEW Reference'!P$6*List!$F487)+'NEW Reference'!P$7,0)</f>
        <v>1041</v>
      </c>
      <c r="V487" s="22">
        <f>ROUND(('NEW Reference'!Q$6*List!$F487)+'NEW Reference'!Q$7,0)</f>
        <v>521</v>
      </c>
      <c r="X487" s="3" t="str">
        <f t="shared" si="21"/>
        <v>UNION, Louisiana</v>
      </c>
      <c r="Y487" s="67" t="s">
        <v>724</v>
      </c>
      <c r="Z487" s="24" t="s">
        <v>91</v>
      </c>
      <c r="AA487" s="29" t="s">
        <v>685</v>
      </c>
      <c r="AB487" s="26"/>
      <c r="AC487" s="19">
        <f t="shared" si="23"/>
        <v>0.79552999999999996</v>
      </c>
      <c r="AD487" s="104">
        <v>12940</v>
      </c>
      <c r="AE487" t="s">
        <v>686</v>
      </c>
      <c r="AF487" s="19">
        <v>0.80460000000000009</v>
      </c>
    </row>
    <row r="488" spans="1:32">
      <c r="A488" s="95">
        <v>29180</v>
      </c>
      <c r="B488" s="93" t="s">
        <v>683</v>
      </c>
      <c r="C488" s="67" t="s">
        <v>725</v>
      </c>
      <c r="D488" s="29" t="s">
        <v>685</v>
      </c>
      <c r="E488" s="97" t="s">
        <v>90</v>
      </c>
      <c r="F488" s="98">
        <f t="shared" si="22"/>
        <v>0.81530000000000002</v>
      </c>
      <c r="G488" s="74">
        <f>ROUND(('NEW Reference'!B$6*List!$F488)+'NEW Reference'!B$7,0)</f>
        <v>1158</v>
      </c>
      <c r="H488" s="21">
        <f>ROUND(('NEW Reference'!C$6*List!$F488)+'NEW Reference'!C$7,0)</f>
        <v>1727</v>
      </c>
      <c r="I488" s="21">
        <f>ROUND(('NEW Reference'!D$6*List!$F488)+'NEW Reference'!D$7,0)</f>
        <v>2070</v>
      </c>
      <c r="J488" s="21">
        <f>ROUND(('NEW Reference'!E$6*List!$F488)+'NEW Reference'!E$7,0)</f>
        <v>2559</v>
      </c>
      <c r="K488" s="21">
        <f>ROUND(('NEW Reference'!F$6*List!$F488)+'NEW Reference'!F$7,0)</f>
        <v>2666</v>
      </c>
      <c r="L488" s="21">
        <f>ROUND(('NEW Reference'!G$6*List!$F488)+'NEW Reference'!G$7,0)</f>
        <v>3017</v>
      </c>
      <c r="M488" s="21">
        <f>ROUND(('NEW Reference'!H$6*List!$F488)+'NEW Reference'!H$7,0)</f>
        <v>3133</v>
      </c>
      <c r="N488" s="21">
        <f>ROUND(('NEW Reference'!I$6*List!$F488)+'NEW Reference'!I$7,0)</f>
        <v>3256</v>
      </c>
      <c r="O488" s="21">
        <f>ROUND(('NEW Reference'!J$6*List!$F488)+'NEW Reference'!J$7,0)</f>
        <v>3770</v>
      </c>
      <c r="P488" s="21">
        <f>ROUND(('NEW Reference'!K$6*List!$F488)+'NEW Reference'!K$7,0)</f>
        <v>3889</v>
      </c>
      <c r="Q488" s="21">
        <f>ROUND(('NEW Reference'!L$6*List!$F488)+'NEW Reference'!L$7,0)</f>
        <v>4197</v>
      </c>
      <c r="R488" s="21">
        <f>ROUND(('NEW Reference'!M$6*List!$F488)+'NEW Reference'!M$7,0)</f>
        <v>5012</v>
      </c>
      <c r="S488" s="21">
        <f>ROUND(('NEW Reference'!N$6*List!$F488)+'NEW Reference'!N$7,0)</f>
        <v>20224</v>
      </c>
      <c r="T488" s="22">
        <f>ROUND(('NEW Reference'!O$6*List!$F488)+'NEW Reference'!O$7,0)</f>
        <v>752</v>
      </c>
      <c r="U488" s="22">
        <f>ROUND(('NEW Reference'!P$6*List!$F488)+'NEW Reference'!P$7,0)</f>
        <v>1059</v>
      </c>
      <c r="V488" s="22">
        <f>ROUND(('NEW Reference'!Q$6*List!$F488)+'NEW Reference'!Q$7,0)</f>
        <v>530</v>
      </c>
      <c r="X488" s="3" t="str">
        <f t="shared" si="21"/>
        <v>VERMILION, Louisiana</v>
      </c>
      <c r="Y488" s="67" t="s">
        <v>725</v>
      </c>
      <c r="Z488" s="24" t="s">
        <v>91</v>
      </c>
      <c r="AA488" s="29" t="s">
        <v>685</v>
      </c>
      <c r="AB488" s="26"/>
      <c r="AC488" s="19">
        <f t="shared" si="23"/>
        <v>0.81530000000000002</v>
      </c>
      <c r="AD488" s="104">
        <v>43340</v>
      </c>
      <c r="AE488" t="s">
        <v>689</v>
      </c>
      <c r="AF488" s="19">
        <v>0.81490000000000007</v>
      </c>
    </row>
    <row r="489" spans="1:32">
      <c r="A489" s="95">
        <v>12940</v>
      </c>
      <c r="B489" s="93" t="s">
        <v>686</v>
      </c>
      <c r="C489" s="67" t="s">
        <v>726</v>
      </c>
      <c r="D489" s="29" t="s">
        <v>685</v>
      </c>
      <c r="E489" s="97" t="s">
        <v>90</v>
      </c>
      <c r="F489" s="98">
        <f t="shared" si="22"/>
        <v>0.80460000000000009</v>
      </c>
      <c r="G489" s="74">
        <f>ROUND(('NEW Reference'!B$6*List!$F489)+'NEW Reference'!B$7,0)</f>
        <v>1147</v>
      </c>
      <c r="H489" s="21">
        <f>ROUND(('NEW Reference'!C$6*List!$F489)+'NEW Reference'!C$7,0)</f>
        <v>1711</v>
      </c>
      <c r="I489" s="21">
        <f>ROUND(('NEW Reference'!D$6*List!$F489)+'NEW Reference'!D$7,0)</f>
        <v>2050</v>
      </c>
      <c r="J489" s="21">
        <f>ROUND(('NEW Reference'!E$6*List!$F489)+'NEW Reference'!E$7,0)</f>
        <v>2535</v>
      </c>
      <c r="K489" s="21">
        <f>ROUND(('NEW Reference'!F$6*List!$F489)+'NEW Reference'!F$7,0)</f>
        <v>2641</v>
      </c>
      <c r="L489" s="21">
        <f>ROUND(('NEW Reference'!G$6*List!$F489)+'NEW Reference'!G$7,0)</f>
        <v>2989</v>
      </c>
      <c r="M489" s="21">
        <f>ROUND(('NEW Reference'!H$6*List!$F489)+'NEW Reference'!H$7,0)</f>
        <v>3104</v>
      </c>
      <c r="N489" s="21">
        <f>ROUND(('NEW Reference'!I$6*List!$F489)+'NEW Reference'!I$7,0)</f>
        <v>3225</v>
      </c>
      <c r="O489" s="21">
        <f>ROUND(('NEW Reference'!J$6*List!$F489)+'NEW Reference'!J$7,0)</f>
        <v>3735</v>
      </c>
      <c r="P489" s="21">
        <f>ROUND(('NEW Reference'!K$6*List!$F489)+'NEW Reference'!K$7,0)</f>
        <v>3853</v>
      </c>
      <c r="Q489" s="21">
        <f>ROUND(('NEW Reference'!L$6*List!$F489)+'NEW Reference'!L$7,0)</f>
        <v>4158</v>
      </c>
      <c r="R489" s="21">
        <f>ROUND(('NEW Reference'!M$6*List!$F489)+'NEW Reference'!M$7,0)</f>
        <v>4965</v>
      </c>
      <c r="S489" s="21">
        <f>ROUND(('NEW Reference'!N$6*List!$F489)+'NEW Reference'!N$7,0)</f>
        <v>20035</v>
      </c>
      <c r="T489" s="22">
        <f>ROUND(('NEW Reference'!O$6*List!$F489)+'NEW Reference'!O$7,0)</f>
        <v>745</v>
      </c>
      <c r="U489" s="22">
        <f>ROUND(('NEW Reference'!P$6*List!$F489)+'NEW Reference'!P$7,0)</f>
        <v>1050</v>
      </c>
      <c r="V489" s="22">
        <f>ROUND(('NEW Reference'!Q$6*List!$F489)+'NEW Reference'!Q$7,0)</f>
        <v>525</v>
      </c>
      <c r="X489" s="3" t="str">
        <f t="shared" si="21"/>
        <v>W. BATON ROUGE, Louisiana</v>
      </c>
      <c r="Y489" s="67" t="s">
        <v>726</v>
      </c>
      <c r="Z489" s="24" t="s">
        <v>91</v>
      </c>
      <c r="AA489" s="29" t="s">
        <v>685</v>
      </c>
      <c r="AB489" s="25"/>
      <c r="AC489" s="19">
        <f t="shared" si="23"/>
        <v>0.80460000000000009</v>
      </c>
      <c r="AD489" s="104">
        <v>43340</v>
      </c>
      <c r="AE489" t="s">
        <v>689</v>
      </c>
      <c r="AF489" s="19">
        <v>0.81490000000000007</v>
      </c>
    </row>
    <row r="490" spans="1:32">
      <c r="A490" s="95">
        <v>12940</v>
      </c>
      <c r="B490" s="93" t="s">
        <v>686</v>
      </c>
      <c r="C490" s="67" t="s">
        <v>727</v>
      </c>
      <c r="D490" s="29" t="s">
        <v>685</v>
      </c>
      <c r="E490" s="97" t="s">
        <v>90</v>
      </c>
      <c r="F490" s="98">
        <f t="shared" si="22"/>
        <v>0.80460000000000009</v>
      </c>
      <c r="G490" s="74">
        <f>ROUND(('NEW Reference'!B$6*List!$F490)+'NEW Reference'!B$7,0)</f>
        <v>1147</v>
      </c>
      <c r="H490" s="21">
        <f>ROUND(('NEW Reference'!C$6*List!$F490)+'NEW Reference'!C$7,0)</f>
        <v>1711</v>
      </c>
      <c r="I490" s="21">
        <f>ROUND(('NEW Reference'!D$6*List!$F490)+'NEW Reference'!D$7,0)</f>
        <v>2050</v>
      </c>
      <c r="J490" s="21">
        <f>ROUND(('NEW Reference'!E$6*List!$F490)+'NEW Reference'!E$7,0)</f>
        <v>2535</v>
      </c>
      <c r="K490" s="21">
        <f>ROUND(('NEW Reference'!F$6*List!$F490)+'NEW Reference'!F$7,0)</f>
        <v>2641</v>
      </c>
      <c r="L490" s="21">
        <f>ROUND(('NEW Reference'!G$6*List!$F490)+'NEW Reference'!G$7,0)</f>
        <v>2989</v>
      </c>
      <c r="M490" s="21">
        <f>ROUND(('NEW Reference'!H$6*List!$F490)+'NEW Reference'!H$7,0)</f>
        <v>3104</v>
      </c>
      <c r="N490" s="21">
        <f>ROUND(('NEW Reference'!I$6*List!$F490)+'NEW Reference'!I$7,0)</f>
        <v>3225</v>
      </c>
      <c r="O490" s="21">
        <f>ROUND(('NEW Reference'!J$6*List!$F490)+'NEW Reference'!J$7,0)</f>
        <v>3735</v>
      </c>
      <c r="P490" s="21">
        <f>ROUND(('NEW Reference'!K$6*List!$F490)+'NEW Reference'!K$7,0)</f>
        <v>3853</v>
      </c>
      <c r="Q490" s="21">
        <f>ROUND(('NEW Reference'!L$6*List!$F490)+'NEW Reference'!L$7,0)</f>
        <v>4158</v>
      </c>
      <c r="R490" s="21">
        <f>ROUND(('NEW Reference'!M$6*List!$F490)+'NEW Reference'!M$7,0)</f>
        <v>4965</v>
      </c>
      <c r="S490" s="21">
        <f>ROUND(('NEW Reference'!N$6*List!$F490)+'NEW Reference'!N$7,0)</f>
        <v>20035</v>
      </c>
      <c r="T490" s="22">
        <f>ROUND(('NEW Reference'!O$6*List!$F490)+'NEW Reference'!O$7,0)</f>
        <v>745</v>
      </c>
      <c r="U490" s="22">
        <f>ROUND(('NEW Reference'!P$6*List!$F490)+'NEW Reference'!P$7,0)</f>
        <v>1050</v>
      </c>
      <c r="V490" s="22">
        <f>ROUND(('NEW Reference'!Q$6*List!$F490)+'NEW Reference'!Q$7,0)</f>
        <v>525</v>
      </c>
      <c r="X490" s="3" t="str">
        <f t="shared" si="21"/>
        <v>WEST FELICIANA, Louisiana</v>
      </c>
      <c r="Y490" s="67" t="s">
        <v>727</v>
      </c>
      <c r="Z490" s="24" t="s">
        <v>91</v>
      </c>
      <c r="AA490" s="29" t="s">
        <v>685</v>
      </c>
      <c r="AB490" s="25"/>
      <c r="AC490" s="19">
        <f t="shared" si="23"/>
        <v>0.80460000000000009</v>
      </c>
      <c r="AD490" s="104">
        <v>29340</v>
      </c>
      <c r="AE490" t="s">
        <v>692</v>
      </c>
      <c r="AF490" s="19">
        <v>0.81770000000000009</v>
      </c>
    </row>
    <row r="491" spans="1:32">
      <c r="A491" s="95">
        <v>12700</v>
      </c>
      <c r="B491" s="93" t="s">
        <v>728</v>
      </c>
      <c r="C491" s="67" t="s">
        <v>729</v>
      </c>
      <c r="D491" s="29" t="s">
        <v>145</v>
      </c>
      <c r="E491" s="97" t="s">
        <v>90</v>
      </c>
      <c r="F491" s="98">
        <f t="shared" si="22"/>
        <v>1.2554000000000001</v>
      </c>
      <c r="G491" s="74">
        <f>ROUND(('NEW Reference'!B$6*List!$F491)+'NEW Reference'!B$7,0)</f>
        <v>1601</v>
      </c>
      <c r="H491" s="21">
        <f>ROUND(('NEW Reference'!C$6*List!$F491)+'NEW Reference'!C$7,0)</f>
        <v>2388</v>
      </c>
      <c r="I491" s="21">
        <f>ROUND(('NEW Reference'!D$6*List!$F491)+'NEW Reference'!D$7,0)</f>
        <v>2861</v>
      </c>
      <c r="J491" s="21">
        <f>ROUND(('NEW Reference'!E$6*List!$F491)+'NEW Reference'!E$7,0)</f>
        <v>3537</v>
      </c>
      <c r="K491" s="21">
        <f>ROUND(('NEW Reference'!F$6*List!$F491)+'NEW Reference'!F$7,0)</f>
        <v>3685</v>
      </c>
      <c r="L491" s="21">
        <f>ROUND(('NEW Reference'!G$6*List!$F491)+'NEW Reference'!G$7,0)</f>
        <v>4172</v>
      </c>
      <c r="M491" s="21">
        <f>ROUND(('NEW Reference'!H$6*List!$F491)+'NEW Reference'!H$7,0)</f>
        <v>4331</v>
      </c>
      <c r="N491" s="21">
        <f>ROUND(('NEW Reference'!I$6*List!$F491)+'NEW Reference'!I$7,0)</f>
        <v>4501</v>
      </c>
      <c r="O491" s="21">
        <f>ROUND(('NEW Reference'!J$6*List!$F491)+'NEW Reference'!J$7,0)</f>
        <v>5213</v>
      </c>
      <c r="P491" s="21">
        <f>ROUND(('NEW Reference'!K$6*List!$F491)+'NEW Reference'!K$7,0)</f>
        <v>5377</v>
      </c>
      <c r="Q491" s="21">
        <f>ROUND(('NEW Reference'!L$6*List!$F491)+'NEW Reference'!L$7,0)</f>
        <v>5802</v>
      </c>
      <c r="R491" s="21">
        <f>ROUND(('NEW Reference'!M$6*List!$F491)+'NEW Reference'!M$7,0)</f>
        <v>6930</v>
      </c>
      <c r="S491" s="21">
        <f>ROUND(('NEW Reference'!N$6*List!$F491)+'NEW Reference'!N$7,0)</f>
        <v>27960</v>
      </c>
      <c r="T491" s="22">
        <f>ROUND(('NEW Reference'!O$6*List!$F491)+'NEW Reference'!O$7,0)</f>
        <v>1039</v>
      </c>
      <c r="U491" s="22">
        <f>ROUND(('NEW Reference'!P$6*List!$F491)+'NEW Reference'!P$7,0)</f>
        <v>1465</v>
      </c>
      <c r="V491" s="22">
        <f>ROUND(('NEW Reference'!Q$6*List!$F491)+'NEW Reference'!Q$7,0)</f>
        <v>732</v>
      </c>
      <c r="X491" s="3" t="str">
        <f t="shared" si="21"/>
        <v>BARNSTABLE, Massachusetts</v>
      </c>
      <c r="Y491" s="67" t="s">
        <v>729</v>
      </c>
      <c r="Z491" s="24" t="s">
        <v>91</v>
      </c>
      <c r="AA491" s="29" t="s">
        <v>145</v>
      </c>
      <c r="AB491" s="25"/>
      <c r="AC491" s="19">
        <f t="shared" si="23"/>
        <v>1.2554000000000001</v>
      </c>
      <c r="AD491" s="104">
        <v>29340</v>
      </c>
      <c r="AE491" t="s">
        <v>692</v>
      </c>
      <c r="AF491" s="19">
        <v>0.81770000000000009</v>
      </c>
    </row>
    <row r="492" spans="1:32">
      <c r="A492" s="95">
        <v>38340</v>
      </c>
      <c r="B492" s="93" t="s">
        <v>730</v>
      </c>
      <c r="C492" s="67" t="s">
        <v>731</v>
      </c>
      <c r="D492" s="29" t="s">
        <v>145</v>
      </c>
      <c r="E492" s="97" t="s">
        <v>90</v>
      </c>
      <c r="F492" s="98">
        <f t="shared" si="22"/>
        <v>0.99480000000000002</v>
      </c>
      <c r="G492" s="74">
        <f>ROUND(('NEW Reference'!B$6*List!$F492)+'NEW Reference'!B$7,0)</f>
        <v>1339</v>
      </c>
      <c r="H492" s="21">
        <f>ROUND(('NEW Reference'!C$6*List!$F492)+'NEW Reference'!C$7,0)</f>
        <v>1997</v>
      </c>
      <c r="I492" s="21">
        <f>ROUND(('NEW Reference'!D$6*List!$F492)+'NEW Reference'!D$7,0)</f>
        <v>2392</v>
      </c>
      <c r="J492" s="21">
        <f>ROUND(('NEW Reference'!E$6*List!$F492)+'NEW Reference'!E$7,0)</f>
        <v>2958</v>
      </c>
      <c r="K492" s="21">
        <f>ROUND(('NEW Reference'!F$6*List!$F492)+'NEW Reference'!F$7,0)</f>
        <v>3082</v>
      </c>
      <c r="L492" s="21">
        <f>ROUND(('NEW Reference'!G$6*List!$F492)+'NEW Reference'!G$7,0)</f>
        <v>3488</v>
      </c>
      <c r="M492" s="21">
        <f>ROUND(('NEW Reference'!H$6*List!$F492)+'NEW Reference'!H$7,0)</f>
        <v>3622</v>
      </c>
      <c r="N492" s="21">
        <f>ROUND(('NEW Reference'!I$6*List!$F492)+'NEW Reference'!I$7,0)</f>
        <v>3764</v>
      </c>
      <c r="O492" s="21">
        <f>ROUND(('NEW Reference'!J$6*List!$F492)+'NEW Reference'!J$7,0)</f>
        <v>4359</v>
      </c>
      <c r="P492" s="21">
        <f>ROUND(('NEW Reference'!K$6*List!$F492)+'NEW Reference'!K$7,0)</f>
        <v>4496</v>
      </c>
      <c r="Q492" s="21">
        <f>ROUND(('NEW Reference'!L$6*List!$F492)+'NEW Reference'!L$7,0)</f>
        <v>4851</v>
      </c>
      <c r="R492" s="21">
        <f>ROUND(('NEW Reference'!M$6*List!$F492)+'NEW Reference'!M$7,0)</f>
        <v>5794</v>
      </c>
      <c r="S492" s="21">
        <f>ROUND(('NEW Reference'!N$6*List!$F492)+'NEW Reference'!N$7,0)</f>
        <v>23379</v>
      </c>
      <c r="T492" s="22">
        <f>ROUND(('NEW Reference'!O$6*List!$F492)+'NEW Reference'!O$7,0)</f>
        <v>869</v>
      </c>
      <c r="U492" s="22">
        <f>ROUND(('NEW Reference'!P$6*List!$F492)+'NEW Reference'!P$7,0)</f>
        <v>1225</v>
      </c>
      <c r="V492" s="22">
        <f>ROUND(('NEW Reference'!Q$6*List!$F492)+'NEW Reference'!Q$7,0)</f>
        <v>612</v>
      </c>
      <c r="X492" s="3" t="str">
        <f t="shared" si="21"/>
        <v>BERKSHIRE, Massachusetts</v>
      </c>
      <c r="Y492" s="67" t="s">
        <v>731</v>
      </c>
      <c r="Z492" s="24" t="s">
        <v>91</v>
      </c>
      <c r="AA492" s="29" t="s">
        <v>145</v>
      </c>
      <c r="AB492" s="25"/>
      <c r="AC492" s="19">
        <f t="shared" si="23"/>
        <v>0.99480000000000002</v>
      </c>
      <c r="AD492" s="104">
        <v>43340</v>
      </c>
      <c r="AE492" t="s">
        <v>689</v>
      </c>
      <c r="AF492" s="19">
        <v>0.81490000000000007</v>
      </c>
    </row>
    <row r="493" spans="1:32">
      <c r="A493" s="95">
        <v>39300</v>
      </c>
      <c r="B493" s="93" t="s">
        <v>732</v>
      </c>
      <c r="C493" s="67" t="s">
        <v>733</v>
      </c>
      <c r="D493" s="29" t="s">
        <v>145</v>
      </c>
      <c r="E493" s="97" t="s">
        <v>90</v>
      </c>
      <c r="F493" s="98">
        <f t="shared" si="22"/>
        <v>1.004</v>
      </c>
      <c r="G493" s="74">
        <f>ROUND(('NEW Reference'!B$6*List!$F493)+'NEW Reference'!B$7,0)</f>
        <v>1348</v>
      </c>
      <c r="H493" s="21">
        <f>ROUND(('NEW Reference'!C$6*List!$F493)+'NEW Reference'!C$7,0)</f>
        <v>2010</v>
      </c>
      <c r="I493" s="21">
        <f>ROUND(('NEW Reference'!D$6*List!$F493)+'NEW Reference'!D$7,0)</f>
        <v>2409</v>
      </c>
      <c r="J493" s="21">
        <f>ROUND(('NEW Reference'!E$6*List!$F493)+'NEW Reference'!E$7,0)</f>
        <v>2978</v>
      </c>
      <c r="K493" s="21">
        <f>ROUND(('NEW Reference'!F$6*List!$F493)+'NEW Reference'!F$7,0)</f>
        <v>3103</v>
      </c>
      <c r="L493" s="21">
        <f>ROUND(('NEW Reference'!G$6*List!$F493)+'NEW Reference'!G$7,0)</f>
        <v>3512</v>
      </c>
      <c r="M493" s="21">
        <f>ROUND(('NEW Reference'!H$6*List!$F493)+'NEW Reference'!H$7,0)</f>
        <v>3647</v>
      </c>
      <c r="N493" s="21">
        <f>ROUND(('NEW Reference'!I$6*List!$F493)+'NEW Reference'!I$7,0)</f>
        <v>3790</v>
      </c>
      <c r="O493" s="21">
        <f>ROUND(('NEW Reference'!J$6*List!$F493)+'NEW Reference'!J$7,0)</f>
        <v>4389</v>
      </c>
      <c r="P493" s="21">
        <f>ROUND(('NEW Reference'!K$6*List!$F493)+'NEW Reference'!K$7,0)</f>
        <v>4527</v>
      </c>
      <c r="Q493" s="21">
        <f>ROUND(('NEW Reference'!L$6*List!$F493)+'NEW Reference'!L$7,0)</f>
        <v>4885</v>
      </c>
      <c r="R493" s="21">
        <f>ROUND(('NEW Reference'!M$6*List!$F493)+'NEW Reference'!M$7,0)</f>
        <v>5834</v>
      </c>
      <c r="S493" s="21">
        <f>ROUND(('NEW Reference'!N$6*List!$F493)+'NEW Reference'!N$7,0)</f>
        <v>23541</v>
      </c>
      <c r="T493" s="22">
        <f>ROUND(('NEW Reference'!O$6*List!$F493)+'NEW Reference'!O$7,0)</f>
        <v>875</v>
      </c>
      <c r="U493" s="22">
        <f>ROUND(('NEW Reference'!P$6*List!$F493)+'NEW Reference'!P$7,0)</f>
        <v>1233</v>
      </c>
      <c r="V493" s="22">
        <f>ROUND(('NEW Reference'!Q$6*List!$F493)+'NEW Reference'!Q$7,0)</f>
        <v>617</v>
      </c>
      <c r="X493" s="3" t="str">
        <f t="shared" si="21"/>
        <v>BRISTOL, Massachusetts</v>
      </c>
      <c r="Y493" s="67" t="s">
        <v>733</v>
      </c>
      <c r="Z493" s="24" t="s">
        <v>91</v>
      </c>
      <c r="AA493" s="29" t="s">
        <v>145</v>
      </c>
      <c r="AB493" s="25"/>
      <c r="AC493" s="19">
        <f t="shared" si="23"/>
        <v>1.004</v>
      </c>
      <c r="AD493" s="104">
        <v>12940</v>
      </c>
      <c r="AE493" t="s">
        <v>686</v>
      </c>
      <c r="AF493" s="19">
        <v>0.80460000000000009</v>
      </c>
    </row>
    <row r="494" spans="1:32">
      <c r="A494" s="95">
        <v>15764</v>
      </c>
      <c r="B494" s="93" t="s">
        <v>734</v>
      </c>
      <c r="C494" s="67" t="s">
        <v>735</v>
      </c>
      <c r="D494" s="29" t="s">
        <v>145</v>
      </c>
      <c r="E494" s="97" t="s">
        <v>90</v>
      </c>
      <c r="F494" s="98">
        <f t="shared" si="22"/>
        <v>1.0672999999999999</v>
      </c>
      <c r="G494" s="74">
        <f>ROUND(('NEW Reference'!B$6*List!$F494)+'NEW Reference'!B$7,0)</f>
        <v>1412</v>
      </c>
      <c r="H494" s="21">
        <f>ROUND(('NEW Reference'!C$6*List!$F494)+'NEW Reference'!C$7,0)</f>
        <v>2105</v>
      </c>
      <c r="I494" s="21">
        <f>ROUND(('NEW Reference'!D$6*List!$F494)+'NEW Reference'!D$7,0)</f>
        <v>2523</v>
      </c>
      <c r="J494" s="21">
        <f>ROUND(('NEW Reference'!E$6*List!$F494)+'NEW Reference'!E$7,0)</f>
        <v>3119</v>
      </c>
      <c r="K494" s="21">
        <f>ROUND(('NEW Reference'!F$6*List!$F494)+'NEW Reference'!F$7,0)</f>
        <v>3250</v>
      </c>
      <c r="L494" s="21">
        <f>ROUND(('NEW Reference'!G$6*List!$F494)+'NEW Reference'!G$7,0)</f>
        <v>3678</v>
      </c>
      <c r="M494" s="21">
        <f>ROUND(('NEW Reference'!H$6*List!$F494)+'NEW Reference'!H$7,0)</f>
        <v>3819</v>
      </c>
      <c r="N494" s="21">
        <f>ROUND(('NEW Reference'!I$6*List!$F494)+'NEW Reference'!I$7,0)</f>
        <v>3969</v>
      </c>
      <c r="O494" s="21">
        <f>ROUND(('NEW Reference'!J$6*List!$F494)+'NEW Reference'!J$7,0)</f>
        <v>4596</v>
      </c>
      <c r="P494" s="21">
        <f>ROUND(('NEW Reference'!K$6*List!$F494)+'NEW Reference'!K$7,0)</f>
        <v>4741</v>
      </c>
      <c r="Q494" s="21">
        <f>ROUND(('NEW Reference'!L$6*List!$F494)+'NEW Reference'!L$7,0)</f>
        <v>5116</v>
      </c>
      <c r="R494" s="21">
        <f>ROUND(('NEW Reference'!M$6*List!$F494)+'NEW Reference'!M$7,0)</f>
        <v>6110</v>
      </c>
      <c r="S494" s="21">
        <f>ROUND(('NEW Reference'!N$6*List!$F494)+'NEW Reference'!N$7,0)</f>
        <v>24654</v>
      </c>
      <c r="T494" s="22">
        <f>ROUND(('NEW Reference'!O$6*List!$F494)+'NEW Reference'!O$7,0)</f>
        <v>917</v>
      </c>
      <c r="U494" s="22">
        <f>ROUND(('NEW Reference'!P$6*List!$F494)+'NEW Reference'!P$7,0)</f>
        <v>1291</v>
      </c>
      <c r="V494" s="22">
        <f>ROUND(('NEW Reference'!Q$6*List!$F494)+'NEW Reference'!Q$7,0)</f>
        <v>646</v>
      </c>
      <c r="X494" s="3" t="str">
        <f t="shared" si="21"/>
        <v>ESSEX, Massachusetts</v>
      </c>
      <c r="Y494" s="67" t="s">
        <v>735</v>
      </c>
      <c r="Z494" s="24" t="s">
        <v>91</v>
      </c>
      <c r="AA494" s="29" t="s">
        <v>145</v>
      </c>
      <c r="AB494" s="26"/>
      <c r="AC494" s="19">
        <f t="shared" si="23"/>
        <v>1.0672999999999999</v>
      </c>
      <c r="AD494" s="104">
        <v>12940</v>
      </c>
      <c r="AE494" t="s">
        <v>686</v>
      </c>
      <c r="AF494" s="19">
        <v>0.80460000000000009</v>
      </c>
    </row>
    <row r="495" spans="1:32">
      <c r="A495" s="95">
        <v>44140</v>
      </c>
      <c r="B495" s="93" t="s">
        <v>736</v>
      </c>
      <c r="C495" s="67" t="s">
        <v>737</v>
      </c>
      <c r="D495" s="29" t="s">
        <v>145</v>
      </c>
      <c r="E495" s="97" t="s">
        <v>90</v>
      </c>
      <c r="F495" s="98">
        <f t="shared" si="22"/>
        <v>0.99050000000000005</v>
      </c>
      <c r="G495" s="74">
        <f>ROUND(('NEW Reference'!B$6*List!$F495)+'NEW Reference'!B$7,0)</f>
        <v>1335</v>
      </c>
      <c r="H495" s="21">
        <f>ROUND(('NEW Reference'!C$6*List!$F495)+'NEW Reference'!C$7,0)</f>
        <v>1990</v>
      </c>
      <c r="I495" s="21">
        <f>ROUND(('NEW Reference'!D$6*List!$F495)+'NEW Reference'!D$7,0)</f>
        <v>2385</v>
      </c>
      <c r="J495" s="21">
        <f>ROUND(('NEW Reference'!E$6*List!$F495)+'NEW Reference'!E$7,0)</f>
        <v>2948</v>
      </c>
      <c r="K495" s="21">
        <f>ROUND(('NEW Reference'!F$6*List!$F495)+'NEW Reference'!F$7,0)</f>
        <v>3072</v>
      </c>
      <c r="L495" s="21">
        <f>ROUND(('NEW Reference'!G$6*List!$F495)+'NEW Reference'!G$7,0)</f>
        <v>3477</v>
      </c>
      <c r="M495" s="21">
        <f>ROUND(('NEW Reference'!H$6*List!$F495)+'NEW Reference'!H$7,0)</f>
        <v>3610</v>
      </c>
      <c r="N495" s="21">
        <f>ROUND(('NEW Reference'!I$6*List!$F495)+'NEW Reference'!I$7,0)</f>
        <v>3752</v>
      </c>
      <c r="O495" s="21">
        <f>ROUND(('NEW Reference'!J$6*List!$F495)+'NEW Reference'!J$7,0)</f>
        <v>4344</v>
      </c>
      <c r="P495" s="21">
        <f>ROUND(('NEW Reference'!K$6*List!$F495)+'NEW Reference'!K$7,0)</f>
        <v>4481</v>
      </c>
      <c r="Q495" s="21">
        <f>ROUND(('NEW Reference'!L$6*List!$F495)+'NEW Reference'!L$7,0)</f>
        <v>4836</v>
      </c>
      <c r="R495" s="21">
        <f>ROUND(('NEW Reference'!M$6*List!$F495)+'NEW Reference'!M$7,0)</f>
        <v>5775</v>
      </c>
      <c r="S495" s="21">
        <f>ROUND(('NEW Reference'!N$6*List!$F495)+'NEW Reference'!N$7,0)</f>
        <v>23303</v>
      </c>
      <c r="T495" s="22">
        <f>ROUND(('NEW Reference'!O$6*List!$F495)+'NEW Reference'!O$7,0)</f>
        <v>866</v>
      </c>
      <c r="U495" s="22">
        <f>ROUND(('NEW Reference'!P$6*List!$F495)+'NEW Reference'!P$7,0)</f>
        <v>1221</v>
      </c>
      <c r="V495" s="22">
        <f>ROUND(('NEW Reference'!Q$6*List!$F495)+'NEW Reference'!Q$7,0)</f>
        <v>610</v>
      </c>
      <c r="X495" s="3" t="str">
        <f t="shared" si="21"/>
        <v>HAMPDEN, Massachusetts</v>
      </c>
      <c r="Y495" s="67" t="s">
        <v>737</v>
      </c>
      <c r="Z495" s="24" t="s">
        <v>91</v>
      </c>
      <c r="AA495" s="29" t="s">
        <v>145</v>
      </c>
      <c r="AB495" s="26"/>
      <c r="AC495" s="19">
        <f t="shared" si="23"/>
        <v>0.99050000000000005</v>
      </c>
      <c r="AD495" s="104">
        <v>10780</v>
      </c>
      <c r="AE495" t="s">
        <v>698</v>
      </c>
      <c r="AF495" s="19">
        <v>0.88160000000000005</v>
      </c>
    </row>
    <row r="496" spans="1:32">
      <c r="A496" s="95">
        <v>11200</v>
      </c>
      <c r="B496" s="93" t="s">
        <v>738</v>
      </c>
      <c r="C496" s="67" t="s">
        <v>739</v>
      </c>
      <c r="D496" s="29" t="s">
        <v>145</v>
      </c>
      <c r="E496" s="97" t="s">
        <v>90</v>
      </c>
      <c r="F496" s="98">
        <f t="shared" si="22"/>
        <v>0.98140000000000005</v>
      </c>
      <c r="G496" s="74">
        <f>ROUND(('NEW Reference'!B$6*List!$F496)+'NEW Reference'!B$7,0)</f>
        <v>1325</v>
      </c>
      <c r="H496" s="21">
        <f>ROUND(('NEW Reference'!C$6*List!$F496)+'NEW Reference'!C$7,0)</f>
        <v>1976</v>
      </c>
      <c r="I496" s="21">
        <f>ROUND(('NEW Reference'!D$6*List!$F496)+'NEW Reference'!D$7,0)</f>
        <v>2368</v>
      </c>
      <c r="J496" s="21">
        <f>ROUND(('NEW Reference'!E$6*List!$F496)+'NEW Reference'!E$7,0)</f>
        <v>2928</v>
      </c>
      <c r="K496" s="21">
        <f>ROUND(('NEW Reference'!F$6*List!$F496)+'NEW Reference'!F$7,0)</f>
        <v>3050</v>
      </c>
      <c r="L496" s="21">
        <f>ROUND(('NEW Reference'!G$6*List!$F496)+'NEW Reference'!G$7,0)</f>
        <v>3453</v>
      </c>
      <c r="M496" s="21">
        <f>ROUND(('NEW Reference'!H$6*List!$F496)+'NEW Reference'!H$7,0)</f>
        <v>3585</v>
      </c>
      <c r="N496" s="21">
        <f>ROUND(('NEW Reference'!I$6*List!$F496)+'NEW Reference'!I$7,0)</f>
        <v>3726</v>
      </c>
      <c r="O496" s="21">
        <f>ROUND(('NEW Reference'!J$6*List!$F496)+'NEW Reference'!J$7,0)</f>
        <v>4315</v>
      </c>
      <c r="P496" s="21">
        <f>ROUND(('NEW Reference'!K$6*List!$F496)+'NEW Reference'!K$7,0)</f>
        <v>4451</v>
      </c>
      <c r="Q496" s="21">
        <f>ROUND(('NEW Reference'!L$6*List!$F496)+'NEW Reference'!L$7,0)</f>
        <v>4803</v>
      </c>
      <c r="R496" s="21">
        <f>ROUND(('NEW Reference'!M$6*List!$F496)+'NEW Reference'!M$7,0)</f>
        <v>5736</v>
      </c>
      <c r="S496" s="21">
        <f>ROUND(('NEW Reference'!N$6*List!$F496)+'NEW Reference'!N$7,0)</f>
        <v>23143</v>
      </c>
      <c r="T496" s="22">
        <f>ROUND(('NEW Reference'!O$6*List!$F496)+'NEW Reference'!O$7,0)</f>
        <v>860</v>
      </c>
      <c r="U496" s="22">
        <f>ROUND(('NEW Reference'!P$6*List!$F496)+'NEW Reference'!P$7,0)</f>
        <v>1212</v>
      </c>
      <c r="V496" s="22">
        <f>ROUND(('NEW Reference'!Q$6*List!$F496)+'NEW Reference'!Q$7,0)</f>
        <v>606</v>
      </c>
      <c r="X496" s="3" t="str">
        <f t="shared" si="21"/>
        <v>HAMPSHIRE, Massachusetts</v>
      </c>
      <c r="Y496" s="67" t="s">
        <v>739</v>
      </c>
      <c r="Z496" s="24" t="s">
        <v>91</v>
      </c>
      <c r="AA496" s="29" t="s">
        <v>145</v>
      </c>
      <c r="AB496" s="25"/>
      <c r="AC496" s="19">
        <f t="shared" si="23"/>
        <v>0.98140000000000005</v>
      </c>
      <c r="AD496" s="104">
        <v>12940</v>
      </c>
      <c r="AE496" t="s">
        <v>686</v>
      </c>
      <c r="AF496" s="19">
        <v>0.80460000000000009</v>
      </c>
    </row>
    <row r="497" spans="1:32">
      <c r="A497" s="95">
        <v>15764</v>
      </c>
      <c r="B497" s="93" t="s">
        <v>734</v>
      </c>
      <c r="C497" s="67" t="s">
        <v>740</v>
      </c>
      <c r="D497" s="29" t="s">
        <v>145</v>
      </c>
      <c r="E497" s="97" t="s">
        <v>90</v>
      </c>
      <c r="F497" s="98">
        <f t="shared" si="22"/>
        <v>1.0672999999999999</v>
      </c>
      <c r="G497" s="74">
        <f>ROUND(('NEW Reference'!B$6*List!$F497)+'NEW Reference'!B$7,0)</f>
        <v>1412</v>
      </c>
      <c r="H497" s="21">
        <f>ROUND(('NEW Reference'!C$6*List!$F497)+'NEW Reference'!C$7,0)</f>
        <v>2105</v>
      </c>
      <c r="I497" s="21">
        <f>ROUND(('NEW Reference'!D$6*List!$F497)+'NEW Reference'!D$7,0)</f>
        <v>2523</v>
      </c>
      <c r="J497" s="21">
        <f>ROUND(('NEW Reference'!E$6*List!$F497)+'NEW Reference'!E$7,0)</f>
        <v>3119</v>
      </c>
      <c r="K497" s="21">
        <f>ROUND(('NEW Reference'!F$6*List!$F497)+'NEW Reference'!F$7,0)</f>
        <v>3250</v>
      </c>
      <c r="L497" s="21">
        <f>ROUND(('NEW Reference'!G$6*List!$F497)+'NEW Reference'!G$7,0)</f>
        <v>3678</v>
      </c>
      <c r="M497" s="21">
        <f>ROUND(('NEW Reference'!H$6*List!$F497)+'NEW Reference'!H$7,0)</f>
        <v>3819</v>
      </c>
      <c r="N497" s="21">
        <f>ROUND(('NEW Reference'!I$6*List!$F497)+'NEW Reference'!I$7,0)</f>
        <v>3969</v>
      </c>
      <c r="O497" s="21">
        <f>ROUND(('NEW Reference'!J$6*List!$F497)+'NEW Reference'!J$7,0)</f>
        <v>4596</v>
      </c>
      <c r="P497" s="21">
        <f>ROUND(('NEW Reference'!K$6*List!$F497)+'NEW Reference'!K$7,0)</f>
        <v>4741</v>
      </c>
      <c r="Q497" s="21">
        <f>ROUND(('NEW Reference'!L$6*List!$F497)+'NEW Reference'!L$7,0)</f>
        <v>5116</v>
      </c>
      <c r="R497" s="21">
        <f>ROUND(('NEW Reference'!M$6*List!$F497)+'NEW Reference'!M$7,0)</f>
        <v>6110</v>
      </c>
      <c r="S497" s="21">
        <f>ROUND(('NEW Reference'!N$6*List!$F497)+'NEW Reference'!N$7,0)</f>
        <v>24654</v>
      </c>
      <c r="T497" s="22">
        <f>ROUND(('NEW Reference'!O$6*List!$F497)+'NEW Reference'!O$7,0)</f>
        <v>917</v>
      </c>
      <c r="U497" s="22">
        <f>ROUND(('NEW Reference'!P$6*List!$F497)+'NEW Reference'!P$7,0)</f>
        <v>1291</v>
      </c>
      <c r="V497" s="22">
        <f>ROUND(('NEW Reference'!Q$6*List!$F497)+'NEW Reference'!Q$7,0)</f>
        <v>646</v>
      </c>
      <c r="X497" s="3" t="str">
        <f t="shared" si="21"/>
        <v>MIDDLESEX, Massachusetts</v>
      </c>
      <c r="Y497" s="67" t="s">
        <v>740</v>
      </c>
      <c r="Z497" s="24" t="s">
        <v>91</v>
      </c>
      <c r="AA497" s="29" t="s">
        <v>145</v>
      </c>
      <c r="AB497" s="26"/>
      <c r="AC497" s="19">
        <f t="shared" si="23"/>
        <v>1.0672999999999999</v>
      </c>
      <c r="AD497" s="104">
        <v>35380</v>
      </c>
      <c r="AE497" t="s">
        <v>700</v>
      </c>
      <c r="AF497" s="19">
        <v>0.85450000000000004</v>
      </c>
    </row>
    <row r="498" spans="1:32">
      <c r="A498" s="95">
        <v>14454</v>
      </c>
      <c r="B498" s="93" t="s">
        <v>741</v>
      </c>
      <c r="C498" s="67" t="s">
        <v>742</v>
      </c>
      <c r="D498" s="29" t="s">
        <v>145</v>
      </c>
      <c r="E498" s="97" t="s">
        <v>90</v>
      </c>
      <c r="F498" s="98">
        <f t="shared" si="22"/>
        <v>1.1518999999999999</v>
      </c>
      <c r="G498" s="74">
        <f>ROUND(('NEW Reference'!B$6*List!$F498)+'NEW Reference'!B$7,0)</f>
        <v>1497</v>
      </c>
      <c r="H498" s="21">
        <f>ROUND(('NEW Reference'!C$6*List!$F498)+'NEW Reference'!C$7,0)</f>
        <v>2232</v>
      </c>
      <c r="I498" s="21">
        <f>ROUND(('NEW Reference'!D$6*List!$F498)+'NEW Reference'!D$7,0)</f>
        <v>2675</v>
      </c>
      <c r="J498" s="21">
        <f>ROUND(('NEW Reference'!E$6*List!$F498)+'NEW Reference'!E$7,0)</f>
        <v>3307</v>
      </c>
      <c r="K498" s="21">
        <f>ROUND(('NEW Reference'!F$6*List!$F498)+'NEW Reference'!F$7,0)</f>
        <v>3446</v>
      </c>
      <c r="L498" s="21">
        <f>ROUND(('NEW Reference'!G$6*List!$F498)+'NEW Reference'!G$7,0)</f>
        <v>3900</v>
      </c>
      <c r="M498" s="21">
        <f>ROUND(('NEW Reference'!H$6*List!$F498)+'NEW Reference'!H$7,0)</f>
        <v>4049</v>
      </c>
      <c r="N498" s="21">
        <f>ROUND(('NEW Reference'!I$6*List!$F498)+'NEW Reference'!I$7,0)</f>
        <v>4208</v>
      </c>
      <c r="O498" s="21">
        <f>ROUND(('NEW Reference'!J$6*List!$F498)+'NEW Reference'!J$7,0)</f>
        <v>4873</v>
      </c>
      <c r="P498" s="21">
        <f>ROUND(('NEW Reference'!K$6*List!$F498)+'NEW Reference'!K$7,0)</f>
        <v>5027</v>
      </c>
      <c r="Q498" s="21">
        <f>ROUND(('NEW Reference'!L$6*List!$F498)+'NEW Reference'!L$7,0)</f>
        <v>5425</v>
      </c>
      <c r="R498" s="21">
        <f>ROUND(('NEW Reference'!M$6*List!$F498)+'NEW Reference'!M$7,0)</f>
        <v>6479</v>
      </c>
      <c r="S498" s="21">
        <f>ROUND(('NEW Reference'!N$6*List!$F498)+'NEW Reference'!N$7,0)</f>
        <v>26141</v>
      </c>
      <c r="T498" s="22">
        <f>ROUND(('NEW Reference'!O$6*List!$F498)+'NEW Reference'!O$7,0)</f>
        <v>972</v>
      </c>
      <c r="U498" s="22">
        <f>ROUND(('NEW Reference'!P$6*List!$F498)+'NEW Reference'!P$7,0)</f>
        <v>1369</v>
      </c>
      <c r="V498" s="22">
        <f>ROUND(('NEW Reference'!Q$6*List!$F498)+'NEW Reference'!Q$7,0)</f>
        <v>685</v>
      </c>
      <c r="X498" s="3" t="str">
        <f t="shared" si="21"/>
        <v>NORFOLK, Massachusetts</v>
      </c>
      <c r="Y498" s="67" t="s">
        <v>742</v>
      </c>
      <c r="Z498" s="24" t="s">
        <v>91</v>
      </c>
      <c r="AA498" s="29" t="s">
        <v>145</v>
      </c>
      <c r="AB498" s="25"/>
      <c r="AC498" s="19">
        <f t="shared" si="23"/>
        <v>1.1518999999999999</v>
      </c>
      <c r="AD498" s="104">
        <v>29340</v>
      </c>
      <c r="AE498" t="s">
        <v>692</v>
      </c>
      <c r="AF498" s="19">
        <v>0.81770000000000009</v>
      </c>
    </row>
    <row r="499" spans="1:32">
      <c r="A499" s="95">
        <v>14454</v>
      </c>
      <c r="B499" s="93" t="s">
        <v>741</v>
      </c>
      <c r="C499" s="67" t="s">
        <v>743</v>
      </c>
      <c r="D499" s="29" t="s">
        <v>145</v>
      </c>
      <c r="E499" s="97" t="s">
        <v>90</v>
      </c>
      <c r="F499" s="98">
        <f t="shared" si="22"/>
        <v>1.1518999999999999</v>
      </c>
      <c r="G499" s="74">
        <f>ROUND(('NEW Reference'!B$6*List!$F499)+'NEW Reference'!B$7,0)</f>
        <v>1497</v>
      </c>
      <c r="H499" s="21">
        <f>ROUND(('NEW Reference'!C$6*List!$F499)+'NEW Reference'!C$7,0)</f>
        <v>2232</v>
      </c>
      <c r="I499" s="21">
        <f>ROUND(('NEW Reference'!D$6*List!$F499)+'NEW Reference'!D$7,0)</f>
        <v>2675</v>
      </c>
      <c r="J499" s="21">
        <f>ROUND(('NEW Reference'!E$6*List!$F499)+'NEW Reference'!E$7,0)</f>
        <v>3307</v>
      </c>
      <c r="K499" s="21">
        <f>ROUND(('NEW Reference'!F$6*List!$F499)+'NEW Reference'!F$7,0)</f>
        <v>3446</v>
      </c>
      <c r="L499" s="21">
        <f>ROUND(('NEW Reference'!G$6*List!$F499)+'NEW Reference'!G$7,0)</f>
        <v>3900</v>
      </c>
      <c r="M499" s="21">
        <f>ROUND(('NEW Reference'!H$6*List!$F499)+'NEW Reference'!H$7,0)</f>
        <v>4049</v>
      </c>
      <c r="N499" s="21">
        <f>ROUND(('NEW Reference'!I$6*List!$F499)+'NEW Reference'!I$7,0)</f>
        <v>4208</v>
      </c>
      <c r="O499" s="21">
        <f>ROUND(('NEW Reference'!J$6*List!$F499)+'NEW Reference'!J$7,0)</f>
        <v>4873</v>
      </c>
      <c r="P499" s="21">
        <f>ROUND(('NEW Reference'!K$6*List!$F499)+'NEW Reference'!K$7,0)</f>
        <v>5027</v>
      </c>
      <c r="Q499" s="21">
        <f>ROUND(('NEW Reference'!L$6*List!$F499)+'NEW Reference'!L$7,0)</f>
        <v>5425</v>
      </c>
      <c r="R499" s="21">
        <f>ROUND(('NEW Reference'!M$6*List!$F499)+'NEW Reference'!M$7,0)</f>
        <v>6479</v>
      </c>
      <c r="S499" s="21">
        <f>ROUND(('NEW Reference'!N$6*List!$F499)+'NEW Reference'!N$7,0)</f>
        <v>26141</v>
      </c>
      <c r="T499" s="22">
        <f>ROUND(('NEW Reference'!O$6*List!$F499)+'NEW Reference'!O$7,0)</f>
        <v>972</v>
      </c>
      <c r="U499" s="22">
        <f>ROUND(('NEW Reference'!P$6*List!$F499)+'NEW Reference'!P$7,0)</f>
        <v>1369</v>
      </c>
      <c r="V499" s="22">
        <f>ROUND(('NEW Reference'!Q$6*List!$F499)+'NEW Reference'!Q$7,0)</f>
        <v>685</v>
      </c>
      <c r="X499" s="3" t="str">
        <f t="shared" si="21"/>
        <v>PLYMOUTH, Massachusetts</v>
      </c>
      <c r="Y499" s="67" t="s">
        <v>743</v>
      </c>
      <c r="Z499" s="24" t="s">
        <v>91</v>
      </c>
      <c r="AA499" s="29" t="s">
        <v>145</v>
      </c>
      <c r="AB499" s="25"/>
      <c r="AC499" s="19">
        <f t="shared" si="23"/>
        <v>1.1518999999999999</v>
      </c>
      <c r="AD499" s="104">
        <v>29180</v>
      </c>
      <c r="AE499" t="s">
        <v>683</v>
      </c>
      <c r="AF499" s="19">
        <v>0.81530000000000002</v>
      </c>
    </row>
    <row r="500" spans="1:32">
      <c r="A500" s="95">
        <v>22</v>
      </c>
      <c r="B500" s="93" t="s">
        <v>145</v>
      </c>
      <c r="C500" s="67" t="s">
        <v>4</v>
      </c>
      <c r="D500" s="29" t="s">
        <v>145</v>
      </c>
      <c r="E500" s="97" t="s">
        <v>101</v>
      </c>
      <c r="F500" s="98">
        <f t="shared" si="22"/>
        <v>1.1102000000000001</v>
      </c>
      <c r="G500" s="74">
        <f>ROUND(('NEW Reference'!B$6*List!$F500)+'NEW Reference'!B$7,0)</f>
        <v>1455</v>
      </c>
      <c r="H500" s="21">
        <f>ROUND(('NEW Reference'!C$6*List!$F500)+'NEW Reference'!C$7,0)</f>
        <v>2170</v>
      </c>
      <c r="I500" s="21">
        <f>ROUND(('NEW Reference'!D$6*List!$F500)+'NEW Reference'!D$7,0)</f>
        <v>2600</v>
      </c>
      <c r="J500" s="21">
        <f>ROUND(('NEW Reference'!E$6*List!$F500)+'NEW Reference'!E$7,0)</f>
        <v>3214</v>
      </c>
      <c r="K500" s="21">
        <f>ROUND(('NEW Reference'!F$6*List!$F500)+'NEW Reference'!F$7,0)</f>
        <v>3349</v>
      </c>
      <c r="L500" s="21">
        <f>ROUND(('NEW Reference'!G$6*List!$F500)+'NEW Reference'!G$7,0)</f>
        <v>3791</v>
      </c>
      <c r="M500" s="21">
        <f>ROUND(('NEW Reference'!H$6*List!$F500)+'NEW Reference'!H$7,0)</f>
        <v>3936</v>
      </c>
      <c r="N500" s="21">
        <f>ROUND(('NEW Reference'!I$6*List!$F500)+'NEW Reference'!I$7,0)</f>
        <v>4090</v>
      </c>
      <c r="O500" s="21">
        <f>ROUND(('NEW Reference'!J$6*List!$F500)+'NEW Reference'!J$7,0)</f>
        <v>4737</v>
      </c>
      <c r="P500" s="21">
        <f>ROUND(('NEW Reference'!K$6*List!$F500)+'NEW Reference'!K$7,0)</f>
        <v>4886</v>
      </c>
      <c r="Q500" s="21">
        <f>ROUND(('NEW Reference'!L$6*List!$F500)+'NEW Reference'!L$7,0)</f>
        <v>5272</v>
      </c>
      <c r="R500" s="21">
        <f>ROUND(('NEW Reference'!M$6*List!$F500)+'NEW Reference'!M$7,0)</f>
        <v>6297</v>
      </c>
      <c r="S500" s="21">
        <f>ROUND(('NEW Reference'!N$6*List!$F500)+'NEW Reference'!N$7,0)</f>
        <v>25408</v>
      </c>
      <c r="T500" s="22">
        <f>ROUND(('NEW Reference'!O$6*List!$F500)+'NEW Reference'!O$7,0)</f>
        <v>945</v>
      </c>
      <c r="U500" s="22">
        <f>ROUND(('NEW Reference'!P$6*List!$F500)+'NEW Reference'!P$7,0)</f>
        <v>1331</v>
      </c>
      <c r="V500" s="22">
        <f>ROUND(('NEW Reference'!Q$6*List!$F500)+'NEW Reference'!Q$7,0)</f>
        <v>665</v>
      </c>
      <c r="X500" s="3" t="str">
        <f t="shared" si="21"/>
        <v>Rural (Not listed as urban county), Massachusetts</v>
      </c>
      <c r="Y500" s="67" t="s">
        <v>4</v>
      </c>
      <c r="Z500" s="24" t="s">
        <v>91</v>
      </c>
      <c r="AA500" s="29" t="s">
        <v>145</v>
      </c>
      <c r="AB500" s="25"/>
      <c r="AC500" s="19">
        <f t="shared" si="23"/>
        <v>1.1102000000000001</v>
      </c>
      <c r="AD500" s="104">
        <v>26380</v>
      </c>
      <c r="AE500" t="s">
        <v>703</v>
      </c>
      <c r="AF500" s="19">
        <v>0.69599999999999995</v>
      </c>
    </row>
    <row r="501" spans="1:32">
      <c r="A501" s="95">
        <v>14454</v>
      </c>
      <c r="B501" s="93" t="s">
        <v>741</v>
      </c>
      <c r="C501" s="67" t="s">
        <v>744</v>
      </c>
      <c r="D501" s="29" t="s">
        <v>145</v>
      </c>
      <c r="E501" s="97" t="s">
        <v>90</v>
      </c>
      <c r="F501" s="98">
        <f t="shared" si="22"/>
        <v>1.1518999999999999</v>
      </c>
      <c r="G501" s="74">
        <f>ROUND(('NEW Reference'!B$6*List!$F501)+'NEW Reference'!B$7,0)</f>
        <v>1497</v>
      </c>
      <c r="H501" s="21">
        <f>ROUND(('NEW Reference'!C$6*List!$F501)+'NEW Reference'!C$7,0)</f>
        <v>2232</v>
      </c>
      <c r="I501" s="21">
        <f>ROUND(('NEW Reference'!D$6*List!$F501)+'NEW Reference'!D$7,0)</f>
        <v>2675</v>
      </c>
      <c r="J501" s="21">
        <f>ROUND(('NEW Reference'!E$6*List!$F501)+'NEW Reference'!E$7,0)</f>
        <v>3307</v>
      </c>
      <c r="K501" s="21">
        <f>ROUND(('NEW Reference'!F$6*List!$F501)+'NEW Reference'!F$7,0)</f>
        <v>3446</v>
      </c>
      <c r="L501" s="21">
        <f>ROUND(('NEW Reference'!G$6*List!$F501)+'NEW Reference'!G$7,0)</f>
        <v>3900</v>
      </c>
      <c r="M501" s="21">
        <f>ROUND(('NEW Reference'!H$6*List!$F501)+'NEW Reference'!H$7,0)</f>
        <v>4049</v>
      </c>
      <c r="N501" s="21">
        <f>ROUND(('NEW Reference'!I$6*List!$F501)+'NEW Reference'!I$7,0)</f>
        <v>4208</v>
      </c>
      <c r="O501" s="21">
        <f>ROUND(('NEW Reference'!J$6*List!$F501)+'NEW Reference'!J$7,0)</f>
        <v>4873</v>
      </c>
      <c r="P501" s="21">
        <f>ROUND(('NEW Reference'!K$6*List!$F501)+'NEW Reference'!K$7,0)</f>
        <v>5027</v>
      </c>
      <c r="Q501" s="21">
        <f>ROUND(('NEW Reference'!L$6*List!$F501)+'NEW Reference'!L$7,0)</f>
        <v>5425</v>
      </c>
      <c r="R501" s="21">
        <f>ROUND(('NEW Reference'!M$6*List!$F501)+'NEW Reference'!M$7,0)</f>
        <v>6479</v>
      </c>
      <c r="S501" s="21">
        <f>ROUND(('NEW Reference'!N$6*List!$F501)+'NEW Reference'!N$7,0)</f>
        <v>26141</v>
      </c>
      <c r="T501" s="22">
        <f>ROUND(('NEW Reference'!O$6*List!$F501)+'NEW Reference'!O$7,0)</f>
        <v>972</v>
      </c>
      <c r="U501" s="22">
        <f>ROUND(('NEW Reference'!P$6*List!$F501)+'NEW Reference'!P$7,0)</f>
        <v>1369</v>
      </c>
      <c r="V501" s="22">
        <f>ROUND(('NEW Reference'!Q$6*List!$F501)+'NEW Reference'!Q$7,0)</f>
        <v>685</v>
      </c>
      <c r="X501" s="3" t="str">
        <f t="shared" si="21"/>
        <v>SUFFOLK, Massachusetts</v>
      </c>
      <c r="Y501" s="67" t="s">
        <v>744</v>
      </c>
      <c r="Z501" s="24" t="s">
        <v>91</v>
      </c>
      <c r="AA501" s="29" t="s">
        <v>145</v>
      </c>
      <c r="AB501" s="25"/>
      <c r="AC501" s="19">
        <f t="shared" si="23"/>
        <v>1.1518999999999999</v>
      </c>
      <c r="AD501" s="104">
        <v>12940</v>
      </c>
      <c r="AE501" t="s">
        <v>686</v>
      </c>
      <c r="AF501" s="19">
        <v>0.80460000000000009</v>
      </c>
    </row>
    <row r="502" spans="1:32">
      <c r="A502" s="95">
        <v>49340</v>
      </c>
      <c r="B502" s="93" t="s">
        <v>338</v>
      </c>
      <c r="C502" s="67" t="s">
        <v>745</v>
      </c>
      <c r="D502" s="29" t="s">
        <v>145</v>
      </c>
      <c r="E502" s="97" t="s">
        <v>90</v>
      </c>
      <c r="F502" s="98">
        <f t="shared" si="22"/>
        <v>1.041485</v>
      </c>
      <c r="G502" s="74">
        <f>ROUND(('NEW Reference'!B$6*List!$F502)+'NEW Reference'!B$7,0)</f>
        <v>1386</v>
      </c>
      <c r="H502" s="21">
        <f>ROUND(('NEW Reference'!C$6*List!$F502)+'NEW Reference'!C$7,0)</f>
        <v>2067</v>
      </c>
      <c r="I502" s="21">
        <f>ROUND(('NEW Reference'!D$6*List!$F502)+'NEW Reference'!D$7,0)</f>
        <v>2476</v>
      </c>
      <c r="J502" s="21">
        <f>ROUND(('NEW Reference'!E$6*List!$F502)+'NEW Reference'!E$7,0)</f>
        <v>3062</v>
      </c>
      <c r="K502" s="21">
        <f>ROUND(('NEW Reference'!F$6*List!$F502)+'NEW Reference'!F$7,0)</f>
        <v>3190</v>
      </c>
      <c r="L502" s="21">
        <f>ROUND(('NEW Reference'!G$6*List!$F502)+'NEW Reference'!G$7,0)</f>
        <v>3611</v>
      </c>
      <c r="M502" s="21">
        <f>ROUND(('NEW Reference'!H$6*List!$F502)+'NEW Reference'!H$7,0)</f>
        <v>3749</v>
      </c>
      <c r="N502" s="21">
        <f>ROUND(('NEW Reference'!I$6*List!$F502)+'NEW Reference'!I$7,0)</f>
        <v>3896</v>
      </c>
      <c r="O502" s="21">
        <f>ROUND(('NEW Reference'!J$6*List!$F502)+'NEW Reference'!J$7,0)</f>
        <v>4512</v>
      </c>
      <c r="P502" s="21">
        <f>ROUND(('NEW Reference'!K$6*List!$F502)+'NEW Reference'!K$7,0)</f>
        <v>4654</v>
      </c>
      <c r="Q502" s="21">
        <f>ROUND(('NEW Reference'!L$6*List!$F502)+'NEW Reference'!L$7,0)</f>
        <v>5022</v>
      </c>
      <c r="R502" s="21">
        <f>ROUND(('NEW Reference'!M$6*List!$F502)+'NEW Reference'!M$7,0)</f>
        <v>5998</v>
      </c>
      <c r="S502" s="21">
        <f>ROUND(('NEW Reference'!N$6*List!$F502)+'NEW Reference'!N$7,0)</f>
        <v>24200</v>
      </c>
      <c r="T502" s="22">
        <f>ROUND(('NEW Reference'!O$6*List!$F502)+'NEW Reference'!O$7,0)</f>
        <v>900</v>
      </c>
      <c r="U502" s="22">
        <f>ROUND(('NEW Reference'!P$6*List!$F502)+'NEW Reference'!P$7,0)</f>
        <v>1268</v>
      </c>
      <c r="V502" s="22">
        <f>ROUND(('NEW Reference'!Q$6*List!$F502)+'NEW Reference'!Q$7,0)</f>
        <v>634</v>
      </c>
      <c r="X502" s="3" t="str">
        <f t="shared" si="21"/>
        <v>WORCESTER, Massachusetts</v>
      </c>
      <c r="Y502" s="67" t="s">
        <v>745</v>
      </c>
      <c r="Z502" s="24" t="s">
        <v>91</v>
      </c>
      <c r="AA502" s="29" t="s">
        <v>145</v>
      </c>
      <c r="AB502" s="25"/>
      <c r="AC502" s="19">
        <f t="shared" si="23"/>
        <v>1.041485</v>
      </c>
      <c r="AD502" s="104">
        <v>33740</v>
      </c>
      <c r="AE502" t="s">
        <v>705</v>
      </c>
      <c r="AF502" s="19">
        <v>0.79552999999999996</v>
      </c>
    </row>
    <row r="503" spans="1:32">
      <c r="A503" s="95">
        <v>12580</v>
      </c>
      <c r="B503" s="93" t="s">
        <v>746</v>
      </c>
      <c r="C503" s="67" t="s">
        <v>747</v>
      </c>
      <c r="D503" s="29" t="s">
        <v>748</v>
      </c>
      <c r="E503" s="97" t="s">
        <v>90</v>
      </c>
      <c r="F503" s="98">
        <f t="shared" si="22"/>
        <v>0.95080000000000009</v>
      </c>
      <c r="G503" s="74">
        <f>ROUND(('NEW Reference'!B$6*List!$F503)+'NEW Reference'!B$7,0)</f>
        <v>1295</v>
      </c>
      <c r="H503" s="21">
        <f>ROUND(('NEW Reference'!C$6*List!$F503)+'NEW Reference'!C$7,0)</f>
        <v>1931</v>
      </c>
      <c r="I503" s="21">
        <f>ROUND(('NEW Reference'!D$6*List!$F503)+'NEW Reference'!D$7,0)</f>
        <v>2313</v>
      </c>
      <c r="J503" s="21">
        <f>ROUND(('NEW Reference'!E$6*List!$F503)+'NEW Reference'!E$7,0)</f>
        <v>2860</v>
      </c>
      <c r="K503" s="21">
        <f>ROUND(('NEW Reference'!F$6*List!$F503)+'NEW Reference'!F$7,0)</f>
        <v>2980</v>
      </c>
      <c r="L503" s="21">
        <f>ROUND(('NEW Reference'!G$6*List!$F503)+'NEW Reference'!G$7,0)</f>
        <v>3373</v>
      </c>
      <c r="M503" s="21">
        <f>ROUND(('NEW Reference'!H$6*List!$F503)+'NEW Reference'!H$7,0)</f>
        <v>3502</v>
      </c>
      <c r="N503" s="21">
        <f>ROUND(('NEW Reference'!I$6*List!$F503)+'NEW Reference'!I$7,0)</f>
        <v>3639</v>
      </c>
      <c r="O503" s="21">
        <f>ROUND(('NEW Reference'!J$6*List!$F503)+'NEW Reference'!J$7,0)</f>
        <v>4214</v>
      </c>
      <c r="P503" s="21">
        <f>ROUND(('NEW Reference'!K$6*List!$F503)+'NEW Reference'!K$7,0)</f>
        <v>4347</v>
      </c>
      <c r="Q503" s="21">
        <f>ROUND(('NEW Reference'!L$6*List!$F503)+'NEW Reference'!L$7,0)</f>
        <v>4691</v>
      </c>
      <c r="R503" s="21">
        <f>ROUND(('NEW Reference'!M$6*List!$F503)+'NEW Reference'!M$7,0)</f>
        <v>5602</v>
      </c>
      <c r="S503" s="21">
        <f>ROUND(('NEW Reference'!N$6*List!$F503)+'NEW Reference'!N$7,0)</f>
        <v>22606</v>
      </c>
      <c r="T503" s="22">
        <f>ROUND(('NEW Reference'!O$6*List!$F503)+'NEW Reference'!O$7,0)</f>
        <v>840</v>
      </c>
      <c r="U503" s="22">
        <f>ROUND(('NEW Reference'!P$6*List!$F503)+'NEW Reference'!P$7,0)</f>
        <v>1184</v>
      </c>
      <c r="V503" s="22">
        <f>ROUND(('NEW Reference'!Q$6*List!$F503)+'NEW Reference'!Q$7,0)</f>
        <v>592</v>
      </c>
      <c r="X503" s="3" t="str">
        <f t="shared" si="21"/>
        <v>ANNE ARUNDEL, Maryland</v>
      </c>
      <c r="Y503" s="67" t="s">
        <v>747</v>
      </c>
      <c r="Z503" s="24" t="s">
        <v>91</v>
      </c>
      <c r="AA503" s="29" t="s">
        <v>748</v>
      </c>
      <c r="AB503" s="25"/>
      <c r="AC503" s="19">
        <f t="shared" si="23"/>
        <v>0.95080000000000009</v>
      </c>
      <c r="AD503" s="104">
        <v>35380</v>
      </c>
      <c r="AE503" t="s">
        <v>700</v>
      </c>
      <c r="AF503" s="19">
        <v>0.85450000000000004</v>
      </c>
    </row>
    <row r="504" spans="1:32">
      <c r="A504" s="95">
        <v>12580</v>
      </c>
      <c r="B504" s="93" t="s">
        <v>746</v>
      </c>
      <c r="C504" s="67" t="s">
        <v>749</v>
      </c>
      <c r="D504" s="29" t="s">
        <v>748</v>
      </c>
      <c r="E504" s="97" t="s">
        <v>90</v>
      </c>
      <c r="F504" s="98">
        <f t="shared" si="22"/>
        <v>0.95080000000000009</v>
      </c>
      <c r="G504" s="74">
        <f>ROUND(('NEW Reference'!B$6*List!$F504)+'NEW Reference'!B$7,0)</f>
        <v>1295</v>
      </c>
      <c r="H504" s="21">
        <f>ROUND(('NEW Reference'!C$6*List!$F504)+'NEW Reference'!C$7,0)</f>
        <v>1931</v>
      </c>
      <c r="I504" s="21">
        <f>ROUND(('NEW Reference'!D$6*List!$F504)+'NEW Reference'!D$7,0)</f>
        <v>2313</v>
      </c>
      <c r="J504" s="21">
        <f>ROUND(('NEW Reference'!E$6*List!$F504)+'NEW Reference'!E$7,0)</f>
        <v>2860</v>
      </c>
      <c r="K504" s="21">
        <f>ROUND(('NEW Reference'!F$6*List!$F504)+'NEW Reference'!F$7,0)</f>
        <v>2980</v>
      </c>
      <c r="L504" s="21">
        <f>ROUND(('NEW Reference'!G$6*List!$F504)+'NEW Reference'!G$7,0)</f>
        <v>3373</v>
      </c>
      <c r="M504" s="21">
        <f>ROUND(('NEW Reference'!H$6*List!$F504)+'NEW Reference'!H$7,0)</f>
        <v>3502</v>
      </c>
      <c r="N504" s="21">
        <f>ROUND(('NEW Reference'!I$6*List!$F504)+'NEW Reference'!I$7,0)</f>
        <v>3639</v>
      </c>
      <c r="O504" s="21">
        <f>ROUND(('NEW Reference'!J$6*List!$F504)+'NEW Reference'!J$7,0)</f>
        <v>4214</v>
      </c>
      <c r="P504" s="21">
        <f>ROUND(('NEW Reference'!K$6*List!$F504)+'NEW Reference'!K$7,0)</f>
        <v>4347</v>
      </c>
      <c r="Q504" s="21">
        <f>ROUND(('NEW Reference'!L$6*List!$F504)+'NEW Reference'!L$7,0)</f>
        <v>4691</v>
      </c>
      <c r="R504" s="21">
        <f>ROUND(('NEW Reference'!M$6*List!$F504)+'NEW Reference'!M$7,0)</f>
        <v>5602</v>
      </c>
      <c r="S504" s="21">
        <f>ROUND(('NEW Reference'!N$6*List!$F504)+'NEW Reference'!N$7,0)</f>
        <v>22606</v>
      </c>
      <c r="T504" s="22">
        <f>ROUND(('NEW Reference'!O$6*List!$F504)+'NEW Reference'!O$7,0)</f>
        <v>840</v>
      </c>
      <c r="U504" s="22">
        <f>ROUND(('NEW Reference'!P$6*List!$F504)+'NEW Reference'!P$7,0)</f>
        <v>1184</v>
      </c>
      <c r="V504" s="22">
        <f>ROUND(('NEW Reference'!Q$6*List!$F504)+'NEW Reference'!Q$7,0)</f>
        <v>592</v>
      </c>
      <c r="X504" s="3" t="str">
        <f t="shared" si="21"/>
        <v>BALTIMORE CITY, Maryland</v>
      </c>
      <c r="Y504" s="67" t="s">
        <v>749</v>
      </c>
      <c r="Z504" s="24" t="s">
        <v>91</v>
      </c>
      <c r="AA504" s="29" t="s">
        <v>748</v>
      </c>
      <c r="AB504" s="25"/>
      <c r="AC504" s="19">
        <f t="shared" si="23"/>
        <v>0.95080000000000009</v>
      </c>
      <c r="AD504" s="104">
        <v>33740</v>
      </c>
      <c r="AE504" t="s">
        <v>705</v>
      </c>
      <c r="AF504" s="19">
        <v>0.79552999999999996</v>
      </c>
    </row>
    <row r="505" spans="1:32">
      <c r="A505" s="95">
        <v>12580</v>
      </c>
      <c r="B505" s="93" t="s">
        <v>746</v>
      </c>
      <c r="C505" s="67" t="s">
        <v>750</v>
      </c>
      <c r="D505" s="29" t="s">
        <v>748</v>
      </c>
      <c r="E505" s="97" t="s">
        <v>90</v>
      </c>
      <c r="F505" s="98">
        <f t="shared" si="22"/>
        <v>0.95080000000000009</v>
      </c>
      <c r="G505" s="74">
        <f>ROUND(('NEW Reference'!B$6*List!$F505)+'NEW Reference'!B$7,0)</f>
        <v>1295</v>
      </c>
      <c r="H505" s="21">
        <f>ROUND(('NEW Reference'!C$6*List!$F505)+'NEW Reference'!C$7,0)</f>
        <v>1931</v>
      </c>
      <c r="I505" s="21">
        <f>ROUND(('NEW Reference'!D$6*List!$F505)+'NEW Reference'!D$7,0)</f>
        <v>2313</v>
      </c>
      <c r="J505" s="21">
        <f>ROUND(('NEW Reference'!E$6*List!$F505)+'NEW Reference'!E$7,0)</f>
        <v>2860</v>
      </c>
      <c r="K505" s="21">
        <f>ROUND(('NEW Reference'!F$6*List!$F505)+'NEW Reference'!F$7,0)</f>
        <v>2980</v>
      </c>
      <c r="L505" s="21">
        <f>ROUND(('NEW Reference'!G$6*List!$F505)+'NEW Reference'!G$7,0)</f>
        <v>3373</v>
      </c>
      <c r="M505" s="21">
        <f>ROUND(('NEW Reference'!H$6*List!$F505)+'NEW Reference'!H$7,0)</f>
        <v>3502</v>
      </c>
      <c r="N505" s="21">
        <f>ROUND(('NEW Reference'!I$6*List!$F505)+'NEW Reference'!I$7,0)</f>
        <v>3639</v>
      </c>
      <c r="O505" s="21">
        <f>ROUND(('NEW Reference'!J$6*List!$F505)+'NEW Reference'!J$7,0)</f>
        <v>4214</v>
      </c>
      <c r="P505" s="21">
        <f>ROUND(('NEW Reference'!K$6*List!$F505)+'NEW Reference'!K$7,0)</f>
        <v>4347</v>
      </c>
      <c r="Q505" s="21">
        <f>ROUND(('NEW Reference'!L$6*List!$F505)+'NEW Reference'!L$7,0)</f>
        <v>4691</v>
      </c>
      <c r="R505" s="21">
        <f>ROUND(('NEW Reference'!M$6*List!$F505)+'NEW Reference'!M$7,0)</f>
        <v>5602</v>
      </c>
      <c r="S505" s="21">
        <f>ROUND(('NEW Reference'!N$6*List!$F505)+'NEW Reference'!N$7,0)</f>
        <v>22606</v>
      </c>
      <c r="T505" s="22">
        <f>ROUND(('NEW Reference'!O$6*List!$F505)+'NEW Reference'!O$7,0)</f>
        <v>840</v>
      </c>
      <c r="U505" s="22">
        <f>ROUND(('NEW Reference'!P$6*List!$F505)+'NEW Reference'!P$7,0)</f>
        <v>1184</v>
      </c>
      <c r="V505" s="22">
        <f>ROUND(('NEW Reference'!Q$6*List!$F505)+'NEW Reference'!Q$7,0)</f>
        <v>592</v>
      </c>
      <c r="X505" s="3" t="str">
        <f t="shared" si="21"/>
        <v>BALTIMORE, Maryland</v>
      </c>
      <c r="Y505" s="67" t="s">
        <v>750</v>
      </c>
      <c r="Z505" s="24" t="s">
        <v>91</v>
      </c>
      <c r="AA505" s="29" t="s">
        <v>748</v>
      </c>
      <c r="AB505" s="25"/>
      <c r="AC505" s="19">
        <f t="shared" si="23"/>
        <v>0.95080000000000009</v>
      </c>
      <c r="AD505" s="104">
        <v>35380</v>
      </c>
      <c r="AE505" t="s">
        <v>700</v>
      </c>
      <c r="AF505" s="19">
        <v>0.85450000000000004</v>
      </c>
    </row>
    <row r="506" spans="1:32">
      <c r="A506" s="95">
        <v>30500</v>
      </c>
      <c r="B506" s="93" t="s">
        <v>751</v>
      </c>
      <c r="C506" s="67" t="s">
        <v>752</v>
      </c>
      <c r="D506" s="29" t="s">
        <v>748</v>
      </c>
      <c r="E506" s="97" t="s">
        <v>90</v>
      </c>
      <c r="F506" s="98">
        <f t="shared" si="22"/>
        <v>0.92700000000000005</v>
      </c>
      <c r="G506" s="74">
        <f>ROUND(('NEW Reference'!B$6*List!$F506)+'NEW Reference'!B$7,0)</f>
        <v>1271</v>
      </c>
      <c r="H506" s="21">
        <f>ROUND(('NEW Reference'!C$6*List!$F506)+'NEW Reference'!C$7,0)</f>
        <v>1895</v>
      </c>
      <c r="I506" s="21">
        <f>ROUND(('NEW Reference'!D$6*List!$F506)+'NEW Reference'!D$7,0)</f>
        <v>2270</v>
      </c>
      <c r="J506" s="21">
        <f>ROUND(('NEW Reference'!E$6*List!$F506)+'NEW Reference'!E$7,0)</f>
        <v>2807</v>
      </c>
      <c r="K506" s="21">
        <f>ROUND(('NEW Reference'!F$6*List!$F506)+'NEW Reference'!F$7,0)</f>
        <v>2924</v>
      </c>
      <c r="L506" s="21">
        <f>ROUND(('NEW Reference'!G$6*List!$F506)+'NEW Reference'!G$7,0)</f>
        <v>3310</v>
      </c>
      <c r="M506" s="21">
        <f>ROUND(('NEW Reference'!H$6*List!$F506)+'NEW Reference'!H$7,0)</f>
        <v>3437</v>
      </c>
      <c r="N506" s="21">
        <f>ROUND(('NEW Reference'!I$6*List!$F506)+'NEW Reference'!I$7,0)</f>
        <v>3572</v>
      </c>
      <c r="O506" s="21">
        <f>ROUND(('NEW Reference'!J$6*List!$F506)+'NEW Reference'!J$7,0)</f>
        <v>4136</v>
      </c>
      <c r="P506" s="21">
        <f>ROUND(('NEW Reference'!K$6*List!$F506)+'NEW Reference'!K$7,0)</f>
        <v>4267</v>
      </c>
      <c r="Q506" s="21">
        <f>ROUND(('NEW Reference'!L$6*List!$F506)+'NEW Reference'!L$7,0)</f>
        <v>4604</v>
      </c>
      <c r="R506" s="21">
        <f>ROUND(('NEW Reference'!M$6*List!$F506)+'NEW Reference'!M$7,0)</f>
        <v>5499</v>
      </c>
      <c r="S506" s="21">
        <f>ROUND(('NEW Reference'!N$6*List!$F506)+'NEW Reference'!N$7,0)</f>
        <v>22187</v>
      </c>
      <c r="T506" s="22">
        <f>ROUND(('NEW Reference'!O$6*List!$F506)+'NEW Reference'!O$7,0)</f>
        <v>825</v>
      </c>
      <c r="U506" s="22">
        <f>ROUND(('NEW Reference'!P$6*List!$F506)+'NEW Reference'!P$7,0)</f>
        <v>1162</v>
      </c>
      <c r="V506" s="22">
        <f>ROUND(('NEW Reference'!Q$6*List!$F506)+'NEW Reference'!Q$7,0)</f>
        <v>581</v>
      </c>
      <c r="X506" s="3" t="str">
        <f t="shared" si="21"/>
        <v>CALVERT, Maryland</v>
      </c>
      <c r="Y506" s="67" t="s">
        <v>752</v>
      </c>
      <c r="Z506" s="24" t="s">
        <v>91</v>
      </c>
      <c r="AA506" s="29" t="s">
        <v>748</v>
      </c>
      <c r="AB506" s="25"/>
      <c r="AC506" s="19">
        <f t="shared" si="23"/>
        <v>0.92700000000000005</v>
      </c>
      <c r="AD506" s="104">
        <v>12940</v>
      </c>
      <c r="AE506" t="s">
        <v>686</v>
      </c>
      <c r="AF506" s="19">
        <v>0.80460000000000009</v>
      </c>
    </row>
    <row r="507" spans="1:32">
      <c r="A507" s="95">
        <v>12580</v>
      </c>
      <c r="B507" s="93" t="s">
        <v>746</v>
      </c>
      <c r="C507" s="67" t="s">
        <v>430</v>
      </c>
      <c r="D507" s="29" t="s">
        <v>748</v>
      </c>
      <c r="E507" s="97" t="s">
        <v>90</v>
      </c>
      <c r="F507" s="98">
        <f t="shared" si="22"/>
        <v>0.95080000000000009</v>
      </c>
      <c r="G507" s="74">
        <f>ROUND(('NEW Reference'!B$6*List!$F507)+'NEW Reference'!B$7,0)</f>
        <v>1295</v>
      </c>
      <c r="H507" s="21">
        <f>ROUND(('NEW Reference'!C$6*List!$F507)+'NEW Reference'!C$7,0)</f>
        <v>1931</v>
      </c>
      <c r="I507" s="21">
        <f>ROUND(('NEW Reference'!D$6*List!$F507)+'NEW Reference'!D$7,0)</f>
        <v>2313</v>
      </c>
      <c r="J507" s="21">
        <f>ROUND(('NEW Reference'!E$6*List!$F507)+'NEW Reference'!E$7,0)</f>
        <v>2860</v>
      </c>
      <c r="K507" s="21">
        <f>ROUND(('NEW Reference'!F$6*List!$F507)+'NEW Reference'!F$7,0)</f>
        <v>2980</v>
      </c>
      <c r="L507" s="21">
        <f>ROUND(('NEW Reference'!G$6*List!$F507)+'NEW Reference'!G$7,0)</f>
        <v>3373</v>
      </c>
      <c r="M507" s="21">
        <f>ROUND(('NEW Reference'!H$6*List!$F507)+'NEW Reference'!H$7,0)</f>
        <v>3502</v>
      </c>
      <c r="N507" s="21">
        <f>ROUND(('NEW Reference'!I$6*List!$F507)+'NEW Reference'!I$7,0)</f>
        <v>3639</v>
      </c>
      <c r="O507" s="21">
        <f>ROUND(('NEW Reference'!J$6*List!$F507)+'NEW Reference'!J$7,0)</f>
        <v>4214</v>
      </c>
      <c r="P507" s="21">
        <f>ROUND(('NEW Reference'!K$6*List!$F507)+'NEW Reference'!K$7,0)</f>
        <v>4347</v>
      </c>
      <c r="Q507" s="21">
        <f>ROUND(('NEW Reference'!L$6*List!$F507)+'NEW Reference'!L$7,0)</f>
        <v>4691</v>
      </c>
      <c r="R507" s="21">
        <f>ROUND(('NEW Reference'!M$6*List!$F507)+'NEW Reference'!M$7,0)</f>
        <v>5602</v>
      </c>
      <c r="S507" s="21">
        <f>ROUND(('NEW Reference'!N$6*List!$F507)+'NEW Reference'!N$7,0)</f>
        <v>22606</v>
      </c>
      <c r="T507" s="22">
        <f>ROUND(('NEW Reference'!O$6*List!$F507)+'NEW Reference'!O$7,0)</f>
        <v>840</v>
      </c>
      <c r="U507" s="22">
        <f>ROUND(('NEW Reference'!P$6*List!$F507)+'NEW Reference'!P$7,0)</f>
        <v>1184</v>
      </c>
      <c r="V507" s="22">
        <f>ROUND(('NEW Reference'!Q$6*List!$F507)+'NEW Reference'!Q$7,0)</f>
        <v>592</v>
      </c>
      <c r="X507" s="3" t="str">
        <f t="shared" si="21"/>
        <v>CARROLL, Maryland</v>
      </c>
      <c r="Y507" s="67" t="s">
        <v>430</v>
      </c>
      <c r="Z507" s="24" t="s">
        <v>91</v>
      </c>
      <c r="AA507" s="29" t="s">
        <v>748</v>
      </c>
      <c r="AB507" s="26"/>
      <c r="AC507" s="19">
        <f t="shared" si="23"/>
        <v>0.95080000000000009</v>
      </c>
      <c r="AD507" s="104">
        <v>10780</v>
      </c>
      <c r="AE507" t="s">
        <v>698</v>
      </c>
      <c r="AF507" s="19">
        <v>0.88160000000000005</v>
      </c>
    </row>
    <row r="508" spans="1:32">
      <c r="A508" s="95">
        <v>48864</v>
      </c>
      <c r="B508" s="93" t="s">
        <v>345</v>
      </c>
      <c r="C508" s="67" t="s">
        <v>753</v>
      </c>
      <c r="D508" s="29" t="s">
        <v>748</v>
      </c>
      <c r="E508" s="97" t="s">
        <v>90</v>
      </c>
      <c r="F508" s="98">
        <f t="shared" si="22"/>
        <v>1.0868</v>
      </c>
      <c r="G508" s="74">
        <f>ROUND(('NEW Reference'!B$6*List!$F508)+'NEW Reference'!B$7,0)</f>
        <v>1432</v>
      </c>
      <c r="H508" s="21">
        <f>ROUND(('NEW Reference'!C$6*List!$F508)+'NEW Reference'!C$7,0)</f>
        <v>2135</v>
      </c>
      <c r="I508" s="21">
        <f>ROUND(('NEW Reference'!D$6*List!$F508)+'NEW Reference'!D$7,0)</f>
        <v>2558</v>
      </c>
      <c r="J508" s="21">
        <f>ROUND(('NEW Reference'!E$6*List!$F508)+'NEW Reference'!E$7,0)</f>
        <v>3162</v>
      </c>
      <c r="K508" s="21">
        <f>ROUND(('NEW Reference'!F$6*List!$F508)+'NEW Reference'!F$7,0)</f>
        <v>3295</v>
      </c>
      <c r="L508" s="21">
        <f>ROUND(('NEW Reference'!G$6*List!$F508)+'NEW Reference'!G$7,0)</f>
        <v>3730</v>
      </c>
      <c r="M508" s="21">
        <f>ROUND(('NEW Reference'!H$6*List!$F508)+'NEW Reference'!H$7,0)</f>
        <v>3872</v>
      </c>
      <c r="N508" s="21">
        <f>ROUND(('NEW Reference'!I$6*List!$F508)+'NEW Reference'!I$7,0)</f>
        <v>4024</v>
      </c>
      <c r="O508" s="21">
        <f>ROUND(('NEW Reference'!J$6*List!$F508)+'NEW Reference'!J$7,0)</f>
        <v>4660</v>
      </c>
      <c r="P508" s="21">
        <f>ROUND(('NEW Reference'!K$6*List!$F508)+'NEW Reference'!K$7,0)</f>
        <v>4807</v>
      </c>
      <c r="Q508" s="21">
        <f>ROUND(('NEW Reference'!L$6*List!$F508)+'NEW Reference'!L$7,0)</f>
        <v>5187</v>
      </c>
      <c r="R508" s="21">
        <f>ROUND(('NEW Reference'!M$6*List!$F508)+'NEW Reference'!M$7,0)</f>
        <v>6195</v>
      </c>
      <c r="S508" s="21">
        <f>ROUND(('NEW Reference'!N$6*List!$F508)+'NEW Reference'!N$7,0)</f>
        <v>24996</v>
      </c>
      <c r="T508" s="22">
        <f>ROUND(('NEW Reference'!O$6*List!$F508)+'NEW Reference'!O$7,0)</f>
        <v>929</v>
      </c>
      <c r="U508" s="22">
        <f>ROUND(('NEW Reference'!P$6*List!$F508)+'NEW Reference'!P$7,0)</f>
        <v>1309</v>
      </c>
      <c r="V508" s="22">
        <f>ROUND(('NEW Reference'!Q$6*List!$F508)+'NEW Reference'!Q$7,0)</f>
        <v>655</v>
      </c>
      <c r="X508" s="3" t="str">
        <f t="shared" si="21"/>
        <v>CECIL, Maryland</v>
      </c>
      <c r="Y508" s="67" t="s">
        <v>753</v>
      </c>
      <c r="Z508" s="24" t="s">
        <v>91</v>
      </c>
      <c r="AA508" s="29" t="s">
        <v>748</v>
      </c>
      <c r="AB508" s="25"/>
      <c r="AC508" s="19">
        <f t="shared" si="23"/>
        <v>1.0868</v>
      </c>
      <c r="AD508" s="104">
        <v>33740</v>
      </c>
      <c r="AE508" t="s">
        <v>705</v>
      </c>
      <c r="AF508" s="19">
        <v>0.79552999999999996</v>
      </c>
    </row>
    <row r="509" spans="1:32">
      <c r="A509" s="95">
        <v>47764</v>
      </c>
      <c r="B509" s="93" t="s">
        <v>340</v>
      </c>
      <c r="C509" s="67" t="s">
        <v>754</v>
      </c>
      <c r="D509" s="29" t="s">
        <v>748</v>
      </c>
      <c r="E509" s="97" t="s">
        <v>90</v>
      </c>
      <c r="F509" s="98">
        <f t="shared" si="22"/>
        <v>1.0737000000000001</v>
      </c>
      <c r="G509" s="74">
        <f>ROUND(('NEW Reference'!B$6*List!$F509)+'NEW Reference'!B$7,0)</f>
        <v>1418</v>
      </c>
      <c r="H509" s="21">
        <f>ROUND(('NEW Reference'!C$6*List!$F509)+'NEW Reference'!C$7,0)</f>
        <v>2115</v>
      </c>
      <c r="I509" s="21">
        <f>ROUND(('NEW Reference'!D$6*List!$F509)+'NEW Reference'!D$7,0)</f>
        <v>2534</v>
      </c>
      <c r="J509" s="21">
        <f>ROUND(('NEW Reference'!E$6*List!$F509)+'NEW Reference'!E$7,0)</f>
        <v>3133</v>
      </c>
      <c r="K509" s="21">
        <f>ROUND(('NEW Reference'!F$6*List!$F509)+'NEW Reference'!F$7,0)</f>
        <v>3264</v>
      </c>
      <c r="L509" s="21">
        <f>ROUND(('NEW Reference'!G$6*List!$F509)+'NEW Reference'!G$7,0)</f>
        <v>3695</v>
      </c>
      <c r="M509" s="21">
        <f>ROUND(('NEW Reference'!H$6*List!$F509)+'NEW Reference'!H$7,0)</f>
        <v>3836</v>
      </c>
      <c r="N509" s="21">
        <f>ROUND(('NEW Reference'!I$6*List!$F509)+'NEW Reference'!I$7,0)</f>
        <v>3987</v>
      </c>
      <c r="O509" s="21">
        <f>ROUND(('NEW Reference'!J$6*List!$F509)+'NEW Reference'!J$7,0)</f>
        <v>4617</v>
      </c>
      <c r="P509" s="21">
        <f>ROUND(('NEW Reference'!K$6*List!$F509)+'NEW Reference'!K$7,0)</f>
        <v>4763</v>
      </c>
      <c r="Q509" s="21">
        <f>ROUND(('NEW Reference'!L$6*List!$F509)+'NEW Reference'!L$7,0)</f>
        <v>5139</v>
      </c>
      <c r="R509" s="21">
        <f>ROUND(('NEW Reference'!M$6*List!$F509)+'NEW Reference'!M$7,0)</f>
        <v>6138</v>
      </c>
      <c r="S509" s="21">
        <f>ROUND(('NEW Reference'!N$6*List!$F509)+'NEW Reference'!N$7,0)</f>
        <v>24766</v>
      </c>
      <c r="T509" s="22">
        <f>ROUND(('NEW Reference'!O$6*List!$F509)+'NEW Reference'!O$7,0)</f>
        <v>921</v>
      </c>
      <c r="U509" s="22">
        <f>ROUND(('NEW Reference'!P$6*List!$F509)+'NEW Reference'!P$7,0)</f>
        <v>1297</v>
      </c>
      <c r="V509" s="22">
        <f>ROUND(('NEW Reference'!Q$6*List!$F509)+'NEW Reference'!Q$7,0)</f>
        <v>649</v>
      </c>
      <c r="X509" s="3" t="str">
        <f t="shared" si="21"/>
        <v>CHARLES, Maryland</v>
      </c>
      <c r="Y509" s="67" t="s">
        <v>754</v>
      </c>
      <c r="Z509" s="24" t="s">
        <v>91</v>
      </c>
      <c r="AA509" s="29" t="s">
        <v>748</v>
      </c>
      <c r="AB509" s="26"/>
      <c r="AC509" s="19">
        <f t="shared" si="23"/>
        <v>1.0737000000000001</v>
      </c>
      <c r="AD509" s="104">
        <v>35380</v>
      </c>
      <c r="AE509" t="s">
        <v>700</v>
      </c>
      <c r="AF509" s="19">
        <v>0.85450000000000004</v>
      </c>
    </row>
    <row r="510" spans="1:32">
      <c r="A510" s="95">
        <v>23224</v>
      </c>
      <c r="B510" s="93" t="s">
        <v>755</v>
      </c>
      <c r="C510" s="67" t="s">
        <v>756</v>
      </c>
      <c r="D510" s="29" t="s">
        <v>748</v>
      </c>
      <c r="E510" s="97" t="s">
        <v>90</v>
      </c>
      <c r="F510" s="98">
        <f t="shared" si="22"/>
        <v>0.97360000000000002</v>
      </c>
      <c r="G510" s="74">
        <f>ROUND(('NEW Reference'!B$6*List!$F510)+'NEW Reference'!B$7,0)</f>
        <v>1318</v>
      </c>
      <c r="H510" s="21">
        <f>ROUND(('NEW Reference'!C$6*List!$F510)+'NEW Reference'!C$7,0)</f>
        <v>1965</v>
      </c>
      <c r="I510" s="21">
        <f>ROUND(('NEW Reference'!D$6*List!$F510)+'NEW Reference'!D$7,0)</f>
        <v>2354</v>
      </c>
      <c r="J510" s="21">
        <f>ROUND(('NEW Reference'!E$6*List!$F510)+'NEW Reference'!E$7,0)</f>
        <v>2911</v>
      </c>
      <c r="K510" s="21">
        <f>ROUND(('NEW Reference'!F$6*List!$F510)+'NEW Reference'!F$7,0)</f>
        <v>3032</v>
      </c>
      <c r="L510" s="21">
        <f>ROUND(('NEW Reference'!G$6*List!$F510)+'NEW Reference'!G$7,0)</f>
        <v>3433</v>
      </c>
      <c r="M510" s="21">
        <f>ROUND(('NEW Reference'!H$6*List!$F510)+'NEW Reference'!H$7,0)</f>
        <v>3564</v>
      </c>
      <c r="N510" s="21">
        <f>ROUND(('NEW Reference'!I$6*List!$F510)+'NEW Reference'!I$7,0)</f>
        <v>3704</v>
      </c>
      <c r="O510" s="21">
        <f>ROUND(('NEW Reference'!J$6*List!$F510)+'NEW Reference'!J$7,0)</f>
        <v>4289</v>
      </c>
      <c r="P510" s="21">
        <f>ROUND(('NEW Reference'!K$6*List!$F510)+'NEW Reference'!K$7,0)</f>
        <v>4424</v>
      </c>
      <c r="Q510" s="21">
        <f>ROUND(('NEW Reference'!L$6*List!$F510)+'NEW Reference'!L$7,0)</f>
        <v>4774</v>
      </c>
      <c r="R510" s="21">
        <f>ROUND(('NEW Reference'!M$6*List!$F510)+'NEW Reference'!M$7,0)</f>
        <v>5702</v>
      </c>
      <c r="S510" s="21">
        <f>ROUND(('NEW Reference'!N$6*List!$F510)+'NEW Reference'!N$7,0)</f>
        <v>23006</v>
      </c>
      <c r="T510" s="22">
        <f>ROUND(('NEW Reference'!O$6*List!$F510)+'NEW Reference'!O$7,0)</f>
        <v>855</v>
      </c>
      <c r="U510" s="22">
        <f>ROUND(('NEW Reference'!P$6*List!$F510)+'NEW Reference'!P$7,0)</f>
        <v>1205</v>
      </c>
      <c r="V510" s="22">
        <f>ROUND(('NEW Reference'!Q$6*List!$F510)+'NEW Reference'!Q$7,0)</f>
        <v>603</v>
      </c>
      <c r="X510" s="3" t="str">
        <f t="shared" si="21"/>
        <v>FREDERICK, Maryland</v>
      </c>
      <c r="Y510" s="67" t="s">
        <v>756</v>
      </c>
      <c r="Z510" s="24" t="s">
        <v>91</v>
      </c>
      <c r="AA510" s="29" t="s">
        <v>748</v>
      </c>
      <c r="AB510" s="25"/>
      <c r="AC510" s="19">
        <f t="shared" si="23"/>
        <v>0.97360000000000002</v>
      </c>
      <c r="AD510" s="104">
        <v>35380</v>
      </c>
      <c r="AE510" t="s">
        <v>700</v>
      </c>
      <c r="AF510" s="19">
        <v>0.85450000000000004</v>
      </c>
    </row>
    <row r="511" spans="1:32">
      <c r="A511" s="95">
        <v>12580</v>
      </c>
      <c r="B511" s="93" t="s">
        <v>746</v>
      </c>
      <c r="C511" s="67" t="s">
        <v>757</v>
      </c>
      <c r="D511" s="29" t="s">
        <v>748</v>
      </c>
      <c r="E511" s="97" t="s">
        <v>90</v>
      </c>
      <c r="F511" s="98">
        <f t="shared" si="22"/>
        <v>0.95080000000000009</v>
      </c>
      <c r="G511" s="74">
        <f>ROUND(('NEW Reference'!B$6*List!$F511)+'NEW Reference'!B$7,0)</f>
        <v>1295</v>
      </c>
      <c r="H511" s="21">
        <f>ROUND(('NEW Reference'!C$6*List!$F511)+'NEW Reference'!C$7,0)</f>
        <v>1931</v>
      </c>
      <c r="I511" s="21">
        <f>ROUND(('NEW Reference'!D$6*List!$F511)+'NEW Reference'!D$7,0)</f>
        <v>2313</v>
      </c>
      <c r="J511" s="21">
        <f>ROUND(('NEW Reference'!E$6*List!$F511)+'NEW Reference'!E$7,0)</f>
        <v>2860</v>
      </c>
      <c r="K511" s="21">
        <f>ROUND(('NEW Reference'!F$6*List!$F511)+'NEW Reference'!F$7,0)</f>
        <v>2980</v>
      </c>
      <c r="L511" s="21">
        <f>ROUND(('NEW Reference'!G$6*List!$F511)+'NEW Reference'!G$7,0)</f>
        <v>3373</v>
      </c>
      <c r="M511" s="21">
        <f>ROUND(('NEW Reference'!H$6*List!$F511)+'NEW Reference'!H$7,0)</f>
        <v>3502</v>
      </c>
      <c r="N511" s="21">
        <f>ROUND(('NEW Reference'!I$6*List!$F511)+'NEW Reference'!I$7,0)</f>
        <v>3639</v>
      </c>
      <c r="O511" s="21">
        <f>ROUND(('NEW Reference'!J$6*List!$F511)+'NEW Reference'!J$7,0)</f>
        <v>4214</v>
      </c>
      <c r="P511" s="21">
        <f>ROUND(('NEW Reference'!K$6*List!$F511)+'NEW Reference'!K$7,0)</f>
        <v>4347</v>
      </c>
      <c r="Q511" s="21">
        <f>ROUND(('NEW Reference'!L$6*List!$F511)+'NEW Reference'!L$7,0)</f>
        <v>4691</v>
      </c>
      <c r="R511" s="21">
        <f>ROUND(('NEW Reference'!M$6*List!$F511)+'NEW Reference'!M$7,0)</f>
        <v>5602</v>
      </c>
      <c r="S511" s="21">
        <f>ROUND(('NEW Reference'!N$6*List!$F511)+'NEW Reference'!N$7,0)</f>
        <v>22606</v>
      </c>
      <c r="T511" s="22">
        <f>ROUND(('NEW Reference'!O$6*List!$F511)+'NEW Reference'!O$7,0)</f>
        <v>840</v>
      </c>
      <c r="U511" s="22">
        <f>ROUND(('NEW Reference'!P$6*List!$F511)+'NEW Reference'!P$7,0)</f>
        <v>1184</v>
      </c>
      <c r="V511" s="22">
        <f>ROUND(('NEW Reference'!Q$6*List!$F511)+'NEW Reference'!Q$7,0)</f>
        <v>592</v>
      </c>
      <c r="X511" s="3" t="str">
        <f t="shared" si="21"/>
        <v>HARFORD, Maryland</v>
      </c>
      <c r="Y511" s="67" t="s">
        <v>757</v>
      </c>
      <c r="Z511" s="24" t="s">
        <v>91</v>
      </c>
      <c r="AA511" s="29" t="s">
        <v>748</v>
      </c>
      <c r="AB511" s="26"/>
      <c r="AC511" s="19">
        <f t="shared" si="23"/>
        <v>0.95080000000000009</v>
      </c>
      <c r="AD511" s="104">
        <v>12940</v>
      </c>
      <c r="AE511" t="s">
        <v>686</v>
      </c>
      <c r="AF511" s="19">
        <v>0.80460000000000009</v>
      </c>
    </row>
    <row r="512" spans="1:32">
      <c r="A512" s="95">
        <v>12580</v>
      </c>
      <c r="B512" s="93" t="s">
        <v>746</v>
      </c>
      <c r="C512" s="67" t="s">
        <v>607</v>
      </c>
      <c r="D512" s="29" t="s">
        <v>748</v>
      </c>
      <c r="E512" s="97" t="s">
        <v>90</v>
      </c>
      <c r="F512" s="98">
        <f t="shared" si="22"/>
        <v>0.95080000000000009</v>
      </c>
      <c r="G512" s="74">
        <f>ROUND(('NEW Reference'!B$6*List!$F512)+'NEW Reference'!B$7,0)</f>
        <v>1295</v>
      </c>
      <c r="H512" s="21">
        <f>ROUND(('NEW Reference'!C$6*List!$F512)+'NEW Reference'!C$7,0)</f>
        <v>1931</v>
      </c>
      <c r="I512" s="21">
        <f>ROUND(('NEW Reference'!D$6*List!$F512)+'NEW Reference'!D$7,0)</f>
        <v>2313</v>
      </c>
      <c r="J512" s="21">
        <f>ROUND(('NEW Reference'!E$6*List!$F512)+'NEW Reference'!E$7,0)</f>
        <v>2860</v>
      </c>
      <c r="K512" s="21">
        <f>ROUND(('NEW Reference'!F$6*List!$F512)+'NEW Reference'!F$7,0)</f>
        <v>2980</v>
      </c>
      <c r="L512" s="21">
        <f>ROUND(('NEW Reference'!G$6*List!$F512)+'NEW Reference'!G$7,0)</f>
        <v>3373</v>
      </c>
      <c r="M512" s="21">
        <f>ROUND(('NEW Reference'!H$6*List!$F512)+'NEW Reference'!H$7,0)</f>
        <v>3502</v>
      </c>
      <c r="N512" s="21">
        <f>ROUND(('NEW Reference'!I$6*List!$F512)+'NEW Reference'!I$7,0)</f>
        <v>3639</v>
      </c>
      <c r="O512" s="21">
        <f>ROUND(('NEW Reference'!J$6*List!$F512)+'NEW Reference'!J$7,0)</f>
        <v>4214</v>
      </c>
      <c r="P512" s="21">
        <f>ROUND(('NEW Reference'!K$6*List!$F512)+'NEW Reference'!K$7,0)</f>
        <v>4347</v>
      </c>
      <c r="Q512" s="21">
        <f>ROUND(('NEW Reference'!L$6*List!$F512)+'NEW Reference'!L$7,0)</f>
        <v>4691</v>
      </c>
      <c r="R512" s="21">
        <f>ROUND(('NEW Reference'!M$6*List!$F512)+'NEW Reference'!M$7,0)</f>
        <v>5602</v>
      </c>
      <c r="S512" s="21">
        <f>ROUND(('NEW Reference'!N$6*List!$F512)+'NEW Reference'!N$7,0)</f>
        <v>22606</v>
      </c>
      <c r="T512" s="22">
        <f>ROUND(('NEW Reference'!O$6*List!$F512)+'NEW Reference'!O$7,0)</f>
        <v>840</v>
      </c>
      <c r="U512" s="22">
        <f>ROUND(('NEW Reference'!P$6*List!$F512)+'NEW Reference'!P$7,0)</f>
        <v>1184</v>
      </c>
      <c r="V512" s="22">
        <f>ROUND(('NEW Reference'!Q$6*List!$F512)+'NEW Reference'!Q$7,0)</f>
        <v>592</v>
      </c>
      <c r="X512" s="3" t="str">
        <f t="shared" si="21"/>
        <v>HOWARD, Maryland</v>
      </c>
      <c r="Y512" s="67" t="s">
        <v>607</v>
      </c>
      <c r="Z512" s="24" t="s">
        <v>91</v>
      </c>
      <c r="AA512" s="29" t="s">
        <v>748</v>
      </c>
      <c r="AB512" s="26"/>
      <c r="AC512" s="19">
        <f t="shared" si="23"/>
        <v>0.95080000000000009</v>
      </c>
      <c r="AD512" s="104">
        <v>35380</v>
      </c>
      <c r="AE512" t="s">
        <v>700</v>
      </c>
      <c r="AF512" s="19">
        <v>0.85450000000000004</v>
      </c>
    </row>
    <row r="513" spans="1:32">
      <c r="A513" s="95">
        <v>23224</v>
      </c>
      <c r="B513" s="93" t="s">
        <v>755</v>
      </c>
      <c r="C513" s="67" t="s">
        <v>166</v>
      </c>
      <c r="D513" s="29" t="s">
        <v>748</v>
      </c>
      <c r="E513" s="97" t="s">
        <v>90</v>
      </c>
      <c r="F513" s="98">
        <f t="shared" si="22"/>
        <v>0.97360000000000002</v>
      </c>
      <c r="G513" s="74">
        <f>ROUND(('NEW Reference'!B$6*List!$F513)+'NEW Reference'!B$7,0)</f>
        <v>1318</v>
      </c>
      <c r="H513" s="21">
        <f>ROUND(('NEW Reference'!C$6*List!$F513)+'NEW Reference'!C$7,0)</f>
        <v>1965</v>
      </c>
      <c r="I513" s="21">
        <f>ROUND(('NEW Reference'!D$6*List!$F513)+'NEW Reference'!D$7,0)</f>
        <v>2354</v>
      </c>
      <c r="J513" s="21">
        <f>ROUND(('NEW Reference'!E$6*List!$F513)+'NEW Reference'!E$7,0)</f>
        <v>2911</v>
      </c>
      <c r="K513" s="21">
        <f>ROUND(('NEW Reference'!F$6*List!$F513)+'NEW Reference'!F$7,0)</f>
        <v>3032</v>
      </c>
      <c r="L513" s="21">
        <f>ROUND(('NEW Reference'!G$6*List!$F513)+'NEW Reference'!G$7,0)</f>
        <v>3433</v>
      </c>
      <c r="M513" s="21">
        <f>ROUND(('NEW Reference'!H$6*List!$F513)+'NEW Reference'!H$7,0)</f>
        <v>3564</v>
      </c>
      <c r="N513" s="21">
        <f>ROUND(('NEW Reference'!I$6*List!$F513)+'NEW Reference'!I$7,0)</f>
        <v>3704</v>
      </c>
      <c r="O513" s="21">
        <f>ROUND(('NEW Reference'!J$6*List!$F513)+'NEW Reference'!J$7,0)</f>
        <v>4289</v>
      </c>
      <c r="P513" s="21">
        <f>ROUND(('NEW Reference'!K$6*List!$F513)+'NEW Reference'!K$7,0)</f>
        <v>4424</v>
      </c>
      <c r="Q513" s="21">
        <f>ROUND(('NEW Reference'!L$6*List!$F513)+'NEW Reference'!L$7,0)</f>
        <v>4774</v>
      </c>
      <c r="R513" s="21">
        <f>ROUND(('NEW Reference'!M$6*List!$F513)+'NEW Reference'!M$7,0)</f>
        <v>5702</v>
      </c>
      <c r="S513" s="21">
        <f>ROUND(('NEW Reference'!N$6*List!$F513)+'NEW Reference'!N$7,0)</f>
        <v>23006</v>
      </c>
      <c r="T513" s="22">
        <f>ROUND(('NEW Reference'!O$6*List!$F513)+'NEW Reference'!O$7,0)</f>
        <v>855</v>
      </c>
      <c r="U513" s="22">
        <f>ROUND(('NEW Reference'!P$6*List!$F513)+'NEW Reference'!P$7,0)</f>
        <v>1205</v>
      </c>
      <c r="V513" s="22">
        <f>ROUND(('NEW Reference'!Q$6*List!$F513)+'NEW Reference'!Q$7,0)</f>
        <v>603</v>
      </c>
      <c r="X513" s="3" t="str">
        <f t="shared" si="21"/>
        <v>MONTGOMERY, Maryland</v>
      </c>
      <c r="Y513" s="67" t="s">
        <v>166</v>
      </c>
      <c r="Z513" s="24" t="s">
        <v>91</v>
      </c>
      <c r="AA513" s="29" t="s">
        <v>748</v>
      </c>
      <c r="AB513" s="26"/>
      <c r="AC513" s="19">
        <f t="shared" si="23"/>
        <v>0.97360000000000002</v>
      </c>
      <c r="AD513" s="104">
        <v>35380</v>
      </c>
      <c r="AE513" t="s">
        <v>700</v>
      </c>
      <c r="AF513" s="19">
        <v>0.85450000000000004</v>
      </c>
    </row>
    <row r="514" spans="1:32">
      <c r="A514" s="95">
        <v>47764</v>
      </c>
      <c r="B514" s="93" t="s">
        <v>340</v>
      </c>
      <c r="C514" s="67" t="s">
        <v>758</v>
      </c>
      <c r="D514" s="29" t="s">
        <v>748</v>
      </c>
      <c r="E514" s="97" t="s">
        <v>90</v>
      </c>
      <c r="F514" s="98">
        <f t="shared" si="22"/>
        <v>1.0737000000000001</v>
      </c>
      <c r="G514" s="74">
        <f>ROUND(('NEW Reference'!B$6*List!$F514)+'NEW Reference'!B$7,0)</f>
        <v>1418</v>
      </c>
      <c r="H514" s="21">
        <f>ROUND(('NEW Reference'!C$6*List!$F514)+'NEW Reference'!C$7,0)</f>
        <v>2115</v>
      </c>
      <c r="I514" s="21">
        <f>ROUND(('NEW Reference'!D$6*List!$F514)+'NEW Reference'!D$7,0)</f>
        <v>2534</v>
      </c>
      <c r="J514" s="21">
        <f>ROUND(('NEW Reference'!E$6*List!$F514)+'NEW Reference'!E$7,0)</f>
        <v>3133</v>
      </c>
      <c r="K514" s="21">
        <f>ROUND(('NEW Reference'!F$6*List!$F514)+'NEW Reference'!F$7,0)</f>
        <v>3264</v>
      </c>
      <c r="L514" s="21">
        <f>ROUND(('NEW Reference'!G$6*List!$F514)+'NEW Reference'!G$7,0)</f>
        <v>3695</v>
      </c>
      <c r="M514" s="21">
        <f>ROUND(('NEW Reference'!H$6*List!$F514)+'NEW Reference'!H$7,0)</f>
        <v>3836</v>
      </c>
      <c r="N514" s="21">
        <f>ROUND(('NEW Reference'!I$6*List!$F514)+'NEW Reference'!I$7,0)</f>
        <v>3987</v>
      </c>
      <c r="O514" s="21">
        <f>ROUND(('NEW Reference'!J$6*List!$F514)+'NEW Reference'!J$7,0)</f>
        <v>4617</v>
      </c>
      <c r="P514" s="21">
        <f>ROUND(('NEW Reference'!K$6*List!$F514)+'NEW Reference'!K$7,0)</f>
        <v>4763</v>
      </c>
      <c r="Q514" s="21">
        <f>ROUND(('NEW Reference'!L$6*List!$F514)+'NEW Reference'!L$7,0)</f>
        <v>5139</v>
      </c>
      <c r="R514" s="21">
        <f>ROUND(('NEW Reference'!M$6*List!$F514)+'NEW Reference'!M$7,0)</f>
        <v>6138</v>
      </c>
      <c r="S514" s="21">
        <f>ROUND(('NEW Reference'!N$6*List!$F514)+'NEW Reference'!N$7,0)</f>
        <v>24766</v>
      </c>
      <c r="T514" s="22">
        <f>ROUND(('NEW Reference'!O$6*List!$F514)+'NEW Reference'!O$7,0)</f>
        <v>921</v>
      </c>
      <c r="U514" s="22">
        <f>ROUND(('NEW Reference'!P$6*List!$F514)+'NEW Reference'!P$7,0)</f>
        <v>1297</v>
      </c>
      <c r="V514" s="22">
        <f>ROUND(('NEW Reference'!Q$6*List!$F514)+'NEW Reference'!Q$7,0)</f>
        <v>649</v>
      </c>
      <c r="X514" s="3" t="str">
        <f t="shared" si="21"/>
        <v>PRINCE GEORGES, Maryland</v>
      </c>
      <c r="Y514" s="67" t="s">
        <v>758</v>
      </c>
      <c r="Z514" s="24" t="s">
        <v>91</v>
      </c>
      <c r="AA514" s="29" t="s">
        <v>748</v>
      </c>
      <c r="AB514" s="26"/>
      <c r="AC514" s="19">
        <f t="shared" si="23"/>
        <v>1.0737000000000001</v>
      </c>
      <c r="AD514" s="104">
        <v>29180</v>
      </c>
      <c r="AE514" t="s">
        <v>683</v>
      </c>
      <c r="AF514" s="19">
        <v>0.81530000000000002</v>
      </c>
    </row>
    <row r="515" spans="1:32">
      <c r="A515" s="95">
        <v>12580</v>
      </c>
      <c r="B515" s="93" t="s">
        <v>746</v>
      </c>
      <c r="C515" s="67" t="s">
        <v>759</v>
      </c>
      <c r="D515" s="29" t="s">
        <v>748</v>
      </c>
      <c r="E515" s="97" t="s">
        <v>90</v>
      </c>
      <c r="F515" s="98">
        <f t="shared" si="22"/>
        <v>0.95080000000000009</v>
      </c>
      <c r="G515" s="74">
        <f>ROUND(('NEW Reference'!B$6*List!$F515)+'NEW Reference'!B$7,0)</f>
        <v>1295</v>
      </c>
      <c r="H515" s="21">
        <f>ROUND(('NEW Reference'!C$6*List!$F515)+'NEW Reference'!C$7,0)</f>
        <v>1931</v>
      </c>
      <c r="I515" s="21">
        <f>ROUND(('NEW Reference'!D$6*List!$F515)+'NEW Reference'!D$7,0)</f>
        <v>2313</v>
      </c>
      <c r="J515" s="21">
        <f>ROUND(('NEW Reference'!E$6*List!$F515)+'NEW Reference'!E$7,0)</f>
        <v>2860</v>
      </c>
      <c r="K515" s="21">
        <f>ROUND(('NEW Reference'!F$6*List!$F515)+'NEW Reference'!F$7,0)</f>
        <v>2980</v>
      </c>
      <c r="L515" s="21">
        <f>ROUND(('NEW Reference'!G$6*List!$F515)+'NEW Reference'!G$7,0)</f>
        <v>3373</v>
      </c>
      <c r="M515" s="21">
        <f>ROUND(('NEW Reference'!H$6*List!$F515)+'NEW Reference'!H$7,0)</f>
        <v>3502</v>
      </c>
      <c r="N515" s="21">
        <f>ROUND(('NEW Reference'!I$6*List!$F515)+'NEW Reference'!I$7,0)</f>
        <v>3639</v>
      </c>
      <c r="O515" s="21">
        <f>ROUND(('NEW Reference'!J$6*List!$F515)+'NEW Reference'!J$7,0)</f>
        <v>4214</v>
      </c>
      <c r="P515" s="21">
        <f>ROUND(('NEW Reference'!K$6*List!$F515)+'NEW Reference'!K$7,0)</f>
        <v>4347</v>
      </c>
      <c r="Q515" s="21">
        <f>ROUND(('NEW Reference'!L$6*List!$F515)+'NEW Reference'!L$7,0)</f>
        <v>4691</v>
      </c>
      <c r="R515" s="21">
        <f>ROUND(('NEW Reference'!M$6*List!$F515)+'NEW Reference'!M$7,0)</f>
        <v>5602</v>
      </c>
      <c r="S515" s="21">
        <f>ROUND(('NEW Reference'!N$6*List!$F515)+'NEW Reference'!N$7,0)</f>
        <v>22606</v>
      </c>
      <c r="T515" s="22">
        <f>ROUND(('NEW Reference'!O$6*List!$F515)+'NEW Reference'!O$7,0)</f>
        <v>840</v>
      </c>
      <c r="U515" s="22">
        <f>ROUND(('NEW Reference'!P$6*List!$F515)+'NEW Reference'!P$7,0)</f>
        <v>1184</v>
      </c>
      <c r="V515" s="22">
        <f>ROUND(('NEW Reference'!Q$6*List!$F515)+'NEW Reference'!Q$7,0)</f>
        <v>592</v>
      </c>
      <c r="X515" s="3" t="str">
        <f t="shared" si="21"/>
        <v>QUEEN ANNES, Maryland</v>
      </c>
      <c r="Y515" s="67" t="s">
        <v>759</v>
      </c>
      <c r="Z515" s="24" t="s">
        <v>91</v>
      </c>
      <c r="AA515" s="29" t="s">
        <v>748</v>
      </c>
      <c r="AB515" s="25"/>
      <c r="AC515" s="19">
        <f t="shared" si="23"/>
        <v>0.95080000000000009</v>
      </c>
      <c r="AD515" s="104">
        <v>43640</v>
      </c>
      <c r="AE515" t="s">
        <v>719</v>
      </c>
      <c r="AF515" s="19">
        <v>0.82100000000000006</v>
      </c>
    </row>
    <row r="516" spans="1:32">
      <c r="A516" s="95">
        <v>21</v>
      </c>
      <c r="B516" s="93" t="s">
        <v>147</v>
      </c>
      <c r="C516" s="67" t="s">
        <v>4</v>
      </c>
      <c r="D516" s="29" t="s">
        <v>748</v>
      </c>
      <c r="E516" s="97" t="s">
        <v>101</v>
      </c>
      <c r="F516" s="98">
        <f t="shared" si="22"/>
        <v>0.87880000000000003</v>
      </c>
      <c r="G516" s="74">
        <f>ROUND(('NEW Reference'!B$6*List!$F516)+'NEW Reference'!B$7,0)</f>
        <v>1222</v>
      </c>
      <c r="H516" s="21">
        <f>ROUND(('NEW Reference'!C$6*List!$F516)+'NEW Reference'!C$7,0)</f>
        <v>1822</v>
      </c>
      <c r="I516" s="21">
        <f>ROUND(('NEW Reference'!D$6*List!$F516)+'NEW Reference'!D$7,0)</f>
        <v>2184</v>
      </c>
      <c r="J516" s="21">
        <f>ROUND(('NEW Reference'!E$6*List!$F516)+'NEW Reference'!E$7,0)</f>
        <v>2700</v>
      </c>
      <c r="K516" s="21">
        <f>ROUND(('NEW Reference'!F$6*List!$F516)+'NEW Reference'!F$7,0)</f>
        <v>2813</v>
      </c>
      <c r="L516" s="21">
        <f>ROUND(('NEW Reference'!G$6*List!$F516)+'NEW Reference'!G$7,0)</f>
        <v>3184</v>
      </c>
      <c r="M516" s="21">
        <f>ROUND(('NEW Reference'!H$6*List!$F516)+'NEW Reference'!H$7,0)</f>
        <v>3306</v>
      </c>
      <c r="N516" s="21">
        <f>ROUND(('NEW Reference'!I$6*List!$F516)+'NEW Reference'!I$7,0)</f>
        <v>3435</v>
      </c>
      <c r="O516" s="21">
        <f>ROUND(('NEW Reference'!J$6*List!$F516)+'NEW Reference'!J$7,0)</f>
        <v>3978</v>
      </c>
      <c r="P516" s="21">
        <f>ROUND(('NEW Reference'!K$6*List!$F516)+'NEW Reference'!K$7,0)</f>
        <v>4104</v>
      </c>
      <c r="Q516" s="21">
        <f>ROUND(('NEW Reference'!L$6*List!$F516)+'NEW Reference'!L$7,0)</f>
        <v>4428</v>
      </c>
      <c r="R516" s="21">
        <f>ROUND(('NEW Reference'!M$6*List!$F516)+'NEW Reference'!M$7,0)</f>
        <v>5289</v>
      </c>
      <c r="S516" s="21">
        <f>ROUND(('NEW Reference'!N$6*List!$F516)+'NEW Reference'!N$7,0)</f>
        <v>21340</v>
      </c>
      <c r="T516" s="22">
        <f>ROUND(('NEW Reference'!O$6*List!$F516)+'NEW Reference'!O$7,0)</f>
        <v>793</v>
      </c>
      <c r="U516" s="22">
        <f>ROUND(('NEW Reference'!P$6*List!$F516)+'NEW Reference'!P$7,0)</f>
        <v>1118</v>
      </c>
      <c r="V516" s="22">
        <f>ROUND(('NEW Reference'!Q$6*List!$F516)+'NEW Reference'!Q$7,0)</f>
        <v>559</v>
      </c>
      <c r="X516" s="3" t="str">
        <f t="shared" si="21"/>
        <v>Rural (Not listed as urban county), Maryland</v>
      </c>
      <c r="Y516" s="67" t="s">
        <v>4</v>
      </c>
      <c r="Z516" s="24" t="s">
        <v>91</v>
      </c>
      <c r="AA516" s="29" t="s">
        <v>748</v>
      </c>
      <c r="AB516" s="25"/>
      <c r="AC516" s="19">
        <f t="shared" si="23"/>
        <v>0.87880000000000003</v>
      </c>
      <c r="AD516" s="104">
        <v>25220</v>
      </c>
      <c r="AE516" t="s">
        <v>721</v>
      </c>
      <c r="AF516" s="19">
        <v>0.73460000000000003</v>
      </c>
    </row>
    <row r="517" spans="1:32">
      <c r="A517" s="95">
        <v>41420</v>
      </c>
      <c r="B517" s="93" t="s">
        <v>760</v>
      </c>
      <c r="C517" s="67" t="s">
        <v>761</v>
      </c>
      <c r="D517" s="29" t="s">
        <v>748</v>
      </c>
      <c r="E517" s="97" t="s">
        <v>90</v>
      </c>
      <c r="F517" s="98">
        <f t="shared" si="22"/>
        <v>0.83192449999999984</v>
      </c>
      <c r="G517" s="74">
        <f>ROUND(('NEW Reference'!B$6*List!$F517)+'NEW Reference'!B$7,0)</f>
        <v>1175</v>
      </c>
      <c r="H517" s="21">
        <f>ROUND(('NEW Reference'!C$6*List!$F517)+'NEW Reference'!C$7,0)</f>
        <v>1752</v>
      </c>
      <c r="I517" s="21">
        <f>ROUND(('NEW Reference'!D$6*List!$F517)+'NEW Reference'!D$7,0)</f>
        <v>2099</v>
      </c>
      <c r="J517" s="21">
        <f>ROUND(('NEW Reference'!E$6*List!$F517)+'NEW Reference'!E$7,0)</f>
        <v>2596</v>
      </c>
      <c r="K517" s="21">
        <f>ROUND(('NEW Reference'!F$6*List!$F517)+'NEW Reference'!F$7,0)</f>
        <v>2704</v>
      </c>
      <c r="L517" s="21">
        <f>ROUND(('NEW Reference'!G$6*List!$F517)+'NEW Reference'!G$7,0)</f>
        <v>3061</v>
      </c>
      <c r="M517" s="21">
        <f>ROUND(('NEW Reference'!H$6*List!$F517)+'NEW Reference'!H$7,0)</f>
        <v>3178</v>
      </c>
      <c r="N517" s="21">
        <f>ROUND(('NEW Reference'!I$6*List!$F517)+'NEW Reference'!I$7,0)</f>
        <v>3303</v>
      </c>
      <c r="O517" s="21">
        <f>ROUND(('NEW Reference'!J$6*List!$F517)+'NEW Reference'!J$7,0)</f>
        <v>3825</v>
      </c>
      <c r="P517" s="21">
        <f>ROUND(('NEW Reference'!K$6*List!$F517)+'NEW Reference'!K$7,0)</f>
        <v>3945</v>
      </c>
      <c r="Q517" s="21">
        <f>ROUND(('NEW Reference'!L$6*List!$F517)+'NEW Reference'!L$7,0)</f>
        <v>4257</v>
      </c>
      <c r="R517" s="21">
        <f>ROUND(('NEW Reference'!M$6*List!$F517)+'NEW Reference'!M$7,0)</f>
        <v>5085</v>
      </c>
      <c r="S517" s="21">
        <f>ROUND(('NEW Reference'!N$6*List!$F517)+'NEW Reference'!N$7,0)</f>
        <v>20516</v>
      </c>
      <c r="T517" s="22">
        <f>ROUND(('NEW Reference'!O$6*List!$F517)+'NEW Reference'!O$7,0)</f>
        <v>763</v>
      </c>
      <c r="U517" s="22">
        <f>ROUND(('NEW Reference'!P$6*List!$F517)+'NEW Reference'!P$7,0)</f>
        <v>1075</v>
      </c>
      <c r="V517" s="22">
        <f>ROUND(('NEW Reference'!Q$6*List!$F517)+'NEW Reference'!Q$7,0)</f>
        <v>537</v>
      </c>
      <c r="X517" s="3" t="str">
        <f t="shared" si="21"/>
        <v>SOMERSET, Maryland</v>
      </c>
      <c r="Y517" s="67" t="s">
        <v>761</v>
      </c>
      <c r="Z517" s="24" t="s">
        <v>91</v>
      </c>
      <c r="AA517" s="29" t="s">
        <v>748</v>
      </c>
      <c r="AB517" s="26"/>
      <c r="AC517" s="19">
        <f t="shared" si="23"/>
        <v>0.83192449999999984</v>
      </c>
      <c r="AD517" s="104">
        <v>26380</v>
      </c>
      <c r="AE517" t="s">
        <v>703</v>
      </c>
      <c r="AF517" s="19">
        <v>0.69599999999999995</v>
      </c>
    </row>
    <row r="518" spans="1:32">
      <c r="A518" s="95">
        <v>30500</v>
      </c>
      <c r="B518" s="93" t="s">
        <v>751</v>
      </c>
      <c r="C518" s="67" t="s">
        <v>762</v>
      </c>
      <c r="D518" s="29" t="s">
        <v>748</v>
      </c>
      <c r="E518" s="97" t="s">
        <v>90</v>
      </c>
      <c r="F518" s="98">
        <f t="shared" si="22"/>
        <v>0.92700000000000005</v>
      </c>
      <c r="G518" s="74">
        <f>ROUND(('NEW Reference'!B$6*List!$F518)+'NEW Reference'!B$7,0)</f>
        <v>1271</v>
      </c>
      <c r="H518" s="21">
        <f>ROUND(('NEW Reference'!C$6*List!$F518)+'NEW Reference'!C$7,0)</f>
        <v>1895</v>
      </c>
      <c r="I518" s="21">
        <f>ROUND(('NEW Reference'!D$6*List!$F518)+'NEW Reference'!D$7,0)</f>
        <v>2270</v>
      </c>
      <c r="J518" s="21">
        <f>ROUND(('NEW Reference'!E$6*List!$F518)+'NEW Reference'!E$7,0)</f>
        <v>2807</v>
      </c>
      <c r="K518" s="21">
        <f>ROUND(('NEW Reference'!F$6*List!$F518)+'NEW Reference'!F$7,0)</f>
        <v>2924</v>
      </c>
      <c r="L518" s="21">
        <f>ROUND(('NEW Reference'!G$6*List!$F518)+'NEW Reference'!G$7,0)</f>
        <v>3310</v>
      </c>
      <c r="M518" s="21">
        <f>ROUND(('NEW Reference'!H$6*List!$F518)+'NEW Reference'!H$7,0)</f>
        <v>3437</v>
      </c>
      <c r="N518" s="21">
        <f>ROUND(('NEW Reference'!I$6*List!$F518)+'NEW Reference'!I$7,0)</f>
        <v>3572</v>
      </c>
      <c r="O518" s="21">
        <f>ROUND(('NEW Reference'!J$6*List!$F518)+'NEW Reference'!J$7,0)</f>
        <v>4136</v>
      </c>
      <c r="P518" s="21">
        <f>ROUND(('NEW Reference'!K$6*List!$F518)+'NEW Reference'!K$7,0)</f>
        <v>4267</v>
      </c>
      <c r="Q518" s="21">
        <f>ROUND(('NEW Reference'!L$6*List!$F518)+'NEW Reference'!L$7,0)</f>
        <v>4604</v>
      </c>
      <c r="R518" s="21">
        <f>ROUND(('NEW Reference'!M$6*List!$F518)+'NEW Reference'!M$7,0)</f>
        <v>5499</v>
      </c>
      <c r="S518" s="21">
        <f>ROUND(('NEW Reference'!N$6*List!$F518)+'NEW Reference'!N$7,0)</f>
        <v>22187</v>
      </c>
      <c r="T518" s="22">
        <f>ROUND(('NEW Reference'!O$6*List!$F518)+'NEW Reference'!O$7,0)</f>
        <v>825</v>
      </c>
      <c r="U518" s="22">
        <f>ROUND(('NEW Reference'!P$6*List!$F518)+'NEW Reference'!P$7,0)</f>
        <v>1162</v>
      </c>
      <c r="V518" s="22">
        <f>ROUND(('NEW Reference'!Q$6*List!$F518)+'NEW Reference'!Q$7,0)</f>
        <v>581</v>
      </c>
      <c r="X518" s="3" t="str">
        <f t="shared" si="21"/>
        <v>ST. MARYS, Maryland</v>
      </c>
      <c r="Y518" s="67" t="s">
        <v>762</v>
      </c>
      <c r="Z518" s="24" t="s">
        <v>91</v>
      </c>
      <c r="AA518" s="29" t="s">
        <v>748</v>
      </c>
      <c r="AB518" s="26"/>
      <c r="AC518" s="19">
        <f t="shared" si="23"/>
        <v>0.92700000000000005</v>
      </c>
      <c r="AD518" s="104">
        <v>33740</v>
      </c>
      <c r="AE518" t="s">
        <v>705</v>
      </c>
      <c r="AF518" s="19">
        <v>0.79552999999999996</v>
      </c>
    </row>
    <row r="519" spans="1:32">
      <c r="A519" s="95">
        <v>25180</v>
      </c>
      <c r="B519" s="93" t="s">
        <v>763</v>
      </c>
      <c r="C519" s="67" t="s">
        <v>221</v>
      </c>
      <c r="D519" s="29" t="s">
        <v>748</v>
      </c>
      <c r="E519" s="97" t="s">
        <v>90</v>
      </c>
      <c r="F519" s="98">
        <f t="shared" si="22"/>
        <v>0.91090000000000004</v>
      </c>
      <c r="G519" s="74">
        <f>ROUND(('NEW Reference'!B$6*List!$F519)+'NEW Reference'!B$7,0)</f>
        <v>1254</v>
      </c>
      <c r="H519" s="21">
        <f>ROUND(('NEW Reference'!C$6*List!$F519)+'NEW Reference'!C$7,0)</f>
        <v>1871</v>
      </c>
      <c r="I519" s="21">
        <f>ROUND(('NEW Reference'!D$6*List!$F519)+'NEW Reference'!D$7,0)</f>
        <v>2241</v>
      </c>
      <c r="J519" s="21">
        <f>ROUND(('NEW Reference'!E$6*List!$F519)+'NEW Reference'!E$7,0)</f>
        <v>2771</v>
      </c>
      <c r="K519" s="21">
        <f>ROUND(('NEW Reference'!F$6*List!$F519)+'NEW Reference'!F$7,0)</f>
        <v>2887</v>
      </c>
      <c r="L519" s="21">
        <f>ROUND(('NEW Reference'!G$6*List!$F519)+'NEW Reference'!G$7,0)</f>
        <v>3268</v>
      </c>
      <c r="M519" s="21">
        <f>ROUND(('NEW Reference'!H$6*List!$F519)+'NEW Reference'!H$7,0)</f>
        <v>3393</v>
      </c>
      <c r="N519" s="21">
        <f>ROUND(('NEW Reference'!I$6*List!$F519)+'NEW Reference'!I$7,0)</f>
        <v>3526</v>
      </c>
      <c r="O519" s="21">
        <f>ROUND(('NEW Reference'!J$6*List!$F519)+'NEW Reference'!J$7,0)</f>
        <v>4084</v>
      </c>
      <c r="P519" s="21">
        <f>ROUND(('NEW Reference'!K$6*List!$F519)+'NEW Reference'!K$7,0)</f>
        <v>4212</v>
      </c>
      <c r="Q519" s="21">
        <f>ROUND(('NEW Reference'!L$6*List!$F519)+'NEW Reference'!L$7,0)</f>
        <v>4545</v>
      </c>
      <c r="R519" s="21">
        <f>ROUND(('NEW Reference'!M$6*List!$F519)+'NEW Reference'!M$7,0)</f>
        <v>5429</v>
      </c>
      <c r="S519" s="21">
        <f>ROUND(('NEW Reference'!N$6*List!$F519)+'NEW Reference'!N$7,0)</f>
        <v>21904</v>
      </c>
      <c r="T519" s="22">
        <f>ROUND(('NEW Reference'!O$6*List!$F519)+'NEW Reference'!O$7,0)</f>
        <v>814</v>
      </c>
      <c r="U519" s="22">
        <f>ROUND(('NEW Reference'!P$6*List!$F519)+'NEW Reference'!P$7,0)</f>
        <v>1147</v>
      </c>
      <c r="V519" s="22">
        <f>ROUND(('NEW Reference'!Q$6*List!$F519)+'NEW Reference'!Q$7,0)</f>
        <v>574</v>
      </c>
      <c r="X519" s="3" t="str">
        <f t="shared" si="21"/>
        <v>WASHINGTON, Maryland</v>
      </c>
      <c r="Y519" s="67" t="s">
        <v>221</v>
      </c>
      <c r="Z519" s="24" t="s">
        <v>91</v>
      </c>
      <c r="AA519" s="29" t="s">
        <v>748</v>
      </c>
      <c r="AB519" s="26"/>
      <c r="AC519" s="19">
        <f t="shared" si="23"/>
        <v>0.91090000000000004</v>
      </c>
      <c r="AD519" s="104">
        <v>29180</v>
      </c>
      <c r="AE519" t="s">
        <v>683</v>
      </c>
      <c r="AF519" s="19">
        <v>0.81530000000000002</v>
      </c>
    </row>
    <row r="520" spans="1:32">
      <c r="A520" s="95">
        <v>41420</v>
      </c>
      <c r="B520" s="93" t="s">
        <v>760</v>
      </c>
      <c r="C520" s="67" t="s">
        <v>764</v>
      </c>
      <c r="D520" s="29" t="s">
        <v>748</v>
      </c>
      <c r="E520" s="97" t="s">
        <v>90</v>
      </c>
      <c r="F520" s="98">
        <f t="shared" si="22"/>
        <v>0.83192449999999984</v>
      </c>
      <c r="G520" s="74">
        <f>ROUND(('NEW Reference'!B$6*List!$F520)+'NEW Reference'!B$7,0)</f>
        <v>1175</v>
      </c>
      <c r="H520" s="21">
        <f>ROUND(('NEW Reference'!C$6*List!$F520)+'NEW Reference'!C$7,0)</f>
        <v>1752</v>
      </c>
      <c r="I520" s="21">
        <f>ROUND(('NEW Reference'!D$6*List!$F520)+'NEW Reference'!D$7,0)</f>
        <v>2099</v>
      </c>
      <c r="J520" s="21">
        <f>ROUND(('NEW Reference'!E$6*List!$F520)+'NEW Reference'!E$7,0)</f>
        <v>2596</v>
      </c>
      <c r="K520" s="21">
        <f>ROUND(('NEW Reference'!F$6*List!$F520)+'NEW Reference'!F$7,0)</f>
        <v>2704</v>
      </c>
      <c r="L520" s="21">
        <f>ROUND(('NEW Reference'!G$6*List!$F520)+'NEW Reference'!G$7,0)</f>
        <v>3061</v>
      </c>
      <c r="M520" s="21">
        <f>ROUND(('NEW Reference'!H$6*List!$F520)+'NEW Reference'!H$7,0)</f>
        <v>3178</v>
      </c>
      <c r="N520" s="21">
        <f>ROUND(('NEW Reference'!I$6*List!$F520)+'NEW Reference'!I$7,0)</f>
        <v>3303</v>
      </c>
      <c r="O520" s="21">
        <f>ROUND(('NEW Reference'!J$6*List!$F520)+'NEW Reference'!J$7,0)</f>
        <v>3825</v>
      </c>
      <c r="P520" s="21">
        <f>ROUND(('NEW Reference'!K$6*List!$F520)+'NEW Reference'!K$7,0)</f>
        <v>3945</v>
      </c>
      <c r="Q520" s="21">
        <f>ROUND(('NEW Reference'!L$6*List!$F520)+'NEW Reference'!L$7,0)</f>
        <v>4257</v>
      </c>
      <c r="R520" s="21">
        <f>ROUND(('NEW Reference'!M$6*List!$F520)+'NEW Reference'!M$7,0)</f>
        <v>5085</v>
      </c>
      <c r="S520" s="21">
        <f>ROUND(('NEW Reference'!N$6*List!$F520)+'NEW Reference'!N$7,0)</f>
        <v>20516</v>
      </c>
      <c r="T520" s="22">
        <f>ROUND(('NEW Reference'!O$6*List!$F520)+'NEW Reference'!O$7,0)</f>
        <v>763</v>
      </c>
      <c r="U520" s="22">
        <f>ROUND(('NEW Reference'!P$6*List!$F520)+'NEW Reference'!P$7,0)</f>
        <v>1075</v>
      </c>
      <c r="V520" s="22">
        <f>ROUND(('NEW Reference'!Q$6*List!$F520)+'NEW Reference'!Q$7,0)</f>
        <v>537</v>
      </c>
      <c r="X520" s="3" t="str">
        <f t="shared" si="21"/>
        <v>WICOMICO, Maryland</v>
      </c>
      <c r="Y520" s="67" t="s">
        <v>764</v>
      </c>
      <c r="Z520" s="24" t="s">
        <v>91</v>
      </c>
      <c r="AA520" s="29" t="s">
        <v>748</v>
      </c>
      <c r="AB520" s="25"/>
      <c r="AC520" s="19">
        <f t="shared" si="23"/>
        <v>0.83192449999999984</v>
      </c>
      <c r="AD520" s="104">
        <v>12940</v>
      </c>
      <c r="AE520" t="s">
        <v>686</v>
      </c>
      <c r="AF520" s="19">
        <v>0.80460000000000009</v>
      </c>
    </row>
    <row r="521" spans="1:32">
      <c r="A521" s="95">
        <v>30340</v>
      </c>
      <c r="B521" s="93" t="s">
        <v>765</v>
      </c>
      <c r="C521" s="67" t="s">
        <v>766</v>
      </c>
      <c r="D521" s="28" t="s">
        <v>767</v>
      </c>
      <c r="E521" s="97" t="s">
        <v>90</v>
      </c>
      <c r="F521" s="98">
        <f t="shared" si="22"/>
        <v>0.86380000000000001</v>
      </c>
      <c r="G521" s="74">
        <f>ROUND(('NEW Reference'!B$6*List!$F521)+'NEW Reference'!B$7,0)</f>
        <v>1207</v>
      </c>
      <c r="H521" s="21">
        <f>ROUND(('NEW Reference'!C$6*List!$F521)+'NEW Reference'!C$7,0)</f>
        <v>1800</v>
      </c>
      <c r="I521" s="21">
        <f>ROUND(('NEW Reference'!D$6*List!$F521)+'NEW Reference'!D$7,0)</f>
        <v>2157</v>
      </c>
      <c r="J521" s="21">
        <f>ROUND(('NEW Reference'!E$6*List!$F521)+'NEW Reference'!E$7,0)</f>
        <v>2666</v>
      </c>
      <c r="K521" s="21">
        <f>ROUND(('NEW Reference'!F$6*List!$F521)+'NEW Reference'!F$7,0)</f>
        <v>2778</v>
      </c>
      <c r="L521" s="21">
        <f>ROUND(('NEW Reference'!G$6*List!$F521)+'NEW Reference'!G$7,0)</f>
        <v>3145</v>
      </c>
      <c r="M521" s="21">
        <f>ROUND(('NEW Reference'!H$6*List!$F521)+'NEW Reference'!H$7,0)</f>
        <v>3265</v>
      </c>
      <c r="N521" s="21">
        <f>ROUND(('NEW Reference'!I$6*List!$F521)+'NEW Reference'!I$7,0)</f>
        <v>3393</v>
      </c>
      <c r="O521" s="21">
        <f>ROUND(('NEW Reference'!J$6*List!$F521)+'NEW Reference'!J$7,0)</f>
        <v>3929</v>
      </c>
      <c r="P521" s="21">
        <f>ROUND(('NEW Reference'!K$6*List!$F521)+'NEW Reference'!K$7,0)</f>
        <v>4053</v>
      </c>
      <c r="Q521" s="21">
        <f>ROUND(('NEW Reference'!L$6*List!$F521)+'NEW Reference'!L$7,0)</f>
        <v>4374</v>
      </c>
      <c r="R521" s="21">
        <f>ROUND(('NEW Reference'!M$6*List!$F521)+'NEW Reference'!M$7,0)</f>
        <v>5223</v>
      </c>
      <c r="S521" s="21">
        <f>ROUND(('NEW Reference'!N$6*List!$F521)+'NEW Reference'!N$7,0)</f>
        <v>21076</v>
      </c>
      <c r="T521" s="22">
        <f>ROUND(('NEW Reference'!O$6*List!$F521)+'NEW Reference'!O$7,0)</f>
        <v>784</v>
      </c>
      <c r="U521" s="22">
        <f>ROUND(('NEW Reference'!P$6*List!$F521)+'NEW Reference'!P$7,0)</f>
        <v>1104</v>
      </c>
      <c r="V521" s="22">
        <f>ROUND(('NEW Reference'!Q$6*List!$F521)+'NEW Reference'!Q$7,0)</f>
        <v>552</v>
      </c>
      <c r="X521" s="3" t="str">
        <f t="shared" ref="X521:X584" si="24">CONCATENATE(Y521, Z521, AA521)</f>
        <v>ANDROSCOGGIN, Maine</v>
      </c>
      <c r="Y521" s="67" t="s">
        <v>766</v>
      </c>
      <c r="Z521" s="24" t="s">
        <v>91</v>
      </c>
      <c r="AA521" s="28" t="s">
        <v>767</v>
      </c>
      <c r="AB521" s="26"/>
      <c r="AC521" s="19">
        <f t="shared" si="23"/>
        <v>0.86380000000000001</v>
      </c>
      <c r="AD521" s="104">
        <v>12940</v>
      </c>
      <c r="AE521" t="s">
        <v>686</v>
      </c>
      <c r="AF521" s="19">
        <v>0.80460000000000009</v>
      </c>
    </row>
    <row r="522" spans="1:32">
      <c r="A522" s="95">
        <v>38860</v>
      </c>
      <c r="B522" s="93" t="s">
        <v>768</v>
      </c>
      <c r="C522" s="67" t="s">
        <v>769</v>
      </c>
      <c r="D522" s="28" t="s">
        <v>767</v>
      </c>
      <c r="E522" s="97" t="s">
        <v>90</v>
      </c>
      <c r="F522" s="98">
        <f t="shared" si="22"/>
        <v>0.99830000000000008</v>
      </c>
      <c r="G522" s="74">
        <f>ROUND(('NEW Reference'!B$6*List!$F522)+'NEW Reference'!B$7,0)</f>
        <v>1342</v>
      </c>
      <c r="H522" s="21">
        <f>ROUND(('NEW Reference'!C$6*List!$F522)+'NEW Reference'!C$7,0)</f>
        <v>2002</v>
      </c>
      <c r="I522" s="21">
        <f>ROUND(('NEW Reference'!D$6*List!$F522)+'NEW Reference'!D$7,0)</f>
        <v>2399</v>
      </c>
      <c r="J522" s="21">
        <f>ROUND(('NEW Reference'!E$6*List!$F522)+'NEW Reference'!E$7,0)</f>
        <v>2966</v>
      </c>
      <c r="K522" s="21">
        <f>ROUND(('NEW Reference'!F$6*List!$F522)+'NEW Reference'!F$7,0)</f>
        <v>3090</v>
      </c>
      <c r="L522" s="21">
        <f>ROUND(('NEW Reference'!G$6*List!$F522)+'NEW Reference'!G$7,0)</f>
        <v>3497</v>
      </c>
      <c r="M522" s="21">
        <f>ROUND(('NEW Reference'!H$6*List!$F522)+'NEW Reference'!H$7,0)</f>
        <v>3631</v>
      </c>
      <c r="N522" s="21">
        <f>ROUND(('NEW Reference'!I$6*List!$F522)+'NEW Reference'!I$7,0)</f>
        <v>3774</v>
      </c>
      <c r="O522" s="21">
        <f>ROUND(('NEW Reference'!J$6*List!$F522)+'NEW Reference'!J$7,0)</f>
        <v>4370</v>
      </c>
      <c r="P522" s="21">
        <f>ROUND(('NEW Reference'!K$6*List!$F522)+'NEW Reference'!K$7,0)</f>
        <v>4508</v>
      </c>
      <c r="Q522" s="21">
        <f>ROUND(('NEW Reference'!L$6*List!$F522)+'NEW Reference'!L$7,0)</f>
        <v>4864</v>
      </c>
      <c r="R522" s="21">
        <f>ROUND(('NEW Reference'!M$6*List!$F522)+'NEW Reference'!M$7,0)</f>
        <v>5809</v>
      </c>
      <c r="S522" s="21">
        <f>ROUND(('NEW Reference'!N$6*List!$F522)+'NEW Reference'!N$7,0)</f>
        <v>23441</v>
      </c>
      <c r="T522" s="22">
        <f>ROUND(('NEW Reference'!O$6*List!$F522)+'NEW Reference'!O$7,0)</f>
        <v>871</v>
      </c>
      <c r="U522" s="22">
        <f>ROUND(('NEW Reference'!P$6*List!$F522)+'NEW Reference'!P$7,0)</f>
        <v>1228</v>
      </c>
      <c r="V522" s="22">
        <f>ROUND(('NEW Reference'!Q$6*List!$F522)+'NEW Reference'!Q$7,0)</f>
        <v>614</v>
      </c>
      <c r="X522" s="3" t="str">
        <f t="shared" si="24"/>
        <v>CUMBERLAND, Maine</v>
      </c>
      <c r="Y522" s="67" t="s">
        <v>769</v>
      </c>
      <c r="Z522" s="24" t="s">
        <v>91</v>
      </c>
      <c r="AA522" s="28" t="s">
        <v>767</v>
      </c>
      <c r="AB522" s="26"/>
      <c r="AC522" s="19">
        <f t="shared" si="23"/>
        <v>0.99830000000000008</v>
      </c>
      <c r="AD522" s="104">
        <v>12700</v>
      </c>
      <c r="AE522" t="s">
        <v>728</v>
      </c>
      <c r="AF522" s="19">
        <v>1.2554000000000001</v>
      </c>
    </row>
    <row r="523" spans="1:32">
      <c r="A523" s="95">
        <v>12620</v>
      </c>
      <c r="B523" s="93" t="s">
        <v>770</v>
      </c>
      <c r="C523" s="67" t="s">
        <v>771</v>
      </c>
      <c r="D523" s="28" t="s">
        <v>767</v>
      </c>
      <c r="E523" s="97" t="s">
        <v>90</v>
      </c>
      <c r="F523" s="98">
        <f t="shared" si="22"/>
        <v>0.91020000000000001</v>
      </c>
      <c r="G523" s="74">
        <f>ROUND(('NEW Reference'!B$6*List!$F523)+'NEW Reference'!B$7,0)</f>
        <v>1254</v>
      </c>
      <c r="H523" s="21">
        <f>ROUND(('NEW Reference'!C$6*List!$F523)+'NEW Reference'!C$7,0)</f>
        <v>1870</v>
      </c>
      <c r="I523" s="21">
        <f>ROUND(('NEW Reference'!D$6*List!$F523)+'NEW Reference'!D$7,0)</f>
        <v>2240</v>
      </c>
      <c r="J523" s="21">
        <f>ROUND(('NEW Reference'!E$6*List!$F523)+'NEW Reference'!E$7,0)</f>
        <v>2770</v>
      </c>
      <c r="K523" s="21">
        <f>ROUND(('NEW Reference'!F$6*List!$F523)+'NEW Reference'!F$7,0)</f>
        <v>2885</v>
      </c>
      <c r="L523" s="21">
        <f>ROUND(('NEW Reference'!G$6*List!$F523)+'NEW Reference'!G$7,0)</f>
        <v>3266</v>
      </c>
      <c r="M523" s="21">
        <f>ROUND(('NEW Reference'!H$6*List!$F523)+'NEW Reference'!H$7,0)</f>
        <v>3391</v>
      </c>
      <c r="N523" s="21">
        <f>ROUND(('NEW Reference'!I$6*List!$F523)+'NEW Reference'!I$7,0)</f>
        <v>3524</v>
      </c>
      <c r="O523" s="21">
        <f>ROUND(('NEW Reference'!J$6*List!$F523)+'NEW Reference'!J$7,0)</f>
        <v>4081</v>
      </c>
      <c r="P523" s="21">
        <f>ROUND(('NEW Reference'!K$6*List!$F523)+'NEW Reference'!K$7,0)</f>
        <v>4210</v>
      </c>
      <c r="Q523" s="21">
        <f>ROUND(('NEW Reference'!L$6*List!$F523)+'NEW Reference'!L$7,0)</f>
        <v>4543</v>
      </c>
      <c r="R523" s="21">
        <f>ROUND(('NEW Reference'!M$6*List!$F523)+'NEW Reference'!M$7,0)</f>
        <v>5426</v>
      </c>
      <c r="S523" s="21">
        <f>ROUND(('NEW Reference'!N$6*List!$F523)+'NEW Reference'!N$7,0)</f>
        <v>21892</v>
      </c>
      <c r="T523" s="22">
        <f>ROUND(('NEW Reference'!O$6*List!$F523)+'NEW Reference'!O$7,0)</f>
        <v>814</v>
      </c>
      <c r="U523" s="22">
        <f>ROUND(('NEW Reference'!P$6*List!$F523)+'NEW Reference'!P$7,0)</f>
        <v>1147</v>
      </c>
      <c r="V523" s="22">
        <f>ROUND(('NEW Reference'!Q$6*List!$F523)+'NEW Reference'!Q$7,0)</f>
        <v>573</v>
      </c>
      <c r="X523" s="3" t="str">
        <f t="shared" si="24"/>
        <v>PENOBSCOT, Maine</v>
      </c>
      <c r="Y523" s="67" t="s">
        <v>771</v>
      </c>
      <c r="Z523" s="24" t="s">
        <v>91</v>
      </c>
      <c r="AA523" s="28" t="s">
        <v>767</v>
      </c>
      <c r="AB523" s="26"/>
      <c r="AC523" s="19">
        <f t="shared" si="23"/>
        <v>0.91020000000000001</v>
      </c>
      <c r="AD523" s="104">
        <v>38340</v>
      </c>
      <c r="AE523" t="s">
        <v>730</v>
      </c>
      <c r="AF523" s="19">
        <v>0.99480000000000002</v>
      </c>
    </row>
    <row r="524" spans="1:32">
      <c r="A524" s="95">
        <v>20</v>
      </c>
      <c r="B524" s="93" t="s">
        <v>150</v>
      </c>
      <c r="C524" s="67" t="s">
        <v>4</v>
      </c>
      <c r="D524" s="28" t="s">
        <v>767</v>
      </c>
      <c r="E524" s="97" t="s">
        <v>101</v>
      </c>
      <c r="F524" s="98">
        <f t="shared" si="22"/>
        <v>0.80390000000000006</v>
      </c>
      <c r="G524" s="74">
        <f>ROUND(('NEW Reference'!B$6*List!$F524)+'NEW Reference'!B$7,0)</f>
        <v>1147</v>
      </c>
      <c r="H524" s="21">
        <f>ROUND(('NEW Reference'!C$6*List!$F524)+'NEW Reference'!C$7,0)</f>
        <v>1710</v>
      </c>
      <c r="I524" s="21">
        <f>ROUND(('NEW Reference'!D$6*List!$F524)+'NEW Reference'!D$7,0)</f>
        <v>2049</v>
      </c>
      <c r="J524" s="21">
        <f>ROUND(('NEW Reference'!E$6*List!$F524)+'NEW Reference'!E$7,0)</f>
        <v>2533</v>
      </c>
      <c r="K524" s="21">
        <f>ROUND(('NEW Reference'!F$6*List!$F524)+'NEW Reference'!F$7,0)</f>
        <v>2639</v>
      </c>
      <c r="L524" s="21">
        <f>ROUND(('NEW Reference'!G$6*List!$F524)+'NEW Reference'!G$7,0)</f>
        <v>2988</v>
      </c>
      <c r="M524" s="21">
        <f>ROUND(('NEW Reference'!H$6*List!$F524)+'NEW Reference'!H$7,0)</f>
        <v>3102</v>
      </c>
      <c r="N524" s="21">
        <f>ROUND(('NEW Reference'!I$6*List!$F524)+'NEW Reference'!I$7,0)</f>
        <v>3224</v>
      </c>
      <c r="O524" s="21">
        <f>ROUND(('NEW Reference'!J$6*List!$F524)+'NEW Reference'!J$7,0)</f>
        <v>3733</v>
      </c>
      <c r="P524" s="21">
        <f>ROUND(('NEW Reference'!K$6*List!$F524)+'NEW Reference'!K$7,0)</f>
        <v>3851</v>
      </c>
      <c r="Q524" s="21">
        <f>ROUND(('NEW Reference'!L$6*List!$F524)+'NEW Reference'!L$7,0)</f>
        <v>4155</v>
      </c>
      <c r="R524" s="21">
        <f>ROUND(('NEW Reference'!M$6*List!$F524)+'NEW Reference'!M$7,0)</f>
        <v>4962</v>
      </c>
      <c r="S524" s="21">
        <f>ROUND(('NEW Reference'!N$6*List!$F524)+'NEW Reference'!N$7,0)</f>
        <v>20023</v>
      </c>
      <c r="T524" s="22">
        <f>ROUND(('NEW Reference'!O$6*List!$F524)+'NEW Reference'!O$7,0)</f>
        <v>744</v>
      </c>
      <c r="U524" s="22">
        <f>ROUND(('NEW Reference'!P$6*List!$F524)+'NEW Reference'!P$7,0)</f>
        <v>1049</v>
      </c>
      <c r="V524" s="22">
        <f>ROUND(('NEW Reference'!Q$6*List!$F524)+'NEW Reference'!Q$7,0)</f>
        <v>524</v>
      </c>
      <c r="X524" s="3" t="str">
        <f t="shared" si="24"/>
        <v>Rural (Not listed as urban county), Maine</v>
      </c>
      <c r="Y524" s="67" t="s">
        <v>4</v>
      </c>
      <c r="Z524" s="24" t="s">
        <v>91</v>
      </c>
      <c r="AA524" s="28" t="s">
        <v>767</v>
      </c>
      <c r="AB524" s="26"/>
      <c r="AC524" s="19">
        <f t="shared" si="23"/>
        <v>0.80390000000000006</v>
      </c>
      <c r="AD524" s="104">
        <v>39300</v>
      </c>
      <c r="AE524" t="s">
        <v>732</v>
      </c>
      <c r="AF524" s="19">
        <v>1.004</v>
      </c>
    </row>
    <row r="525" spans="1:32">
      <c r="A525" s="95">
        <v>38860</v>
      </c>
      <c r="B525" s="93" t="s">
        <v>768</v>
      </c>
      <c r="C525" s="67" t="s">
        <v>772</v>
      </c>
      <c r="D525" s="28" t="s">
        <v>767</v>
      </c>
      <c r="E525" s="97" t="s">
        <v>90</v>
      </c>
      <c r="F525" s="98">
        <f t="shared" si="22"/>
        <v>0.99830000000000008</v>
      </c>
      <c r="G525" s="74">
        <f>ROUND(('NEW Reference'!B$6*List!$F525)+'NEW Reference'!B$7,0)</f>
        <v>1342</v>
      </c>
      <c r="H525" s="21">
        <f>ROUND(('NEW Reference'!C$6*List!$F525)+'NEW Reference'!C$7,0)</f>
        <v>2002</v>
      </c>
      <c r="I525" s="21">
        <f>ROUND(('NEW Reference'!D$6*List!$F525)+'NEW Reference'!D$7,0)</f>
        <v>2399</v>
      </c>
      <c r="J525" s="21">
        <f>ROUND(('NEW Reference'!E$6*List!$F525)+'NEW Reference'!E$7,0)</f>
        <v>2966</v>
      </c>
      <c r="K525" s="21">
        <f>ROUND(('NEW Reference'!F$6*List!$F525)+'NEW Reference'!F$7,0)</f>
        <v>3090</v>
      </c>
      <c r="L525" s="21">
        <f>ROUND(('NEW Reference'!G$6*List!$F525)+'NEW Reference'!G$7,0)</f>
        <v>3497</v>
      </c>
      <c r="M525" s="21">
        <f>ROUND(('NEW Reference'!H$6*List!$F525)+'NEW Reference'!H$7,0)</f>
        <v>3631</v>
      </c>
      <c r="N525" s="21">
        <f>ROUND(('NEW Reference'!I$6*List!$F525)+'NEW Reference'!I$7,0)</f>
        <v>3774</v>
      </c>
      <c r="O525" s="21">
        <f>ROUND(('NEW Reference'!J$6*List!$F525)+'NEW Reference'!J$7,0)</f>
        <v>4370</v>
      </c>
      <c r="P525" s="21">
        <f>ROUND(('NEW Reference'!K$6*List!$F525)+'NEW Reference'!K$7,0)</f>
        <v>4508</v>
      </c>
      <c r="Q525" s="21">
        <f>ROUND(('NEW Reference'!L$6*List!$F525)+'NEW Reference'!L$7,0)</f>
        <v>4864</v>
      </c>
      <c r="R525" s="21">
        <f>ROUND(('NEW Reference'!M$6*List!$F525)+'NEW Reference'!M$7,0)</f>
        <v>5809</v>
      </c>
      <c r="S525" s="21">
        <f>ROUND(('NEW Reference'!N$6*List!$F525)+'NEW Reference'!N$7,0)</f>
        <v>23441</v>
      </c>
      <c r="T525" s="22">
        <f>ROUND(('NEW Reference'!O$6*List!$F525)+'NEW Reference'!O$7,0)</f>
        <v>871</v>
      </c>
      <c r="U525" s="22">
        <f>ROUND(('NEW Reference'!P$6*List!$F525)+'NEW Reference'!P$7,0)</f>
        <v>1228</v>
      </c>
      <c r="V525" s="22">
        <f>ROUND(('NEW Reference'!Q$6*List!$F525)+'NEW Reference'!Q$7,0)</f>
        <v>614</v>
      </c>
      <c r="X525" s="3" t="str">
        <f t="shared" si="24"/>
        <v>SAGADAHOC, Maine</v>
      </c>
      <c r="Y525" s="67" t="s">
        <v>772</v>
      </c>
      <c r="Z525" s="24" t="s">
        <v>91</v>
      </c>
      <c r="AA525" s="28" t="s">
        <v>767</v>
      </c>
      <c r="AB525" s="26"/>
      <c r="AC525" s="19">
        <f t="shared" si="23"/>
        <v>0.99830000000000008</v>
      </c>
      <c r="AD525" s="104">
        <v>15764</v>
      </c>
      <c r="AE525" t="s">
        <v>734</v>
      </c>
      <c r="AF525" s="19">
        <v>1.0672999999999999</v>
      </c>
    </row>
    <row r="526" spans="1:32">
      <c r="A526" s="95">
        <v>38860</v>
      </c>
      <c r="B526" s="93" t="s">
        <v>768</v>
      </c>
      <c r="C526" s="67" t="s">
        <v>773</v>
      </c>
      <c r="D526" s="28" t="s">
        <v>767</v>
      </c>
      <c r="E526" s="97" t="s">
        <v>90</v>
      </c>
      <c r="F526" s="98">
        <f t="shared" ref="F526:F589" si="25">IFERROR(INDEX($AF:$AF,MATCH($A526,$AD:$AD,0)),"")</f>
        <v>0.99830000000000008</v>
      </c>
      <c r="G526" s="74">
        <f>ROUND(('NEW Reference'!B$6*List!$F526)+'NEW Reference'!B$7,0)</f>
        <v>1342</v>
      </c>
      <c r="H526" s="21">
        <f>ROUND(('NEW Reference'!C$6*List!$F526)+'NEW Reference'!C$7,0)</f>
        <v>2002</v>
      </c>
      <c r="I526" s="21">
        <f>ROUND(('NEW Reference'!D$6*List!$F526)+'NEW Reference'!D$7,0)</f>
        <v>2399</v>
      </c>
      <c r="J526" s="21">
        <f>ROUND(('NEW Reference'!E$6*List!$F526)+'NEW Reference'!E$7,0)</f>
        <v>2966</v>
      </c>
      <c r="K526" s="21">
        <f>ROUND(('NEW Reference'!F$6*List!$F526)+'NEW Reference'!F$7,0)</f>
        <v>3090</v>
      </c>
      <c r="L526" s="21">
        <f>ROUND(('NEW Reference'!G$6*List!$F526)+'NEW Reference'!G$7,0)</f>
        <v>3497</v>
      </c>
      <c r="M526" s="21">
        <f>ROUND(('NEW Reference'!H$6*List!$F526)+'NEW Reference'!H$7,0)</f>
        <v>3631</v>
      </c>
      <c r="N526" s="21">
        <f>ROUND(('NEW Reference'!I$6*List!$F526)+'NEW Reference'!I$7,0)</f>
        <v>3774</v>
      </c>
      <c r="O526" s="21">
        <f>ROUND(('NEW Reference'!J$6*List!$F526)+'NEW Reference'!J$7,0)</f>
        <v>4370</v>
      </c>
      <c r="P526" s="21">
        <f>ROUND(('NEW Reference'!K$6*List!$F526)+'NEW Reference'!K$7,0)</f>
        <v>4508</v>
      </c>
      <c r="Q526" s="21">
        <f>ROUND(('NEW Reference'!L$6*List!$F526)+'NEW Reference'!L$7,0)</f>
        <v>4864</v>
      </c>
      <c r="R526" s="21">
        <f>ROUND(('NEW Reference'!M$6*List!$F526)+'NEW Reference'!M$7,0)</f>
        <v>5809</v>
      </c>
      <c r="S526" s="21">
        <f>ROUND(('NEW Reference'!N$6*List!$F526)+'NEW Reference'!N$7,0)</f>
        <v>23441</v>
      </c>
      <c r="T526" s="22">
        <f>ROUND(('NEW Reference'!O$6*List!$F526)+'NEW Reference'!O$7,0)</f>
        <v>871</v>
      </c>
      <c r="U526" s="22">
        <f>ROUND(('NEW Reference'!P$6*List!$F526)+'NEW Reference'!P$7,0)</f>
        <v>1228</v>
      </c>
      <c r="V526" s="22">
        <f>ROUND(('NEW Reference'!Q$6*List!$F526)+'NEW Reference'!Q$7,0)</f>
        <v>614</v>
      </c>
      <c r="X526" s="3" t="str">
        <f t="shared" si="24"/>
        <v>YORK, Maine</v>
      </c>
      <c r="Y526" s="67" t="s">
        <v>773</v>
      </c>
      <c r="Z526" s="24" t="s">
        <v>91</v>
      </c>
      <c r="AA526" s="28" t="s">
        <v>767</v>
      </c>
      <c r="AB526" s="26"/>
      <c r="AC526" s="19">
        <f t="shared" ref="AC526:AC589" si="26">IFERROR(INDEX($AF:$AF,MATCH($A526,$AD:$AD,0)),"")</f>
        <v>0.99830000000000008</v>
      </c>
      <c r="AD526" s="104">
        <v>44140</v>
      </c>
      <c r="AE526" t="s">
        <v>736</v>
      </c>
      <c r="AF526" s="19">
        <v>0.99050000000000005</v>
      </c>
    </row>
    <row r="527" spans="1:32">
      <c r="A527" s="95">
        <v>24340</v>
      </c>
      <c r="B527" s="93" t="s">
        <v>774</v>
      </c>
      <c r="C527" s="67" t="s">
        <v>775</v>
      </c>
      <c r="D527" s="29" t="s">
        <v>776</v>
      </c>
      <c r="E527" s="97" t="s">
        <v>90</v>
      </c>
      <c r="F527" s="98">
        <f t="shared" si="25"/>
        <v>0.82910000000000006</v>
      </c>
      <c r="G527" s="74">
        <f>ROUND(('NEW Reference'!B$6*List!$F527)+'NEW Reference'!B$7,0)</f>
        <v>1172</v>
      </c>
      <c r="H527" s="21">
        <f>ROUND(('NEW Reference'!C$6*List!$F527)+'NEW Reference'!C$7,0)</f>
        <v>1748</v>
      </c>
      <c r="I527" s="21">
        <f>ROUND(('NEW Reference'!D$6*List!$F527)+'NEW Reference'!D$7,0)</f>
        <v>2094</v>
      </c>
      <c r="J527" s="21">
        <f>ROUND(('NEW Reference'!E$6*List!$F527)+'NEW Reference'!E$7,0)</f>
        <v>2589</v>
      </c>
      <c r="K527" s="21">
        <f>ROUND(('NEW Reference'!F$6*List!$F527)+'NEW Reference'!F$7,0)</f>
        <v>2698</v>
      </c>
      <c r="L527" s="21">
        <f>ROUND(('NEW Reference'!G$6*List!$F527)+'NEW Reference'!G$7,0)</f>
        <v>3054</v>
      </c>
      <c r="M527" s="21">
        <f>ROUND(('NEW Reference'!H$6*List!$F527)+'NEW Reference'!H$7,0)</f>
        <v>3170</v>
      </c>
      <c r="N527" s="21">
        <f>ROUND(('NEW Reference'!I$6*List!$F527)+'NEW Reference'!I$7,0)</f>
        <v>3295</v>
      </c>
      <c r="O527" s="21">
        <f>ROUND(('NEW Reference'!J$6*List!$F527)+'NEW Reference'!J$7,0)</f>
        <v>3815</v>
      </c>
      <c r="P527" s="21">
        <f>ROUND(('NEW Reference'!K$6*List!$F527)+'NEW Reference'!K$7,0)</f>
        <v>3936</v>
      </c>
      <c r="Q527" s="21">
        <f>ROUND(('NEW Reference'!L$6*List!$F527)+'NEW Reference'!L$7,0)</f>
        <v>4247</v>
      </c>
      <c r="R527" s="21">
        <f>ROUND(('NEW Reference'!M$6*List!$F527)+'NEW Reference'!M$7,0)</f>
        <v>5072</v>
      </c>
      <c r="S527" s="21">
        <f>ROUND(('NEW Reference'!N$6*List!$F527)+'NEW Reference'!N$7,0)</f>
        <v>20466</v>
      </c>
      <c r="T527" s="22">
        <f>ROUND(('NEW Reference'!O$6*List!$F527)+'NEW Reference'!O$7,0)</f>
        <v>761</v>
      </c>
      <c r="U527" s="22">
        <f>ROUND(('NEW Reference'!P$6*List!$F527)+'NEW Reference'!P$7,0)</f>
        <v>1072</v>
      </c>
      <c r="V527" s="22">
        <f>ROUND(('NEW Reference'!Q$6*List!$F527)+'NEW Reference'!Q$7,0)</f>
        <v>536</v>
      </c>
      <c r="X527" s="3" t="str">
        <f t="shared" si="24"/>
        <v>BARRY, Michigan</v>
      </c>
      <c r="Y527" s="67" t="s">
        <v>775</v>
      </c>
      <c r="Z527" s="24" t="s">
        <v>91</v>
      </c>
      <c r="AA527" s="29" t="s">
        <v>776</v>
      </c>
      <c r="AB527" s="26"/>
      <c r="AC527" s="19">
        <f t="shared" si="26"/>
        <v>0.82910000000000006</v>
      </c>
      <c r="AD527" s="104">
        <v>11200</v>
      </c>
      <c r="AE527" t="s">
        <v>738</v>
      </c>
      <c r="AF527" s="19">
        <v>0.98140000000000005</v>
      </c>
    </row>
    <row r="528" spans="1:32">
      <c r="A528" s="95">
        <v>13020</v>
      </c>
      <c r="B528" s="93" t="s">
        <v>777</v>
      </c>
      <c r="C528" s="67" t="s">
        <v>353</v>
      </c>
      <c r="D528" s="29" t="s">
        <v>776</v>
      </c>
      <c r="E528" s="97" t="s">
        <v>90</v>
      </c>
      <c r="F528" s="98">
        <f t="shared" si="25"/>
        <v>0.86670000000000003</v>
      </c>
      <c r="G528" s="74">
        <f>ROUND(('NEW Reference'!B$6*List!$F528)+'NEW Reference'!B$7,0)</f>
        <v>1210</v>
      </c>
      <c r="H528" s="21">
        <f>ROUND(('NEW Reference'!C$6*List!$F528)+'NEW Reference'!C$7,0)</f>
        <v>1804</v>
      </c>
      <c r="I528" s="21">
        <f>ROUND(('NEW Reference'!D$6*List!$F528)+'NEW Reference'!D$7,0)</f>
        <v>2162</v>
      </c>
      <c r="J528" s="21">
        <f>ROUND(('NEW Reference'!E$6*List!$F528)+'NEW Reference'!E$7,0)</f>
        <v>2673</v>
      </c>
      <c r="K528" s="21">
        <f>ROUND(('NEW Reference'!F$6*List!$F528)+'NEW Reference'!F$7,0)</f>
        <v>2785</v>
      </c>
      <c r="L528" s="21">
        <f>ROUND(('NEW Reference'!G$6*List!$F528)+'NEW Reference'!G$7,0)</f>
        <v>3152</v>
      </c>
      <c r="M528" s="21">
        <f>ROUND(('NEW Reference'!H$6*List!$F528)+'NEW Reference'!H$7,0)</f>
        <v>3273</v>
      </c>
      <c r="N528" s="21">
        <f>ROUND(('NEW Reference'!I$6*List!$F528)+'NEW Reference'!I$7,0)</f>
        <v>3401</v>
      </c>
      <c r="O528" s="21">
        <f>ROUND(('NEW Reference'!J$6*List!$F528)+'NEW Reference'!J$7,0)</f>
        <v>3939</v>
      </c>
      <c r="P528" s="21">
        <f>ROUND(('NEW Reference'!K$6*List!$F528)+'NEW Reference'!K$7,0)</f>
        <v>4063</v>
      </c>
      <c r="Q528" s="21">
        <f>ROUND(('NEW Reference'!L$6*List!$F528)+'NEW Reference'!L$7,0)</f>
        <v>4384</v>
      </c>
      <c r="R528" s="21">
        <f>ROUND(('NEW Reference'!M$6*List!$F528)+'NEW Reference'!M$7,0)</f>
        <v>5236</v>
      </c>
      <c r="S528" s="21">
        <f>ROUND(('NEW Reference'!N$6*List!$F528)+'NEW Reference'!N$7,0)</f>
        <v>21127</v>
      </c>
      <c r="T528" s="22">
        <f>ROUND(('NEW Reference'!O$6*List!$F528)+'NEW Reference'!O$7,0)</f>
        <v>785</v>
      </c>
      <c r="U528" s="22">
        <f>ROUND(('NEW Reference'!P$6*List!$F528)+'NEW Reference'!P$7,0)</f>
        <v>1107</v>
      </c>
      <c r="V528" s="22">
        <f>ROUND(('NEW Reference'!Q$6*List!$F528)+'NEW Reference'!Q$7,0)</f>
        <v>553</v>
      </c>
      <c r="X528" s="3" t="str">
        <f t="shared" si="24"/>
        <v>BAY, Michigan</v>
      </c>
      <c r="Y528" s="67" t="s">
        <v>353</v>
      </c>
      <c r="Z528" s="24" t="s">
        <v>91</v>
      </c>
      <c r="AA528" s="29" t="s">
        <v>776</v>
      </c>
      <c r="AB528" s="26"/>
      <c r="AC528" s="19">
        <f t="shared" si="26"/>
        <v>0.86670000000000003</v>
      </c>
      <c r="AD528" s="104">
        <v>15764</v>
      </c>
      <c r="AE528" t="s">
        <v>734</v>
      </c>
      <c r="AF528" s="19">
        <v>1.0672999999999999</v>
      </c>
    </row>
    <row r="529" spans="1:32">
      <c r="A529" s="95">
        <v>45900</v>
      </c>
      <c r="B529" s="93" t="s">
        <v>778</v>
      </c>
      <c r="C529" s="67" t="s">
        <v>779</v>
      </c>
      <c r="D529" s="29" t="s">
        <v>776</v>
      </c>
      <c r="E529" s="97" t="s">
        <v>90</v>
      </c>
      <c r="F529" s="98">
        <f t="shared" si="25"/>
        <v>0.84130000000000005</v>
      </c>
      <c r="G529" s="74">
        <f>ROUND(('NEW Reference'!B$6*List!$F529)+'NEW Reference'!B$7,0)</f>
        <v>1184</v>
      </c>
      <c r="H529" s="21">
        <f>ROUND(('NEW Reference'!C$6*List!$F529)+'NEW Reference'!C$7,0)</f>
        <v>1766</v>
      </c>
      <c r="I529" s="21">
        <f>ROUND(('NEW Reference'!D$6*List!$F529)+'NEW Reference'!D$7,0)</f>
        <v>2116</v>
      </c>
      <c r="J529" s="21">
        <f>ROUND(('NEW Reference'!E$6*List!$F529)+'NEW Reference'!E$7,0)</f>
        <v>2616</v>
      </c>
      <c r="K529" s="21">
        <f>ROUND(('NEW Reference'!F$6*List!$F529)+'NEW Reference'!F$7,0)</f>
        <v>2726</v>
      </c>
      <c r="L529" s="21">
        <f>ROUND(('NEW Reference'!G$6*List!$F529)+'NEW Reference'!G$7,0)</f>
        <v>3086</v>
      </c>
      <c r="M529" s="21">
        <f>ROUND(('NEW Reference'!H$6*List!$F529)+'NEW Reference'!H$7,0)</f>
        <v>3204</v>
      </c>
      <c r="N529" s="21">
        <f>ROUND(('NEW Reference'!I$6*List!$F529)+'NEW Reference'!I$7,0)</f>
        <v>3329</v>
      </c>
      <c r="O529" s="21">
        <f>ROUND(('NEW Reference'!J$6*List!$F529)+'NEW Reference'!J$7,0)</f>
        <v>3855</v>
      </c>
      <c r="P529" s="21">
        <f>ROUND(('NEW Reference'!K$6*List!$F529)+'NEW Reference'!K$7,0)</f>
        <v>3977</v>
      </c>
      <c r="Q529" s="21">
        <f>ROUND(('NEW Reference'!L$6*List!$F529)+'NEW Reference'!L$7,0)</f>
        <v>4291</v>
      </c>
      <c r="R529" s="21">
        <f>ROUND(('NEW Reference'!M$6*List!$F529)+'NEW Reference'!M$7,0)</f>
        <v>5125</v>
      </c>
      <c r="S529" s="21">
        <f>ROUND(('NEW Reference'!N$6*List!$F529)+'NEW Reference'!N$7,0)</f>
        <v>20681</v>
      </c>
      <c r="T529" s="22">
        <f>ROUND(('NEW Reference'!O$6*List!$F529)+'NEW Reference'!O$7,0)</f>
        <v>769</v>
      </c>
      <c r="U529" s="22">
        <f>ROUND(('NEW Reference'!P$6*List!$F529)+'NEW Reference'!P$7,0)</f>
        <v>1083</v>
      </c>
      <c r="V529" s="22">
        <f>ROUND(('NEW Reference'!Q$6*List!$F529)+'NEW Reference'!Q$7,0)</f>
        <v>542</v>
      </c>
      <c r="X529" s="3" t="str">
        <f t="shared" si="24"/>
        <v>BENZIE, Michigan</v>
      </c>
      <c r="Y529" s="67" t="s">
        <v>779</v>
      </c>
      <c r="Z529" s="24" t="s">
        <v>91</v>
      </c>
      <c r="AA529" s="29" t="s">
        <v>776</v>
      </c>
      <c r="AB529" s="25"/>
      <c r="AC529" s="19">
        <f t="shared" si="26"/>
        <v>0.84130000000000005</v>
      </c>
      <c r="AD529" s="104">
        <v>14454</v>
      </c>
      <c r="AE529" t="s">
        <v>741</v>
      </c>
      <c r="AF529" s="19">
        <v>1.1518999999999999</v>
      </c>
    </row>
    <row r="530" spans="1:32">
      <c r="A530" s="95">
        <v>35660</v>
      </c>
      <c r="B530" s="93" t="s">
        <v>780</v>
      </c>
      <c r="C530" s="67" t="s">
        <v>781</v>
      </c>
      <c r="D530" s="29" t="s">
        <v>776</v>
      </c>
      <c r="E530" s="97" t="s">
        <v>90</v>
      </c>
      <c r="F530" s="98">
        <f t="shared" si="25"/>
        <v>0.89070000000000005</v>
      </c>
      <c r="G530" s="74">
        <f>ROUND(('NEW Reference'!B$6*List!$F530)+'NEW Reference'!B$7,0)</f>
        <v>1234</v>
      </c>
      <c r="H530" s="21">
        <f>ROUND(('NEW Reference'!C$6*List!$F530)+'NEW Reference'!C$7,0)</f>
        <v>1840</v>
      </c>
      <c r="I530" s="21">
        <f>ROUND(('NEW Reference'!D$6*List!$F530)+'NEW Reference'!D$7,0)</f>
        <v>2205</v>
      </c>
      <c r="J530" s="21">
        <f>ROUND(('NEW Reference'!E$6*List!$F530)+'NEW Reference'!E$7,0)</f>
        <v>2726</v>
      </c>
      <c r="K530" s="21">
        <f>ROUND(('NEW Reference'!F$6*List!$F530)+'NEW Reference'!F$7,0)</f>
        <v>2840</v>
      </c>
      <c r="L530" s="21">
        <f>ROUND(('NEW Reference'!G$6*List!$F530)+'NEW Reference'!G$7,0)</f>
        <v>3215</v>
      </c>
      <c r="M530" s="21">
        <f>ROUND(('NEW Reference'!H$6*List!$F530)+'NEW Reference'!H$7,0)</f>
        <v>3338</v>
      </c>
      <c r="N530" s="21">
        <f>ROUND(('NEW Reference'!I$6*List!$F530)+'NEW Reference'!I$7,0)</f>
        <v>3469</v>
      </c>
      <c r="O530" s="21">
        <f>ROUND(('NEW Reference'!J$6*List!$F530)+'NEW Reference'!J$7,0)</f>
        <v>4017</v>
      </c>
      <c r="P530" s="21">
        <f>ROUND(('NEW Reference'!K$6*List!$F530)+'NEW Reference'!K$7,0)</f>
        <v>4144</v>
      </c>
      <c r="Q530" s="21">
        <f>ROUND(('NEW Reference'!L$6*List!$F530)+'NEW Reference'!L$7,0)</f>
        <v>4472</v>
      </c>
      <c r="R530" s="21">
        <f>ROUND(('NEW Reference'!M$6*List!$F530)+'NEW Reference'!M$7,0)</f>
        <v>5341</v>
      </c>
      <c r="S530" s="21">
        <f>ROUND(('NEW Reference'!N$6*List!$F530)+'NEW Reference'!N$7,0)</f>
        <v>21549</v>
      </c>
      <c r="T530" s="22">
        <f>ROUND(('NEW Reference'!O$6*List!$F530)+'NEW Reference'!O$7,0)</f>
        <v>801</v>
      </c>
      <c r="U530" s="22">
        <f>ROUND(('NEW Reference'!P$6*List!$F530)+'NEW Reference'!P$7,0)</f>
        <v>1129</v>
      </c>
      <c r="V530" s="22">
        <f>ROUND(('NEW Reference'!Q$6*List!$F530)+'NEW Reference'!Q$7,0)</f>
        <v>564</v>
      </c>
      <c r="X530" s="3" t="str">
        <f t="shared" si="24"/>
        <v>BERRIEN, Michigan</v>
      </c>
      <c r="Y530" s="67" t="s">
        <v>781</v>
      </c>
      <c r="Z530" s="24" t="s">
        <v>91</v>
      </c>
      <c r="AA530" s="29" t="s">
        <v>776</v>
      </c>
      <c r="AB530" s="26"/>
      <c r="AC530" s="19">
        <f t="shared" si="26"/>
        <v>0.89070000000000005</v>
      </c>
      <c r="AD530" s="104">
        <v>14454</v>
      </c>
      <c r="AE530" t="s">
        <v>741</v>
      </c>
      <c r="AF530" s="19">
        <v>1.1518999999999999</v>
      </c>
    </row>
    <row r="531" spans="1:32">
      <c r="A531" s="95">
        <v>12980</v>
      </c>
      <c r="B531" s="93" t="s">
        <v>782</v>
      </c>
      <c r="C531" s="67" t="s">
        <v>120</v>
      </c>
      <c r="D531" s="29" t="s">
        <v>776</v>
      </c>
      <c r="E531" s="97" t="s">
        <v>90</v>
      </c>
      <c r="F531" s="98">
        <f t="shared" si="25"/>
        <v>0.88790000000000002</v>
      </c>
      <c r="G531" s="74">
        <f>ROUND(('NEW Reference'!B$6*List!$F531)+'NEW Reference'!B$7,0)</f>
        <v>1231</v>
      </c>
      <c r="H531" s="21">
        <f>ROUND(('NEW Reference'!C$6*List!$F531)+'NEW Reference'!C$7,0)</f>
        <v>1836</v>
      </c>
      <c r="I531" s="21">
        <f>ROUND(('NEW Reference'!D$6*List!$F531)+'NEW Reference'!D$7,0)</f>
        <v>2200</v>
      </c>
      <c r="J531" s="21">
        <f>ROUND(('NEW Reference'!E$6*List!$F531)+'NEW Reference'!E$7,0)</f>
        <v>2720</v>
      </c>
      <c r="K531" s="21">
        <f>ROUND(('NEW Reference'!F$6*List!$F531)+'NEW Reference'!F$7,0)</f>
        <v>2834</v>
      </c>
      <c r="L531" s="21">
        <f>ROUND(('NEW Reference'!G$6*List!$F531)+'NEW Reference'!G$7,0)</f>
        <v>3208</v>
      </c>
      <c r="M531" s="21">
        <f>ROUND(('NEW Reference'!H$6*List!$F531)+'NEW Reference'!H$7,0)</f>
        <v>3330</v>
      </c>
      <c r="N531" s="21">
        <f>ROUND(('NEW Reference'!I$6*List!$F531)+'NEW Reference'!I$7,0)</f>
        <v>3461</v>
      </c>
      <c r="O531" s="21">
        <f>ROUND(('NEW Reference'!J$6*List!$F531)+'NEW Reference'!J$7,0)</f>
        <v>4008</v>
      </c>
      <c r="P531" s="21">
        <f>ROUND(('NEW Reference'!K$6*List!$F531)+'NEW Reference'!K$7,0)</f>
        <v>4135</v>
      </c>
      <c r="Q531" s="21">
        <f>ROUND(('NEW Reference'!L$6*List!$F531)+'NEW Reference'!L$7,0)</f>
        <v>4461</v>
      </c>
      <c r="R531" s="21">
        <f>ROUND(('NEW Reference'!M$6*List!$F531)+'NEW Reference'!M$7,0)</f>
        <v>5328</v>
      </c>
      <c r="S531" s="21">
        <f>ROUND(('NEW Reference'!N$6*List!$F531)+'NEW Reference'!N$7,0)</f>
        <v>21500</v>
      </c>
      <c r="T531" s="22">
        <f>ROUND(('NEW Reference'!O$6*List!$F531)+'NEW Reference'!O$7,0)</f>
        <v>799</v>
      </c>
      <c r="U531" s="22">
        <f>ROUND(('NEW Reference'!P$6*List!$F531)+'NEW Reference'!P$7,0)</f>
        <v>1126</v>
      </c>
      <c r="V531" s="22">
        <f>ROUND(('NEW Reference'!Q$6*List!$F531)+'NEW Reference'!Q$7,0)</f>
        <v>563</v>
      </c>
      <c r="X531" s="3" t="str">
        <f t="shared" si="24"/>
        <v>CALHOUN, Michigan</v>
      </c>
      <c r="Y531" s="67" t="s">
        <v>120</v>
      </c>
      <c r="Z531" s="24" t="s">
        <v>91</v>
      </c>
      <c r="AA531" s="29" t="s">
        <v>776</v>
      </c>
      <c r="AB531" s="26"/>
      <c r="AC531" s="19">
        <f t="shared" si="26"/>
        <v>0.88790000000000002</v>
      </c>
      <c r="AD531" s="104">
        <v>14454</v>
      </c>
      <c r="AE531" t="s">
        <v>741</v>
      </c>
      <c r="AF531" s="19">
        <v>1.1518999999999999</v>
      </c>
    </row>
    <row r="532" spans="1:32">
      <c r="A532" s="95">
        <v>43780</v>
      </c>
      <c r="B532" s="93" t="s">
        <v>617</v>
      </c>
      <c r="C532" s="67" t="s">
        <v>783</v>
      </c>
      <c r="D532" s="29" t="s">
        <v>776</v>
      </c>
      <c r="E532" s="97" t="s">
        <v>90</v>
      </c>
      <c r="F532" s="98">
        <f t="shared" si="25"/>
        <v>0.96700000000000008</v>
      </c>
      <c r="G532" s="74">
        <f>ROUND(('NEW Reference'!B$6*List!$F532)+'NEW Reference'!B$7,0)</f>
        <v>1311</v>
      </c>
      <c r="H532" s="21">
        <f>ROUND(('NEW Reference'!C$6*List!$F532)+'NEW Reference'!C$7,0)</f>
        <v>1955</v>
      </c>
      <c r="I532" s="21">
        <f>ROUND(('NEW Reference'!D$6*List!$F532)+'NEW Reference'!D$7,0)</f>
        <v>2342</v>
      </c>
      <c r="J532" s="21">
        <f>ROUND(('NEW Reference'!E$6*List!$F532)+'NEW Reference'!E$7,0)</f>
        <v>2896</v>
      </c>
      <c r="K532" s="21">
        <f>ROUND(('NEW Reference'!F$6*List!$F532)+'NEW Reference'!F$7,0)</f>
        <v>3017</v>
      </c>
      <c r="L532" s="21">
        <f>ROUND(('NEW Reference'!G$6*List!$F532)+'NEW Reference'!G$7,0)</f>
        <v>3415</v>
      </c>
      <c r="M532" s="21">
        <f>ROUND(('NEW Reference'!H$6*List!$F532)+'NEW Reference'!H$7,0)</f>
        <v>3546</v>
      </c>
      <c r="N532" s="21">
        <f>ROUND(('NEW Reference'!I$6*List!$F532)+'NEW Reference'!I$7,0)</f>
        <v>3685</v>
      </c>
      <c r="O532" s="21">
        <f>ROUND(('NEW Reference'!J$6*List!$F532)+'NEW Reference'!J$7,0)</f>
        <v>4267</v>
      </c>
      <c r="P532" s="21">
        <f>ROUND(('NEW Reference'!K$6*List!$F532)+'NEW Reference'!K$7,0)</f>
        <v>4402</v>
      </c>
      <c r="Q532" s="21">
        <f>ROUND(('NEW Reference'!L$6*List!$F532)+'NEW Reference'!L$7,0)</f>
        <v>4750</v>
      </c>
      <c r="R532" s="21">
        <f>ROUND(('NEW Reference'!M$6*List!$F532)+'NEW Reference'!M$7,0)</f>
        <v>5673</v>
      </c>
      <c r="S532" s="21">
        <f>ROUND(('NEW Reference'!N$6*List!$F532)+'NEW Reference'!N$7,0)</f>
        <v>22890</v>
      </c>
      <c r="T532" s="22">
        <f>ROUND(('NEW Reference'!O$6*List!$F532)+'NEW Reference'!O$7,0)</f>
        <v>851</v>
      </c>
      <c r="U532" s="22">
        <f>ROUND(('NEW Reference'!P$6*List!$F532)+'NEW Reference'!P$7,0)</f>
        <v>1199</v>
      </c>
      <c r="V532" s="22">
        <f>ROUND(('NEW Reference'!Q$6*List!$F532)+'NEW Reference'!Q$7,0)</f>
        <v>600</v>
      </c>
      <c r="X532" s="3" t="str">
        <f t="shared" si="24"/>
        <v>CASS, Michigan</v>
      </c>
      <c r="Y532" s="67" t="s">
        <v>783</v>
      </c>
      <c r="Z532" s="24" t="s">
        <v>91</v>
      </c>
      <c r="AA532" s="29" t="s">
        <v>776</v>
      </c>
      <c r="AB532" s="26"/>
      <c r="AC532" s="19">
        <f t="shared" si="26"/>
        <v>0.96700000000000008</v>
      </c>
      <c r="AD532" s="104">
        <v>49340</v>
      </c>
      <c r="AE532" t="s">
        <v>338</v>
      </c>
      <c r="AF532" s="19">
        <v>1.041485</v>
      </c>
    </row>
    <row r="533" spans="1:32">
      <c r="A533" s="95">
        <v>29620</v>
      </c>
      <c r="B533" s="93" t="s">
        <v>784</v>
      </c>
      <c r="C533" s="67" t="s">
        <v>553</v>
      </c>
      <c r="D533" s="29" t="s">
        <v>776</v>
      </c>
      <c r="E533" s="97" t="s">
        <v>90</v>
      </c>
      <c r="F533" s="98">
        <f t="shared" si="25"/>
        <v>0.9002</v>
      </c>
      <c r="G533" s="74">
        <f>ROUND(('NEW Reference'!B$6*List!$F533)+'NEW Reference'!B$7,0)</f>
        <v>1244</v>
      </c>
      <c r="H533" s="21">
        <f>ROUND(('NEW Reference'!C$6*List!$F533)+'NEW Reference'!C$7,0)</f>
        <v>1855</v>
      </c>
      <c r="I533" s="21">
        <f>ROUND(('NEW Reference'!D$6*List!$F533)+'NEW Reference'!D$7,0)</f>
        <v>2222</v>
      </c>
      <c r="J533" s="21">
        <f>ROUND(('NEW Reference'!E$6*List!$F533)+'NEW Reference'!E$7,0)</f>
        <v>2747</v>
      </c>
      <c r="K533" s="21">
        <f>ROUND(('NEW Reference'!F$6*List!$F533)+'NEW Reference'!F$7,0)</f>
        <v>2862</v>
      </c>
      <c r="L533" s="21">
        <f>ROUND(('NEW Reference'!G$6*List!$F533)+'NEW Reference'!G$7,0)</f>
        <v>3240</v>
      </c>
      <c r="M533" s="21">
        <f>ROUND(('NEW Reference'!H$6*List!$F533)+'NEW Reference'!H$7,0)</f>
        <v>3364</v>
      </c>
      <c r="N533" s="21">
        <f>ROUND(('NEW Reference'!I$6*List!$F533)+'NEW Reference'!I$7,0)</f>
        <v>3496</v>
      </c>
      <c r="O533" s="21">
        <f>ROUND(('NEW Reference'!J$6*List!$F533)+'NEW Reference'!J$7,0)</f>
        <v>4048</v>
      </c>
      <c r="P533" s="21">
        <f>ROUND(('NEW Reference'!K$6*List!$F533)+'NEW Reference'!K$7,0)</f>
        <v>4176</v>
      </c>
      <c r="Q533" s="21">
        <f>ROUND(('NEW Reference'!L$6*List!$F533)+'NEW Reference'!L$7,0)</f>
        <v>4506</v>
      </c>
      <c r="R533" s="21">
        <f>ROUND(('NEW Reference'!M$6*List!$F533)+'NEW Reference'!M$7,0)</f>
        <v>5382</v>
      </c>
      <c r="S533" s="21">
        <f>ROUND(('NEW Reference'!N$6*List!$F533)+'NEW Reference'!N$7,0)</f>
        <v>21716</v>
      </c>
      <c r="T533" s="22">
        <f>ROUND(('NEW Reference'!O$6*List!$F533)+'NEW Reference'!O$7,0)</f>
        <v>807</v>
      </c>
      <c r="U533" s="22">
        <f>ROUND(('NEW Reference'!P$6*List!$F533)+'NEW Reference'!P$7,0)</f>
        <v>1138</v>
      </c>
      <c r="V533" s="22">
        <f>ROUND(('NEW Reference'!Q$6*List!$F533)+'NEW Reference'!Q$7,0)</f>
        <v>569</v>
      </c>
      <c r="X533" s="3" t="str">
        <f t="shared" si="24"/>
        <v>CLINTON, Michigan</v>
      </c>
      <c r="Y533" s="67" t="s">
        <v>553</v>
      </c>
      <c r="Z533" s="24" t="s">
        <v>91</v>
      </c>
      <c r="AA533" s="29" t="s">
        <v>776</v>
      </c>
      <c r="AB533" s="26"/>
      <c r="AC533" s="19">
        <f t="shared" si="26"/>
        <v>0.9002</v>
      </c>
      <c r="AD533" s="104">
        <v>12580</v>
      </c>
      <c r="AE533" t="s">
        <v>746</v>
      </c>
      <c r="AF533" s="19">
        <v>0.95080000000000009</v>
      </c>
    </row>
    <row r="534" spans="1:32">
      <c r="A534" s="95">
        <v>29620</v>
      </c>
      <c r="B534" s="93" t="s">
        <v>784</v>
      </c>
      <c r="C534" s="67" t="s">
        <v>785</v>
      </c>
      <c r="D534" s="29" t="s">
        <v>776</v>
      </c>
      <c r="E534" s="97" t="s">
        <v>90</v>
      </c>
      <c r="F534" s="98">
        <f t="shared" si="25"/>
        <v>0.9002</v>
      </c>
      <c r="G534" s="74">
        <f>ROUND(('NEW Reference'!B$6*List!$F534)+'NEW Reference'!B$7,0)</f>
        <v>1244</v>
      </c>
      <c r="H534" s="21">
        <f>ROUND(('NEW Reference'!C$6*List!$F534)+'NEW Reference'!C$7,0)</f>
        <v>1855</v>
      </c>
      <c r="I534" s="21">
        <f>ROUND(('NEW Reference'!D$6*List!$F534)+'NEW Reference'!D$7,0)</f>
        <v>2222</v>
      </c>
      <c r="J534" s="21">
        <f>ROUND(('NEW Reference'!E$6*List!$F534)+'NEW Reference'!E$7,0)</f>
        <v>2747</v>
      </c>
      <c r="K534" s="21">
        <f>ROUND(('NEW Reference'!F$6*List!$F534)+'NEW Reference'!F$7,0)</f>
        <v>2862</v>
      </c>
      <c r="L534" s="21">
        <f>ROUND(('NEW Reference'!G$6*List!$F534)+'NEW Reference'!G$7,0)</f>
        <v>3240</v>
      </c>
      <c r="M534" s="21">
        <f>ROUND(('NEW Reference'!H$6*List!$F534)+'NEW Reference'!H$7,0)</f>
        <v>3364</v>
      </c>
      <c r="N534" s="21">
        <f>ROUND(('NEW Reference'!I$6*List!$F534)+'NEW Reference'!I$7,0)</f>
        <v>3496</v>
      </c>
      <c r="O534" s="21">
        <f>ROUND(('NEW Reference'!J$6*List!$F534)+'NEW Reference'!J$7,0)</f>
        <v>4048</v>
      </c>
      <c r="P534" s="21">
        <f>ROUND(('NEW Reference'!K$6*List!$F534)+'NEW Reference'!K$7,0)</f>
        <v>4176</v>
      </c>
      <c r="Q534" s="21">
        <f>ROUND(('NEW Reference'!L$6*List!$F534)+'NEW Reference'!L$7,0)</f>
        <v>4506</v>
      </c>
      <c r="R534" s="21">
        <f>ROUND(('NEW Reference'!M$6*List!$F534)+'NEW Reference'!M$7,0)</f>
        <v>5382</v>
      </c>
      <c r="S534" s="21">
        <f>ROUND(('NEW Reference'!N$6*List!$F534)+'NEW Reference'!N$7,0)</f>
        <v>21716</v>
      </c>
      <c r="T534" s="22">
        <f>ROUND(('NEW Reference'!O$6*List!$F534)+'NEW Reference'!O$7,0)</f>
        <v>807</v>
      </c>
      <c r="U534" s="22">
        <f>ROUND(('NEW Reference'!P$6*List!$F534)+'NEW Reference'!P$7,0)</f>
        <v>1138</v>
      </c>
      <c r="V534" s="22">
        <f>ROUND(('NEW Reference'!Q$6*List!$F534)+'NEW Reference'!Q$7,0)</f>
        <v>569</v>
      </c>
      <c r="X534" s="3" t="str">
        <f t="shared" si="24"/>
        <v>EATON, Michigan</v>
      </c>
      <c r="Y534" s="67" t="s">
        <v>785</v>
      </c>
      <c r="Z534" s="24" t="s">
        <v>91</v>
      </c>
      <c r="AA534" s="29" t="s">
        <v>776</v>
      </c>
      <c r="AB534" s="26"/>
      <c r="AC534" s="19">
        <f t="shared" si="26"/>
        <v>0.9002</v>
      </c>
      <c r="AD534" s="104">
        <v>12580</v>
      </c>
      <c r="AE534" t="s">
        <v>746</v>
      </c>
      <c r="AF534" s="19">
        <v>0.95080000000000009</v>
      </c>
    </row>
    <row r="535" spans="1:32">
      <c r="A535" s="95">
        <v>22420</v>
      </c>
      <c r="B535" s="93" t="s">
        <v>786</v>
      </c>
      <c r="C535" s="67" t="s">
        <v>787</v>
      </c>
      <c r="D535" s="29" t="s">
        <v>776</v>
      </c>
      <c r="E535" s="97" t="s">
        <v>90</v>
      </c>
      <c r="F535" s="98">
        <f t="shared" si="25"/>
        <v>0.98580000000000001</v>
      </c>
      <c r="G535" s="74">
        <f>ROUND(('NEW Reference'!B$6*List!$F535)+'NEW Reference'!B$7,0)</f>
        <v>1330</v>
      </c>
      <c r="H535" s="21">
        <f>ROUND(('NEW Reference'!C$6*List!$F535)+'NEW Reference'!C$7,0)</f>
        <v>1983</v>
      </c>
      <c r="I535" s="21">
        <f>ROUND(('NEW Reference'!D$6*List!$F535)+'NEW Reference'!D$7,0)</f>
        <v>2376</v>
      </c>
      <c r="J535" s="21">
        <f>ROUND(('NEW Reference'!E$6*List!$F535)+'NEW Reference'!E$7,0)</f>
        <v>2938</v>
      </c>
      <c r="K535" s="21">
        <f>ROUND(('NEW Reference'!F$6*List!$F535)+'NEW Reference'!F$7,0)</f>
        <v>3061</v>
      </c>
      <c r="L535" s="21">
        <f>ROUND(('NEW Reference'!G$6*List!$F535)+'NEW Reference'!G$7,0)</f>
        <v>3465</v>
      </c>
      <c r="M535" s="21">
        <f>ROUND(('NEW Reference'!H$6*List!$F535)+'NEW Reference'!H$7,0)</f>
        <v>3597</v>
      </c>
      <c r="N535" s="21">
        <f>ROUND(('NEW Reference'!I$6*List!$F535)+'NEW Reference'!I$7,0)</f>
        <v>3738</v>
      </c>
      <c r="O535" s="21">
        <f>ROUND(('NEW Reference'!J$6*List!$F535)+'NEW Reference'!J$7,0)</f>
        <v>4329</v>
      </c>
      <c r="P535" s="21">
        <f>ROUND(('NEW Reference'!K$6*List!$F535)+'NEW Reference'!K$7,0)</f>
        <v>4466</v>
      </c>
      <c r="Q535" s="21">
        <f>ROUND(('NEW Reference'!L$6*List!$F535)+'NEW Reference'!L$7,0)</f>
        <v>4819</v>
      </c>
      <c r="R535" s="21">
        <f>ROUND(('NEW Reference'!M$6*List!$F535)+'NEW Reference'!M$7,0)</f>
        <v>5755</v>
      </c>
      <c r="S535" s="21">
        <f>ROUND(('NEW Reference'!N$6*List!$F535)+'NEW Reference'!N$7,0)</f>
        <v>23221</v>
      </c>
      <c r="T535" s="22">
        <f>ROUND(('NEW Reference'!O$6*List!$F535)+'NEW Reference'!O$7,0)</f>
        <v>863</v>
      </c>
      <c r="U535" s="22">
        <f>ROUND(('NEW Reference'!P$6*List!$F535)+'NEW Reference'!P$7,0)</f>
        <v>1216</v>
      </c>
      <c r="V535" s="22">
        <f>ROUND(('NEW Reference'!Q$6*List!$F535)+'NEW Reference'!Q$7,0)</f>
        <v>608</v>
      </c>
      <c r="X535" s="3" t="str">
        <f t="shared" si="24"/>
        <v>GENESEE, Michigan</v>
      </c>
      <c r="Y535" s="67" t="s">
        <v>787</v>
      </c>
      <c r="Z535" s="24" t="s">
        <v>91</v>
      </c>
      <c r="AA535" s="29" t="s">
        <v>776</v>
      </c>
      <c r="AB535" s="26"/>
      <c r="AC535" s="19">
        <f t="shared" si="26"/>
        <v>0.98580000000000001</v>
      </c>
      <c r="AD535" s="104">
        <v>12580</v>
      </c>
      <c r="AE535" t="s">
        <v>746</v>
      </c>
      <c r="AF535" s="19">
        <v>0.95080000000000009</v>
      </c>
    </row>
    <row r="536" spans="1:32">
      <c r="A536" s="95">
        <v>45900</v>
      </c>
      <c r="B536" s="93" t="s">
        <v>778</v>
      </c>
      <c r="C536" s="67" t="s">
        <v>788</v>
      </c>
      <c r="D536" s="29" t="s">
        <v>776</v>
      </c>
      <c r="E536" s="97" t="s">
        <v>90</v>
      </c>
      <c r="F536" s="98">
        <f t="shared" si="25"/>
        <v>0.84130000000000005</v>
      </c>
      <c r="G536" s="74">
        <f>ROUND(('NEW Reference'!B$6*List!$F536)+'NEW Reference'!B$7,0)</f>
        <v>1184</v>
      </c>
      <c r="H536" s="21">
        <f>ROUND(('NEW Reference'!C$6*List!$F536)+'NEW Reference'!C$7,0)</f>
        <v>1766</v>
      </c>
      <c r="I536" s="21">
        <f>ROUND(('NEW Reference'!D$6*List!$F536)+'NEW Reference'!D$7,0)</f>
        <v>2116</v>
      </c>
      <c r="J536" s="21">
        <f>ROUND(('NEW Reference'!E$6*List!$F536)+'NEW Reference'!E$7,0)</f>
        <v>2616</v>
      </c>
      <c r="K536" s="21">
        <f>ROUND(('NEW Reference'!F$6*List!$F536)+'NEW Reference'!F$7,0)</f>
        <v>2726</v>
      </c>
      <c r="L536" s="21">
        <f>ROUND(('NEW Reference'!G$6*List!$F536)+'NEW Reference'!G$7,0)</f>
        <v>3086</v>
      </c>
      <c r="M536" s="21">
        <f>ROUND(('NEW Reference'!H$6*List!$F536)+'NEW Reference'!H$7,0)</f>
        <v>3204</v>
      </c>
      <c r="N536" s="21">
        <f>ROUND(('NEW Reference'!I$6*List!$F536)+'NEW Reference'!I$7,0)</f>
        <v>3329</v>
      </c>
      <c r="O536" s="21">
        <f>ROUND(('NEW Reference'!J$6*List!$F536)+'NEW Reference'!J$7,0)</f>
        <v>3855</v>
      </c>
      <c r="P536" s="21">
        <f>ROUND(('NEW Reference'!K$6*List!$F536)+'NEW Reference'!K$7,0)</f>
        <v>3977</v>
      </c>
      <c r="Q536" s="21">
        <f>ROUND(('NEW Reference'!L$6*List!$F536)+'NEW Reference'!L$7,0)</f>
        <v>4291</v>
      </c>
      <c r="R536" s="21">
        <f>ROUND(('NEW Reference'!M$6*List!$F536)+'NEW Reference'!M$7,0)</f>
        <v>5125</v>
      </c>
      <c r="S536" s="21">
        <f>ROUND(('NEW Reference'!N$6*List!$F536)+'NEW Reference'!N$7,0)</f>
        <v>20681</v>
      </c>
      <c r="T536" s="22">
        <f>ROUND(('NEW Reference'!O$6*List!$F536)+'NEW Reference'!O$7,0)</f>
        <v>769</v>
      </c>
      <c r="U536" s="22">
        <f>ROUND(('NEW Reference'!P$6*List!$F536)+'NEW Reference'!P$7,0)</f>
        <v>1083</v>
      </c>
      <c r="V536" s="22">
        <f>ROUND(('NEW Reference'!Q$6*List!$F536)+'NEW Reference'!Q$7,0)</f>
        <v>542</v>
      </c>
      <c r="X536" s="3" t="str">
        <f t="shared" si="24"/>
        <v>GRAND TRAVERSE, Michigan</v>
      </c>
      <c r="Y536" s="67" t="s">
        <v>788</v>
      </c>
      <c r="Z536" s="24" t="s">
        <v>91</v>
      </c>
      <c r="AA536" s="29" t="s">
        <v>776</v>
      </c>
      <c r="AB536" s="26"/>
      <c r="AC536" s="19">
        <f t="shared" si="26"/>
        <v>0.84130000000000005</v>
      </c>
      <c r="AD536" s="104">
        <v>30500</v>
      </c>
      <c r="AE536" t="s">
        <v>751</v>
      </c>
      <c r="AF536" s="19">
        <v>0.92700000000000005</v>
      </c>
    </row>
    <row r="537" spans="1:32">
      <c r="A537" s="95">
        <v>29620</v>
      </c>
      <c r="B537" s="93" t="s">
        <v>784</v>
      </c>
      <c r="C537" s="67" t="s">
        <v>789</v>
      </c>
      <c r="D537" s="29" t="s">
        <v>776</v>
      </c>
      <c r="E537" s="97" t="s">
        <v>90</v>
      </c>
      <c r="F537" s="98">
        <f t="shared" si="25"/>
        <v>0.9002</v>
      </c>
      <c r="G537" s="74">
        <f>ROUND(('NEW Reference'!B$6*List!$F537)+'NEW Reference'!B$7,0)</f>
        <v>1244</v>
      </c>
      <c r="H537" s="21">
        <f>ROUND(('NEW Reference'!C$6*List!$F537)+'NEW Reference'!C$7,0)</f>
        <v>1855</v>
      </c>
      <c r="I537" s="21">
        <f>ROUND(('NEW Reference'!D$6*List!$F537)+'NEW Reference'!D$7,0)</f>
        <v>2222</v>
      </c>
      <c r="J537" s="21">
        <f>ROUND(('NEW Reference'!E$6*List!$F537)+'NEW Reference'!E$7,0)</f>
        <v>2747</v>
      </c>
      <c r="K537" s="21">
        <f>ROUND(('NEW Reference'!F$6*List!$F537)+'NEW Reference'!F$7,0)</f>
        <v>2862</v>
      </c>
      <c r="L537" s="21">
        <f>ROUND(('NEW Reference'!G$6*List!$F537)+'NEW Reference'!G$7,0)</f>
        <v>3240</v>
      </c>
      <c r="M537" s="21">
        <f>ROUND(('NEW Reference'!H$6*List!$F537)+'NEW Reference'!H$7,0)</f>
        <v>3364</v>
      </c>
      <c r="N537" s="21">
        <f>ROUND(('NEW Reference'!I$6*List!$F537)+'NEW Reference'!I$7,0)</f>
        <v>3496</v>
      </c>
      <c r="O537" s="21">
        <f>ROUND(('NEW Reference'!J$6*List!$F537)+'NEW Reference'!J$7,0)</f>
        <v>4048</v>
      </c>
      <c r="P537" s="21">
        <f>ROUND(('NEW Reference'!K$6*List!$F537)+'NEW Reference'!K$7,0)</f>
        <v>4176</v>
      </c>
      <c r="Q537" s="21">
        <f>ROUND(('NEW Reference'!L$6*List!$F537)+'NEW Reference'!L$7,0)</f>
        <v>4506</v>
      </c>
      <c r="R537" s="21">
        <f>ROUND(('NEW Reference'!M$6*List!$F537)+'NEW Reference'!M$7,0)</f>
        <v>5382</v>
      </c>
      <c r="S537" s="21">
        <f>ROUND(('NEW Reference'!N$6*List!$F537)+'NEW Reference'!N$7,0)</f>
        <v>21716</v>
      </c>
      <c r="T537" s="22">
        <f>ROUND(('NEW Reference'!O$6*List!$F537)+'NEW Reference'!O$7,0)</f>
        <v>807</v>
      </c>
      <c r="U537" s="22">
        <f>ROUND(('NEW Reference'!P$6*List!$F537)+'NEW Reference'!P$7,0)</f>
        <v>1138</v>
      </c>
      <c r="V537" s="22">
        <f>ROUND(('NEW Reference'!Q$6*List!$F537)+'NEW Reference'!Q$7,0)</f>
        <v>569</v>
      </c>
      <c r="X537" s="3" t="str">
        <f t="shared" si="24"/>
        <v>INGHAM, Michigan</v>
      </c>
      <c r="Y537" s="67" t="s">
        <v>789</v>
      </c>
      <c r="Z537" s="24" t="s">
        <v>91</v>
      </c>
      <c r="AA537" s="29" t="s">
        <v>776</v>
      </c>
      <c r="AB537" s="25"/>
      <c r="AC537" s="19">
        <f t="shared" si="26"/>
        <v>0.9002</v>
      </c>
      <c r="AD537" s="104">
        <v>12580</v>
      </c>
      <c r="AE537" t="s">
        <v>746</v>
      </c>
      <c r="AF537" s="19">
        <v>0.95080000000000009</v>
      </c>
    </row>
    <row r="538" spans="1:32">
      <c r="A538" s="95">
        <v>24340</v>
      </c>
      <c r="B538" s="93" t="s">
        <v>774</v>
      </c>
      <c r="C538" s="67" t="s">
        <v>790</v>
      </c>
      <c r="D538" s="29" t="s">
        <v>776</v>
      </c>
      <c r="E538" s="97" t="s">
        <v>90</v>
      </c>
      <c r="F538" s="98">
        <f t="shared" si="25"/>
        <v>0.82910000000000006</v>
      </c>
      <c r="G538" s="74">
        <f>ROUND(('NEW Reference'!B$6*List!$F538)+'NEW Reference'!B$7,0)</f>
        <v>1172</v>
      </c>
      <c r="H538" s="21">
        <f>ROUND(('NEW Reference'!C$6*List!$F538)+'NEW Reference'!C$7,0)</f>
        <v>1748</v>
      </c>
      <c r="I538" s="21">
        <f>ROUND(('NEW Reference'!D$6*List!$F538)+'NEW Reference'!D$7,0)</f>
        <v>2094</v>
      </c>
      <c r="J538" s="21">
        <f>ROUND(('NEW Reference'!E$6*List!$F538)+'NEW Reference'!E$7,0)</f>
        <v>2589</v>
      </c>
      <c r="K538" s="21">
        <f>ROUND(('NEW Reference'!F$6*List!$F538)+'NEW Reference'!F$7,0)</f>
        <v>2698</v>
      </c>
      <c r="L538" s="21">
        <f>ROUND(('NEW Reference'!G$6*List!$F538)+'NEW Reference'!G$7,0)</f>
        <v>3054</v>
      </c>
      <c r="M538" s="21">
        <f>ROUND(('NEW Reference'!H$6*List!$F538)+'NEW Reference'!H$7,0)</f>
        <v>3170</v>
      </c>
      <c r="N538" s="21">
        <f>ROUND(('NEW Reference'!I$6*List!$F538)+'NEW Reference'!I$7,0)</f>
        <v>3295</v>
      </c>
      <c r="O538" s="21">
        <f>ROUND(('NEW Reference'!J$6*List!$F538)+'NEW Reference'!J$7,0)</f>
        <v>3815</v>
      </c>
      <c r="P538" s="21">
        <f>ROUND(('NEW Reference'!K$6*List!$F538)+'NEW Reference'!K$7,0)</f>
        <v>3936</v>
      </c>
      <c r="Q538" s="21">
        <f>ROUND(('NEW Reference'!L$6*List!$F538)+'NEW Reference'!L$7,0)</f>
        <v>4247</v>
      </c>
      <c r="R538" s="21">
        <f>ROUND(('NEW Reference'!M$6*List!$F538)+'NEW Reference'!M$7,0)</f>
        <v>5072</v>
      </c>
      <c r="S538" s="21">
        <f>ROUND(('NEW Reference'!N$6*List!$F538)+'NEW Reference'!N$7,0)</f>
        <v>20466</v>
      </c>
      <c r="T538" s="22">
        <f>ROUND(('NEW Reference'!O$6*List!$F538)+'NEW Reference'!O$7,0)</f>
        <v>761</v>
      </c>
      <c r="U538" s="22">
        <f>ROUND(('NEW Reference'!P$6*List!$F538)+'NEW Reference'!P$7,0)</f>
        <v>1072</v>
      </c>
      <c r="V538" s="22">
        <f>ROUND(('NEW Reference'!Q$6*List!$F538)+'NEW Reference'!Q$7,0)</f>
        <v>536</v>
      </c>
      <c r="X538" s="3" t="str">
        <f t="shared" si="24"/>
        <v>IONIA, Michigan</v>
      </c>
      <c r="Y538" s="67" t="s">
        <v>790</v>
      </c>
      <c r="Z538" s="24" t="s">
        <v>91</v>
      </c>
      <c r="AA538" s="29" t="s">
        <v>776</v>
      </c>
      <c r="AB538" s="26"/>
      <c r="AC538" s="19">
        <f t="shared" si="26"/>
        <v>0.82910000000000006</v>
      </c>
      <c r="AD538" s="104">
        <v>48864</v>
      </c>
      <c r="AE538" t="s">
        <v>345</v>
      </c>
      <c r="AF538" s="19">
        <v>1.0868</v>
      </c>
    </row>
    <row r="539" spans="1:32">
      <c r="A539" s="95">
        <v>27100</v>
      </c>
      <c r="B539" s="93" t="s">
        <v>791</v>
      </c>
      <c r="C539" s="67" t="s">
        <v>639</v>
      </c>
      <c r="D539" s="29" t="s">
        <v>776</v>
      </c>
      <c r="E539" s="97" t="s">
        <v>90</v>
      </c>
      <c r="F539" s="98">
        <f t="shared" si="25"/>
        <v>0.83490000000000009</v>
      </c>
      <c r="G539" s="74">
        <f>ROUND(('NEW Reference'!B$6*List!$F539)+'NEW Reference'!B$7,0)</f>
        <v>1178</v>
      </c>
      <c r="H539" s="21">
        <f>ROUND(('NEW Reference'!C$6*List!$F539)+'NEW Reference'!C$7,0)</f>
        <v>1757</v>
      </c>
      <c r="I539" s="21">
        <f>ROUND(('NEW Reference'!D$6*List!$F539)+'NEW Reference'!D$7,0)</f>
        <v>2105</v>
      </c>
      <c r="J539" s="21">
        <f>ROUND(('NEW Reference'!E$6*List!$F539)+'NEW Reference'!E$7,0)</f>
        <v>2602</v>
      </c>
      <c r="K539" s="21">
        <f>ROUND(('NEW Reference'!F$6*List!$F539)+'NEW Reference'!F$7,0)</f>
        <v>2711</v>
      </c>
      <c r="L539" s="21">
        <f>ROUND(('NEW Reference'!G$6*List!$F539)+'NEW Reference'!G$7,0)</f>
        <v>3069</v>
      </c>
      <c r="M539" s="21">
        <f>ROUND(('NEW Reference'!H$6*List!$F539)+'NEW Reference'!H$7,0)</f>
        <v>3186</v>
      </c>
      <c r="N539" s="21">
        <f>ROUND(('NEW Reference'!I$6*List!$F539)+'NEW Reference'!I$7,0)</f>
        <v>3311</v>
      </c>
      <c r="O539" s="21">
        <f>ROUND(('NEW Reference'!J$6*List!$F539)+'NEW Reference'!J$7,0)</f>
        <v>3834</v>
      </c>
      <c r="P539" s="21">
        <f>ROUND(('NEW Reference'!K$6*List!$F539)+'NEW Reference'!K$7,0)</f>
        <v>3955</v>
      </c>
      <c r="Q539" s="21">
        <f>ROUND(('NEW Reference'!L$6*List!$F539)+'NEW Reference'!L$7,0)</f>
        <v>4268</v>
      </c>
      <c r="R539" s="21">
        <f>ROUND(('NEW Reference'!M$6*List!$F539)+'NEW Reference'!M$7,0)</f>
        <v>5097</v>
      </c>
      <c r="S539" s="21">
        <f>ROUND(('NEW Reference'!N$6*List!$F539)+'NEW Reference'!N$7,0)</f>
        <v>20568</v>
      </c>
      <c r="T539" s="22">
        <f>ROUND(('NEW Reference'!O$6*List!$F539)+'NEW Reference'!O$7,0)</f>
        <v>765</v>
      </c>
      <c r="U539" s="22">
        <f>ROUND(('NEW Reference'!P$6*List!$F539)+'NEW Reference'!P$7,0)</f>
        <v>1077</v>
      </c>
      <c r="V539" s="22">
        <f>ROUND(('NEW Reference'!Q$6*List!$F539)+'NEW Reference'!Q$7,0)</f>
        <v>539</v>
      </c>
      <c r="X539" s="3" t="str">
        <f t="shared" si="24"/>
        <v>JACKSON, Michigan</v>
      </c>
      <c r="Y539" s="67" t="s">
        <v>639</v>
      </c>
      <c r="Z539" s="24" t="s">
        <v>91</v>
      </c>
      <c r="AA539" s="29" t="s">
        <v>776</v>
      </c>
      <c r="AB539" s="26"/>
      <c r="AC539" s="19">
        <f t="shared" si="26"/>
        <v>0.83490000000000009</v>
      </c>
      <c r="AD539" s="104">
        <v>47764</v>
      </c>
      <c r="AE539" t="s">
        <v>340</v>
      </c>
      <c r="AF539" s="19">
        <v>1.0737000000000001</v>
      </c>
    </row>
    <row r="540" spans="1:32">
      <c r="A540" s="95">
        <v>28020</v>
      </c>
      <c r="B540" s="93" t="s">
        <v>792</v>
      </c>
      <c r="C540" s="67" t="s">
        <v>793</v>
      </c>
      <c r="D540" s="29" t="s">
        <v>776</v>
      </c>
      <c r="E540" s="97" t="s">
        <v>90</v>
      </c>
      <c r="F540" s="98">
        <f t="shared" si="25"/>
        <v>0.86830000000000007</v>
      </c>
      <c r="G540" s="74">
        <f>ROUND(('NEW Reference'!B$6*List!$F540)+'NEW Reference'!B$7,0)</f>
        <v>1212</v>
      </c>
      <c r="H540" s="21">
        <f>ROUND(('NEW Reference'!C$6*List!$F540)+'NEW Reference'!C$7,0)</f>
        <v>1807</v>
      </c>
      <c r="I540" s="21">
        <f>ROUND(('NEW Reference'!D$6*List!$F540)+'NEW Reference'!D$7,0)</f>
        <v>2165</v>
      </c>
      <c r="J540" s="21">
        <f>ROUND(('NEW Reference'!E$6*List!$F540)+'NEW Reference'!E$7,0)</f>
        <v>2676</v>
      </c>
      <c r="K540" s="21">
        <f>ROUND(('NEW Reference'!F$6*List!$F540)+'NEW Reference'!F$7,0)</f>
        <v>2788</v>
      </c>
      <c r="L540" s="21">
        <f>ROUND(('NEW Reference'!G$6*List!$F540)+'NEW Reference'!G$7,0)</f>
        <v>3156</v>
      </c>
      <c r="M540" s="21">
        <f>ROUND(('NEW Reference'!H$6*List!$F540)+'NEW Reference'!H$7,0)</f>
        <v>3277</v>
      </c>
      <c r="N540" s="21">
        <f>ROUND(('NEW Reference'!I$6*List!$F540)+'NEW Reference'!I$7,0)</f>
        <v>3406</v>
      </c>
      <c r="O540" s="21">
        <f>ROUND(('NEW Reference'!J$6*List!$F540)+'NEW Reference'!J$7,0)</f>
        <v>3944</v>
      </c>
      <c r="P540" s="21">
        <f>ROUND(('NEW Reference'!K$6*List!$F540)+'NEW Reference'!K$7,0)</f>
        <v>4068</v>
      </c>
      <c r="Q540" s="21">
        <f>ROUND(('NEW Reference'!L$6*List!$F540)+'NEW Reference'!L$7,0)</f>
        <v>4390</v>
      </c>
      <c r="R540" s="21">
        <f>ROUND(('NEW Reference'!M$6*List!$F540)+'NEW Reference'!M$7,0)</f>
        <v>5243</v>
      </c>
      <c r="S540" s="21">
        <f>ROUND(('NEW Reference'!N$6*List!$F540)+'NEW Reference'!N$7,0)</f>
        <v>21155</v>
      </c>
      <c r="T540" s="22">
        <f>ROUND(('NEW Reference'!O$6*List!$F540)+'NEW Reference'!O$7,0)</f>
        <v>786</v>
      </c>
      <c r="U540" s="22">
        <f>ROUND(('NEW Reference'!P$6*List!$F540)+'NEW Reference'!P$7,0)</f>
        <v>1108</v>
      </c>
      <c r="V540" s="22">
        <f>ROUND(('NEW Reference'!Q$6*List!$F540)+'NEW Reference'!Q$7,0)</f>
        <v>554</v>
      </c>
      <c r="X540" s="3" t="str">
        <f t="shared" si="24"/>
        <v>KALAMAZOO, Michigan</v>
      </c>
      <c r="Y540" s="67" t="s">
        <v>793</v>
      </c>
      <c r="Z540" s="24" t="s">
        <v>91</v>
      </c>
      <c r="AA540" s="29" t="s">
        <v>776</v>
      </c>
      <c r="AB540" s="25"/>
      <c r="AC540" s="19">
        <f t="shared" si="26"/>
        <v>0.86830000000000007</v>
      </c>
      <c r="AD540" s="104">
        <v>23224</v>
      </c>
      <c r="AE540" t="s">
        <v>755</v>
      </c>
      <c r="AF540" s="19">
        <v>0.97360000000000002</v>
      </c>
    </row>
    <row r="541" spans="1:32">
      <c r="A541" s="95">
        <v>45900</v>
      </c>
      <c r="B541" s="93" t="s">
        <v>778</v>
      </c>
      <c r="C541" s="67" t="s">
        <v>794</v>
      </c>
      <c r="D541" s="29" t="s">
        <v>776</v>
      </c>
      <c r="E541" s="97" t="s">
        <v>90</v>
      </c>
      <c r="F541" s="98">
        <f t="shared" si="25"/>
        <v>0.84130000000000005</v>
      </c>
      <c r="G541" s="74">
        <f>ROUND(('NEW Reference'!B$6*List!$F541)+'NEW Reference'!B$7,0)</f>
        <v>1184</v>
      </c>
      <c r="H541" s="21">
        <f>ROUND(('NEW Reference'!C$6*List!$F541)+'NEW Reference'!C$7,0)</f>
        <v>1766</v>
      </c>
      <c r="I541" s="21">
        <f>ROUND(('NEW Reference'!D$6*List!$F541)+'NEW Reference'!D$7,0)</f>
        <v>2116</v>
      </c>
      <c r="J541" s="21">
        <f>ROUND(('NEW Reference'!E$6*List!$F541)+'NEW Reference'!E$7,0)</f>
        <v>2616</v>
      </c>
      <c r="K541" s="21">
        <f>ROUND(('NEW Reference'!F$6*List!$F541)+'NEW Reference'!F$7,0)</f>
        <v>2726</v>
      </c>
      <c r="L541" s="21">
        <f>ROUND(('NEW Reference'!G$6*List!$F541)+'NEW Reference'!G$7,0)</f>
        <v>3086</v>
      </c>
      <c r="M541" s="21">
        <f>ROUND(('NEW Reference'!H$6*List!$F541)+'NEW Reference'!H$7,0)</f>
        <v>3204</v>
      </c>
      <c r="N541" s="21">
        <f>ROUND(('NEW Reference'!I$6*List!$F541)+'NEW Reference'!I$7,0)</f>
        <v>3329</v>
      </c>
      <c r="O541" s="21">
        <f>ROUND(('NEW Reference'!J$6*List!$F541)+'NEW Reference'!J$7,0)</f>
        <v>3855</v>
      </c>
      <c r="P541" s="21">
        <f>ROUND(('NEW Reference'!K$6*List!$F541)+'NEW Reference'!K$7,0)</f>
        <v>3977</v>
      </c>
      <c r="Q541" s="21">
        <f>ROUND(('NEW Reference'!L$6*List!$F541)+'NEW Reference'!L$7,0)</f>
        <v>4291</v>
      </c>
      <c r="R541" s="21">
        <f>ROUND(('NEW Reference'!M$6*List!$F541)+'NEW Reference'!M$7,0)</f>
        <v>5125</v>
      </c>
      <c r="S541" s="21">
        <f>ROUND(('NEW Reference'!N$6*List!$F541)+'NEW Reference'!N$7,0)</f>
        <v>20681</v>
      </c>
      <c r="T541" s="22">
        <f>ROUND(('NEW Reference'!O$6*List!$F541)+'NEW Reference'!O$7,0)</f>
        <v>769</v>
      </c>
      <c r="U541" s="22">
        <f>ROUND(('NEW Reference'!P$6*List!$F541)+'NEW Reference'!P$7,0)</f>
        <v>1083</v>
      </c>
      <c r="V541" s="22">
        <f>ROUND(('NEW Reference'!Q$6*List!$F541)+'NEW Reference'!Q$7,0)</f>
        <v>542</v>
      </c>
      <c r="X541" s="3" t="str">
        <f t="shared" si="24"/>
        <v>KALKASKA, Michigan</v>
      </c>
      <c r="Y541" s="67" t="s">
        <v>794</v>
      </c>
      <c r="Z541" s="24" t="s">
        <v>91</v>
      </c>
      <c r="AA541" s="29" t="s">
        <v>776</v>
      </c>
      <c r="AB541" s="25"/>
      <c r="AC541" s="19">
        <f t="shared" si="26"/>
        <v>0.84130000000000005</v>
      </c>
      <c r="AD541" s="104">
        <v>12580</v>
      </c>
      <c r="AE541" t="s">
        <v>746</v>
      </c>
      <c r="AF541" s="19">
        <v>0.95080000000000009</v>
      </c>
    </row>
    <row r="542" spans="1:32">
      <c r="A542" s="95">
        <v>24340</v>
      </c>
      <c r="B542" s="93" t="s">
        <v>774</v>
      </c>
      <c r="C542" s="67" t="s">
        <v>344</v>
      </c>
      <c r="D542" s="29" t="s">
        <v>776</v>
      </c>
      <c r="E542" s="97" t="s">
        <v>90</v>
      </c>
      <c r="F542" s="98">
        <f t="shared" si="25"/>
        <v>0.82910000000000006</v>
      </c>
      <c r="G542" s="74">
        <f>ROUND(('NEW Reference'!B$6*List!$F542)+'NEW Reference'!B$7,0)</f>
        <v>1172</v>
      </c>
      <c r="H542" s="21">
        <f>ROUND(('NEW Reference'!C$6*List!$F542)+'NEW Reference'!C$7,0)</f>
        <v>1748</v>
      </c>
      <c r="I542" s="21">
        <f>ROUND(('NEW Reference'!D$6*List!$F542)+'NEW Reference'!D$7,0)</f>
        <v>2094</v>
      </c>
      <c r="J542" s="21">
        <f>ROUND(('NEW Reference'!E$6*List!$F542)+'NEW Reference'!E$7,0)</f>
        <v>2589</v>
      </c>
      <c r="K542" s="21">
        <f>ROUND(('NEW Reference'!F$6*List!$F542)+'NEW Reference'!F$7,0)</f>
        <v>2698</v>
      </c>
      <c r="L542" s="21">
        <f>ROUND(('NEW Reference'!G$6*List!$F542)+'NEW Reference'!G$7,0)</f>
        <v>3054</v>
      </c>
      <c r="M542" s="21">
        <f>ROUND(('NEW Reference'!H$6*List!$F542)+'NEW Reference'!H$7,0)</f>
        <v>3170</v>
      </c>
      <c r="N542" s="21">
        <f>ROUND(('NEW Reference'!I$6*List!$F542)+'NEW Reference'!I$7,0)</f>
        <v>3295</v>
      </c>
      <c r="O542" s="21">
        <f>ROUND(('NEW Reference'!J$6*List!$F542)+'NEW Reference'!J$7,0)</f>
        <v>3815</v>
      </c>
      <c r="P542" s="21">
        <f>ROUND(('NEW Reference'!K$6*List!$F542)+'NEW Reference'!K$7,0)</f>
        <v>3936</v>
      </c>
      <c r="Q542" s="21">
        <f>ROUND(('NEW Reference'!L$6*List!$F542)+'NEW Reference'!L$7,0)</f>
        <v>4247</v>
      </c>
      <c r="R542" s="21">
        <f>ROUND(('NEW Reference'!M$6*List!$F542)+'NEW Reference'!M$7,0)</f>
        <v>5072</v>
      </c>
      <c r="S542" s="21">
        <f>ROUND(('NEW Reference'!N$6*List!$F542)+'NEW Reference'!N$7,0)</f>
        <v>20466</v>
      </c>
      <c r="T542" s="22">
        <f>ROUND(('NEW Reference'!O$6*List!$F542)+'NEW Reference'!O$7,0)</f>
        <v>761</v>
      </c>
      <c r="U542" s="22">
        <f>ROUND(('NEW Reference'!P$6*List!$F542)+'NEW Reference'!P$7,0)</f>
        <v>1072</v>
      </c>
      <c r="V542" s="22">
        <f>ROUND(('NEW Reference'!Q$6*List!$F542)+'NEW Reference'!Q$7,0)</f>
        <v>536</v>
      </c>
      <c r="X542" s="3" t="str">
        <f t="shared" si="24"/>
        <v>KENT, Michigan</v>
      </c>
      <c r="Y542" s="67" t="s">
        <v>344</v>
      </c>
      <c r="Z542" s="24" t="s">
        <v>91</v>
      </c>
      <c r="AA542" s="29" t="s">
        <v>776</v>
      </c>
      <c r="AB542" s="26"/>
      <c r="AC542" s="19">
        <f t="shared" si="26"/>
        <v>0.82910000000000006</v>
      </c>
      <c r="AD542" s="104">
        <v>12580</v>
      </c>
      <c r="AE542" t="s">
        <v>746</v>
      </c>
      <c r="AF542" s="19">
        <v>0.95080000000000009</v>
      </c>
    </row>
    <row r="543" spans="1:32">
      <c r="A543" s="95">
        <v>47664</v>
      </c>
      <c r="B543" s="93" t="s">
        <v>795</v>
      </c>
      <c r="C543" s="67" t="s">
        <v>796</v>
      </c>
      <c r="D543" s="29" t="s">
        <v>776</v>
      </c>
      <c r="E543" s="97" t="s">
        <v>90</v>
      </c>
      <c r="F543" s="98">
        <f t="shared" si="25"/>
        <v>0.88619999999999999</v>
      </c>
      <c r="G543" s="74">
        <f>ROUND(('NEW Reference'!B$6*List!$F543)+'NEW Reference'!B$7,0)</f>
        <v>1230</v>
      </c>
      <c r="H543" s="21">
        <f>ROUND(('NEW Reference'!C$6*List!$F543)+'NEW Reference'!C$7,0)</f>
        <v>1834</v>
      </c>
      <c r="I543" s="21">
        <f>ROUND(('NEW Reference'!D$6*List!$F543)+'NEW Reference'!D$7,0)</f>
        <v>2197</v>
      </c>
      <c r="J543" s="21">
        <f>ROUND(('NEW Reference'!E$6*List!$F543)+'NEW Reference'!E$7,0)</f>
        <v>2716</v>
      </c>
      <c r="K543" s="21">
        <f>ROUND(('NEW Reference'!F$6*List!$F543)+'NEW Reference'!F$7,0)</f>
        <v>2830</v>
      </c>
      <c r="L543" s="21">
        <f>ROUND(('NEW Reference'!G$6*List!$F543)+'NEW Reference'!G$7,0)</f>
        <v>3203</v>
      </c>
      <c r="M543" s="21">
        <f>ROUND(('NEW Reference'!H$6*List!$F543)+'NEW Reference'!H$7,0)</f>
        <v>3326</v>
      </c>
      <c r="N543" s="21">
        <f>ROUND(('NEW Reference'!I$6*List!$F543)+'NEW Reference'!I$7,0)</f>
        <v>3456</v>
      </c>
      <c r="O543" s="21">
        <f>ROUND(('NEW Reference'!J$6*List!$F543)+'NEW Reference'!J$7,0)</f>
        <v>4003</v>
      </c>
      <c r="P543" s="21">
        <f>ROUND(('NEW Reference'!K$6*List!$F543)+'NEW Reference'!K$7,0)</f>
        <v>4129</v>
      </c>
      <c r="Q543" s="21">
        <f>ROUND(('NEW Reference'!L$6*List!$F543)+'NEW Reference'!L$7,0)</f>
        <v>4455</v>
      </c>
      <c r="R543" s="21">
        <f>ROUND(('NEW Reference'!M$6*List!$F543)+'NEW Reference'!M$7,0)</f>
        <v>5321</v>
      </c>
      <c r="S543" s="21">
        <f>ROUND(('NEW Reference'!N$6*List!$F543)+'NEW Reference'!N$7,0)</f>
        <v>21470</v>
      </c>
      <c r="T543" s="22">
        <f>ROUND(('NEW Reference'!O$6*List!$F543)+'NEW Reference'!O$7,0)</f>
        <v>798</v>
      </c>
      <c r="U543" s="22">
        <f>ROUND(('NEW Reference'!P$6*List!$F543)+'NEW Reference'!P$7,0)</f>
        <v>1125</v>
      </c>
      <c r="V543" s="22">
        <f>ROUND(('NEW Reference'!Q$6*List!$F543)+'NEW Reference'!Q$7,0)</f>
        <v>562</v>
      </c>
      <c r="X543" s="3" t="str">
        <f t="shared" si="24"/>
        <v>LAPEER, Michigan</v>
      </c>
      <c r="Y543" s="67" t="s">
        <v>796</v>
      </c>
      <c r="Z543" s="24" t="s">
        <v>91</v>
      </c>
      <c r="AA543" s="29" t="s">
        <v>776</v>
      </c>
      <c r="AB543" s="26"/>
      <c r="AC543" s="19">
        <f t="shared" si="26"/>
        <v>0.88619999999999999</v>
      </c>
      <c r="AD543" s="104">
        <v>23224</v>
      </c>
      <c r="AE543" t="s">
        <v>755</v>
      </c>
      <c r="AF543" s="19">
        <v>0.97360000000000002</v>
      </c>
    </row>
    <row r="544" spans="1:32">
      <c r="A544" s="95">
        <v>45900</v>
      </c>
      <c r="B544" s="93" t="s">
        <v>778</v>
      </c>
      <c r="C544" s="67" t="s">
        <v>797</v>
      </c>
      <c r="D544" s="29" t="s">
        <v>776</v>
      </c>
      <c r="E544" s="97" t="s">
        <v>90</v>
      </c>
      <c r="F544" s="98">
        <f t="shared" si="25"/>
        <v>0.84130000000000005</v>
      </c>
      <c r="G544" s="74">
        <f>ROUND(('NEW Reference'!B$6*List!$F544)+'NEW Reference'!B$7,0)</f>
        <v>1184</v>
      </c>
      <c r="H544" s="21">
        <f>ROUND(('NEW Reference'!C$6*List!$F544)+'NEW Reference'!C$7,0)</f>
        <v>1766</v>
      </c>
      <c r="I544" s="21">
        <f>ROUND(('NEW Reference'!D$6*List!$F544)+'NEW Reference'!D$7,0)</f>
        <v>2116</v>
      </c>
      <c r="J544" s="21">
        <f>ROUND(('NEW Reference'!E$6*List!$F544)+'NEW Reference'!E$7,0)</f>
        <v>2616</v>
      </c>
      <c r="K544" s="21">
        <f>ROUND(('NEW Reference'!F$6*List!$F544)+'NEW Reference'!F$7,0)</f>
        <v>2726</v>
      </c>
      <c r="L544" s="21">
        <f>ROUND(('NEW Reference'!G$6*List!$F544)+'NEW Reference'!G$7,0)</f>
        <v>3086</v>
      </c>
      <c r="M544" s="21">
        <f>ROUND(('NEW Reference'!H$6*List!$F544)+'NEW Reference'!H$7,0)</f>
        <v>3204</v>
      </c>
      <c r="N544" s="21">
        <f>ROUND(('NEW Reference'!I$6*List!$F544)+'NEW Reference'!I$7,0)</f>
        <v>3329</v>
      </c>
      <c r="O544" s="21">
        <f>ROUND(('NEW Reference'!J$6*List!$F544)+'NEW Reference'!J$7,0)</f>
        <v>3855</v>
      </c>
      <c r="P544" s="21">
        <f>ROUND(('NEW Reference'!K$6*List!$F544)+'NEW Reference'!K$7,0)</f>
        <v>3977</v>
      </c>
      <c r="Q544" s="21">
        <f>ROUND(('NEW Reference'!L$6*List!$F544)+'NEW Reference'!L$7,0)</f>
        <v>4291</v>
      </c>
      <c r="R544" s="21">
        <f>ROUND(('NEW Reference'!M$6*List!$F544)+'NEW Reference'!M$7,0)</f>
        <v>5125</v>
      </c>
      <c r="S544" s="21">
        <f>ROUND(('NEW Reference'!N$6*List!$F544)+'NEW Reference'!N$7,0)</f>
        <v>20681</v>
      </c>
      <c r="T544" s="22">
        <f>ROUND(('NEW Reference'!O$6*List!$F544)+'NEW Reference'!O$7,0)</f>
        <v>769</v>
      </c>
      <c r="U544" s="22">
        <f>ROUND(('NEW Reference'!P$6*List!$F544)+'NEW Reference'!P$7,0)</f>
        <v>1083</v>
      </c>
      <c r="V544" s="22">
        <f>ROUND(('NEW Reference'!Q$6*List!$F544)+'NEW Reference'!Q$7,0)</f>
        <v>542</v>
      </c>
      <c r="X544" s="3" t="str">
        <f t="shared" si="24"/>
        <v>LEELANAU, Michigan</v>
      </c>
      <c r="Y544" s="67" t="s">
        <v>797</v>
      </c>
      <c r="Z544" s="24" t="s">
        <v>91</v>
      </c>
      <c r="AA544" s="29" t="s">
        <v>776</v>
      </c>
      <c r="AB544" s="26"/>
      <c r="AC544" s="19">
        <f t="shared" si="26"/>
        <v>0.84130000000000005</v>
      </c>
      <c r="AD544" s="104">
        <v>47764</v>
      </c>
      <c r="AE544" t="s">
        <v>340</v>
      </c>
      <c r="AF544" s="19">
        <v>1.0737000000000001</v>
      </c>
    </row>
    <row r="545" spans="1:32">
      <c r="A545" s="95">
        <v>47664</v>
      </c>
      <c r="B545" s="93" t="s">
        <v>795</v>
      </c>
      <c r="C545" s="67" t="s">
        <v>675</v>
      </c>
      <c r="D545" s="29" t="s">
        <v>776</v>
      </c>
      <c r="E545" s="97" t="s">
        <v>90</v>
      </c>
      <c r="F545" s="98">
        <f t="shared" si="25"/>
        <v>0.88619999999999999</v>
      </c>
      <c r="G545" s="74">
        <f>ROUND(('NEW Reference'!B$6*List!$F545)+'NEW Reference'!B$7,0)</f>
        <v>1230</v>
      </c>
      <c r="H545" s="21">
        <f>ROUND(('NEW Reference'!C$6*List!$F545)+'NEW Reference'!C$7,0)</f>
        <v>1834</v>
      </c>
      <c r="I545" s="21">
        <f>ROUND(('NEW Reference'!D$6*List!$F545)+'NEW Reference'!D$7,0)</f>
        <v>2197</v>
      </c>
      <c r="J545" s="21">
        <f>ROUND(('NEW Reference'!E$6*List!$F545)+'NEW Reference'!E$7,0)</f>
        <v>2716</v>
      </c>
      <c r="K545" s="21">
        <f>ROUND(('NEW Reference'!F$6*List!$F545)+'NEW Reference'!F$7,0)</f>
        <v>2830</v>
      </c>
      <c r="L545" s="21">
        <f>ROUND(('NEW Reference'!G$6*List!$F545)+'NEW Reference'!G$7,0)</f>
        <v>3203</v>
      </c>
      <c r="M545" s="21">
        <f>ROUND(('NEW Reference'!H$6*List!$F545)+'NEW Reference'!H$7,0)</f>
        <v>3326</v>
      </c>
      <c r="N545" s="21">
        <f>ROUND(('NEW Reference'!I$6*List!$F545)+'NEW Reference'!I$7,0)</f>
        <v>3456</v>
      </c>
      <c r="O545" s="21">
        <f>ROUND(('NEW Reference'!J$6*List!$F545)+'NEW Reference'!J$7,0)</f>
        <v>4003</v>
      </c>
      <c r="P545" s="21">
        <f>ROUND(('NEW Reference'!K$6*List!$F545)+'NEW Reference'!K$7,0)</f>
        <v>4129</v>
      </c>
      <c r="Q545" s="21">
        <f>ROUND(('NEW Reference'!L$6*List!$F545)+'NEW Reference'!L$7,0)</f>
        <v>4455</v>
      </c>
      <c r="R545" s="21">
        <f>ROUND(('NEW Reference'!M$6*List!$F545)+'NEW Reference'!M$7,0)</f>
        <v>5321</v>
      </c>
      <c r="S545" s="21">
        <f>ROUND(('NEW Reference'!N$6*List!$F545)+'NEW Reference'!N$7,0)</f>
        <v>21470</v>
      </c>
      <c r="T545" s="22">
        <f>ROUND(('NEW Reference'!O$6*List!$F545)+'NEW Reference'!O$7,0)</f>
        <v>798</v>
      </c>
      <c r="U545" s="22">
        <f>ROUND(('NEW Reference'!P$6*List!$F545)+'NEW Reference'!P$7,0)</f>
        <v>1125</v>
      </c>
      <c r="V545" s="22">
        <f>ROUND(('NEW Reference'!Q$6*List!$F545)+'NEW Reference'!Q$7,0)</f>
        <v>562</v>
      </c>
      <c r="X545" s="3" t="str">
        <f t="shared" si="24"/>
        <v>LIVINGSTON, Michigan</v>
      </c>
      <c r="Y545" s="67" t="s">
        <v>675</v>
      </c>
      <c r="Z545" s="24" t="s">
        <v>91</v>
      </c>
      <c r="AA545" s="29" t="s">
        <v>776</v>
      </c>
      <c r="AB545" s="26"/>
      <c r="AC545" s="19">
        <f t="shared" si="26"/>
        <v>0.88619999999999999</v>
      </c>
      <c r="AD545" s="104">
        <v>12580</v>
      </c>
      <c r="AE545" t="s">
        <v>746</v>
      </c>
      <c r="AF545" s="19">
        <v>0.95080000000000009</v>
      </c>
    </row>
    <row r="546" spans="1:32">
      <c r="A546" s="95">
        <v>47664</v>
      </c>
      <c r="B546" s="93" t="s">
        <v>795</v>
      </c>
      <c r="C546" s="67" t="s">
        <v>798</v>
      </c>
      <c r="D546" s="29" t="s">
        <v>776</v>
      </c>
      <c r="E546" s="97" t="s">
        <v>90</v>
      </c>
      <c r="F546" s="98">
        <f t="shared" si="25"/>
        <v>0.88619999999999999</v>
      </c>
      <c r="G546" s="74">
        <f>ROUND(('NEW Reference'!B$6*List!$F546)+'NEW Reference'!B$7,0)</f>
        <v>1230</v>
      </c>
      <c r="H546" s="21">
        <f>ROUND(('NEW Reference'!C$6*List!$F546)+'NEW Reference'!C$7,0)</f>
        <v>1834</v>
      </c>
      <c r="I546" s="21">
        <f>ROUND(('NEW Reference'!D$6*List!$F546)+'NEW Reference'!D$7,0)</f>
        <v>2197</v>
      </c>
      <c r="J546" s="21">
        <f>ROUND(('NEW Reference'!E$6*List!$F546)+'NEW Reference'!E$7,0)</f>
        <v>2716</v>
      </c>
      <c r="K546" s="21">
        <f>ROUND(('NEW Reference'!F$6*List!$F546)+'NEW Reference'!F$7,0)</f>
        <v>2830</v>
      </c>
      <c r="L546" s="21">
        <f>ROUND(('NEW Reference'!G$6*List!$F546)+'NEW Reference'!G$7,0)</f>
        <v>3203</v>
      </c>
      <c r="M546" s="21">
        <f>ROUND(('NEW Reference'!H$6*List!$F546)+'NEW Reference'!H$7,0)</f>
        <v>3326</v>
      </c>
      <c r="N546" s="21">
        <f>ROUND(('NEW Reference'!I$6*List!$F546)+'NEW Reference'!I$7,0)</f>
        <v>3456</v>
      </c>
      <c r="O546" s="21">
        <f>ROUND(('NEW Reference'!J$6*List!$F546)+'NEW Reference'!J$7,0)</f>
        <v>4003</v>
      </c>
      <c r="P546" s="21">
        <f>ROUND(('NEW Reference'!K$6*List!$F546)+'NEW Reference'!K$7,0)</f>
        <v>4129</v>
      </c>
      <c r="Q546" s="21">
        <f>ROUND(('NEW Reference'!L$6*List!$F546)+'NEW Reference'!L$7,0)</f>
        <v>4455</v>
      </c>
      <c r="R546" s="21">
        <f>ROUND(('NEW Reference'!M$6*List!$F546)+'NEW Reference'!M$7,0)</f>
        <v>5321</v>
      </c>
      <c r="S546" s="21">
        <f>ROUND(('NEW Reference'!N$6*List!$F546)+'NEW Reference'!N$7,0)</f>
        <v>21470</v>
      </c>
      <c r="T546" s="22">
        <f>ROUND(('NEW Reference'!O$6*List!$F546)+'NEW Reference'!O$7,0)</f>
        <v>798</v>
      </c>
      <c r="U546" s="22">
        <f>ROUND(('NEW Reference'!P$6*List!$F546)+'NEW Reference'!P$7,0)</f>
        <v>1125</v>
      </c>
      <c r="V546" s="22">
        <f>ROUND(('NEW Reference'!Q$6*List!$F546)+'NEW Reference'!Q$7,0)</f>
        <v>562</v>
      </c>
      <c r="X546" s="3" t="str">
        <f t="shared" si="24"/>
        <v>MACOMB, Michigan</v>
      </c>
      <c r="Y546" s="67" t="s">
        <v>798</v>
      </c>
      <c r="Z546" s="24" t="s">
        <v>91</v>
      </c>
      <c r="AA546" s="29" t="s">
        <v>776</v>
      </c>
      <c r="AB546" s="26"/>
      <c r="AC546" s="19">
        <f t="shared" si="26"/>
        <v>0.88619999999999999</v>
      </c>
      <c r="AD546" s="104">
        <v>41420</v>
      </c>
      <c r="AE546" t="s">
        <v>760</v>
      </c>
      <c r="AF546" s="19">
        <v>0.83192449999999984</v>
      </c>
    </row>
    <row r="547" spans="1:32">
      <c r="A547" s="95">
        <v>33220</v>
      </c>
      <c r="B547" s="93" t="s">
        <v>799</v>
      </c>
      <c r="C547" s="67" t="s">
        <v>800</v>
      </c>
      <c r="D547" s="29" t="s">
        <v>776</v>
      </c>
      <c r="E547" s="97" t="s">
        <v>90</v>
      </c>
      <c r="F547" s="98">
        <f t="shared" si="25"/>
        <v>0.92330000000000001</v>
      </c>
      <c r="G547" s="74">
        <f>ROUND(('NEW Reference'!B$6*List!$F547)+'NEW Reference'!B$7,0)</f>
        <v>1267</v>
      </c>
      <c r="H547" s="21">
        <f>ROUND(('NEW Reference'!C$6*List!$F547)+'NEW Reference'!C$7,0)</f>
        <v>1889</v>
      </c>
      <c r="I547" s="21">
        <f>ROUND(('NEW Reference'!D$6*List!$F547)+'NEW Reference'!D$7,0)</f>
        <v>2264</v>
      </c>
      <c r="J547" s="21">
        <f>ROUND(('NEW Reference'!E$6*List!$F547)+'NEW Reference'!E$7,0)</f>
        <v>2799</v>
      </c>
      <c r="K547" s="21">
        <f>ROUND(('NEW Reference'!F$6*List!$F547)+'NEW Reference'!F$7,0)</f>
        <v>2916</v>
      </c>
      <c r="L547" s="21">
        <f>ROUND(('NEW Reference'!G$6*List!$F547)+'NEW Reference'!G$7,0)</f>
        <v>3301</v>
      </c>
      <c r="M547" s="21">
        <f>ROUND(('NEW Reference'!H$6*List!$F547)+'NEW Reference'!H$7,0)</f>
        <v>3427</v>
      </c>
      <c r="N547" s="21">
        <f>ROUND(('NEW Reference'!I$6*List!$F547)+'NEW Reference'!I$7,0)</f>
        <v>3561</v>
      </c>
      <c r="O547" s="21">
        <f>ROUND(('NEW Reference'!J$6*List!$F547)+'NEW Reference'!J$7,0)</f>
        <v>4124</v>
      </c>
      <c r="P547" s="21">
        <f>ROUND(('NEW Reference'!K$6*List!$F547)+'NEW Reference'!K$7,0)</f>
        <v>4254</v>
      </c>
      <c r="Q547" s="21">
        <f>ROUND(('NEW Reference'!L$6*List!$F547)+'NEW Reference'!L$7,0)</f>
        <v>4591</v>
      </c>
      <c r="R547" s="21">
        <f>ROUND(('NEW Reference'!M$6*List!$F547)+'NEW Reference'!M$7,0)</f>
        <v>5483</v>
      </c>
      <c r="S547" s="21">
        <f>ROUND(('NEW Reference'!N$6*List!$F547)+'NEW Reference'!N$7,0)</f>
        <v>22122</v>
      </c>
      <c r="T547" s="22">
        <f>ROUND(('NEW Reference'!O$6*List!$F547)+'NEW Reference'!O$7,0)</f>
        <v>822</v>
      </c>
      <c r="U547" s="22">
        <f>ROUND(('NEW Reference'!P$6*List!$F547)+'NEW Reference'!P$7,0)</f>
        <v>1159</v>
      </c>
      <c r="V547" s="22">
        <f>ROUND(('NEW Reference'!Q$6*List!$F547)+'NEW Reference'!Q$7,0)</f>
        <v>579</v>
      </c>
      <c r="X547" s="3" t="str">
        <f t="shared" si="24"/>
        <v>MIDLAND, Michigan</v>
      </c>
      <c r="Y547" s="67" t="s">
        <v>800</v>
      </c>
      <c r="Z547" s="24" t="s">
        <v>91</v>
      </c>
      <c r="AA547" s="29" t="s">
        <v>776</v>
      </c>
      <c r="AB547" s="26"/>
      <c r="AC547" s="19">
        <f t="shared" si="26"/>
        <v>0.92330000000000001</v>
      </c>
      <c r="AD547" s="104">
        <v>30500</v>
      </c>
      <c r="AE547" t="s">
        <v>751</v>
      </c>
      <c r="AF547" s="19">
        <v>0.92700000000000005</v>
      </c>
    </row>
    <row r="548" spans="1:32">
      <c r="A548" s="95">
        <v>33780</v>
      </c>
      <c r="B548" s="93" t="s">
        <v>801</v>
      </c>
      <c r="C548" s="67" t="s">
        <v>473</v>
      </c>
      <c r="D548" s="29" t="s">
        <v>776</v>
      </c>
      <c r="E548" s="97" t="s">
        <v>90</v>
      </c>
      <c r="F548" s="98">
        <f t="shared" si="25"/>
        <v>0.94350000000000001</v>
      </c>
      <c r="G548" s="74">
        <f>ROUND(('NEW Reference'!B$6*List!$F548)+'NEW Reference'!B$7,0)</f>
        <v>1287</v>
      </c>
      <c r="H548" s="21">
        <f>ROUND(('NEW Reference'!C$6*List!$F548)+'NEW Reference'!C$7,0)</f>
        <v>1920</v>
      </c>
      <c r="I548" s="21">
        <f>ROUND(('NEW Reference'!D$6*List!$F548)+'NEW Reference'!D$7,0)</f>
        <v>2300</v>
      </c>
      <c r="J548" s="21">
        <f>ROUND(('NEW Reference'!E$6*List!$F548)+'NEW Reference'!E$7,0)</f>
        <v>2844</v>
      </c>
      <c r="K548" s="21">
        <f>ROUND(('NEW Reference'!F$6*List!$F548)+'NEW Reference'!F$7,0)</f>
        <v>2963</v>
      </c>
      <c r="L548" s="21">
        <f>ROUND(('NEW Reference'!G$6*List!$F548)+'NEW Reference'!G$7,0)</f>
        <v>3354</v>
      </c>
      <c r="M548" s="21">
        <f>ROUND(('NEW Reference'!H$6*List!$F548)+'NEW Reference'!H$7,0)</f>
        <v>3482</v>
      </c>
      <c r="N548" s="21">
        <f>ROUND(('NEW Reference'!I$6*List!$F548)+'NEW Reference'!I$7,0)</f>
        <v>3619</v>
      </c>
      <c r="O548" s="21">
        <f>ROUND(('NEW Reference'!J$6*List!$F548)+'NEW Reference'!J$7,0)</f>
        <v>4190</v>
      </c>
      <c r="P548" s="21">
        <f>ROUND(('NEW Reference'!K$6*List!$F548)+'NEW Reference'!K$7,0)</f>
        <v>4323</v>
      </c>
      <c r="Q548" s="21">
        <f>ROUND(('NEW Reference'!L$6*List!$F548)+'NEW Reference'!L$7,0)</f>
        <v>4664</v>
      </c>
      <c r="R548" s="21">
        <f>ROUND(('NEW Reference'!M$6*List!$F548)+'NEW Reference'!M$7,0)</f>
        <v>5571</v>
      </c>
      <c r="S548" s="21">
        <f>ROUND(('NEW Reference'!N$6*List!$F548)+'NEW Reference'!N$7,0)</f>
        <v>22477</v>
      </c>
      <c r="T548" s="22">
        <f>ROUND(('NEW Reference'!O$6*List!$F548)+'NEW Reference'!O$7,0)</f>
        <v>836</v>
      </c>
      <c r="U548" s="22">
        <f>ROUND(('NEW Reference'!P$6*List!$F548)+'NEW Reference'!P$7,0)</f>
        <v>1177</v>
      </c>
      <c r="V548" s="22">
        <f>ROUND(('NEW Reference'!Q$6*List!$F548)+'NEW Reference'!Q$7,0)</f>
        <v>589</v>
      </c>
      <c r="X548" s="3" t="str">
        <f t="shared" si="24"/>
        <v>MONROE, Michigan</v>
      </c>
      <c r="Y548" s="67" t="s">
        <v>473</v>
      </c>
      <c r="Z548" s="24" t="s">
        <v>91</v>
      </c>
      <c r="AA548" s="29" t="s">
        <v>776</v>
      </c>
      <c r="AB548" s="26"/>
      <c r="AC548" s="19">
        <f t="shared" si="26"/>
        <v>0.94350000000000001</v>
      </c>
      <c r="AD548" s="104">
        <v>25180</v>
      </c>
      <c r="AE548" t="s">
        <v>763</v>
      </c>
      <c r="AF548" s="19">
        <v>0.91090000000000004</v>
      </c>
    </row>
    <row r="549" spans="1:32">
      <c r="A549" s="95">
        <v>24340</v>
      </c>
      <c r="B549" s="93" t="s">
        <v>774</v>
      </c>
      <c r="C549" s="67" t="s">
        <v>802</v>
      </c>
      <c r="D549" s="29" t="s">
        <v>776</v>
      </c>
      <c r="E549" s="97" t="s">
        <v>90</v>
      </c>
      <c r="F549" s="98">
        <f t="shared" si="25"/>
        <v>0.82910000000000006</v>
      </c>
      <c r="G549" s="74">
        <f>ROUND(('NEW Reference'!B$6*List!$F549)+'NEW Reference'!B$7,0)</f>
        <v>1172</v>
      </c>
      <c r="H549" s="21">
        <f>ROUND(('NEW Reference'!C$6*List!$F549)+'NEW Reference'!C$7,0)</f>
        <v>1748</v>
      </c>
      <c r="I549" s="21">
        <f>ROUND(('NEW Reference'!D$6*List!$F549)+'NEW Reference'!D$7,0)</f>
        <v>2094</v>
      </c>
      <c r="J549" s="21">
        <f>ROUND(('NEW Reference'!E$6*List!$F549)+'NEW Reference'!E$7,0)</f>
        <v>2589</v>
      </c>
      <c r="K549" s="21">
        <f>ROUND(('NEW Reference'!F$6*List!$F549)+'NEW Reference'!F$7,0)</f>
        <v>2698</v>
      </c>
      <c r="L549" s="21">
        <f>ROUND(('NEW Reference'!G$6*List!$F549)+'NEW Reference'!G$7,0)</f>
        <v>3054</v>
      </c>
      <c r="M549" s="21">
        <f>ROUND(('NEW Reference'!H$6*List!$F549)+'NEW Reference'!H$7,0)</f>
        <v>3170</v>
      </c>
      <c r="N549" s="21">
        <f>ROUND(('NEW Reference'!I$6*List!$F549)+'NEW Reference'!I$7,0)</f>
        <v>3295</v>
      </c>
      <c r="O549" s="21">
        <f>ROUND(('NEW Reference'!J$6*List!$F549)+'NEW Reference'!J$7,0)</f>
        <v>3815</v>
      </c>
      <c r="P549" s="21">
        <f>ROUND(('NEW Reference'!K$6*List!$F549)+'NEW Reference'!K$7,0)</f>
        <v>3936</v>
      </c>
      <c r="Q549" s="21">
        <f>ROUND(('NEW Reference'!L$6*List!$F549)+'NEW Reference'!L$7,0)</f>
        <v>4247</v>
      </c>
      <c r="R549" s="21">
        <f>ROUND(('NEW Reference'!M$6*List!$F549)+'NEW Reference'!M$7,0)</f>
        <v>5072</v>
      </c>
      <c r="S549" s="21">
        <f>ROUND(('NEW Reference'!N$6*List!$F549)+'NEW Reference'!N$7,0)</f>
        <v>20466</v>
      </c>
      <c r="T549" s="22">
        <f>ROUND(('NEW Reference'!O$6*List!$F549)+'NEW Reference'!O$7,0)</f>
        <v>761</v>
      </c>
      <c r="U549" s="22">
        <f>ROUND(('NEW Reference'!P$6*List!$F549)+'NEW Reference'!P$7,0)</f>
        <v>1072</v>
      </c>
      <c r="V549" s="22">
        <f>ROUND(('NEW Reference'!Q$6*List!$F549)+'NEW Reference'!Q$7,0)</f>
        <v>536</v>
      </c>
      <c r="X549" s="3" t="str">
        <f t="shared" si="24"/>
        <v>MONTCALM, Michigan</v>
      </c>
      <c r="Y549" s="67" t="s">
        <v>802</v>
      </c>
      <c r="Z549" s="24" t="s">
        <v>91</v>
      </c>
      <c r="AA549" s="29" t="s">
        <v>776</v>
      </c>
      <c r="AB549" s="25"/>
      <c r="AC549" s="19">
        <f t="shared" si="26"/>
        <v>0.82910000000000006</v>
      </c>
      <c r="AD549" s="104">
        <v>41420</v>
      </c>
      <c r="AE549" t="s">
        <v>760</v>
      </c>
      <c r="AF549" s="19">
        <v>0.83192449999999984</v>
      </c>
    </row>
    <row r="550" spans="1:32">
      <c r="A550" s="95">
        <v>34740</v>
      </c>
      <c r="B550" s="93" t="s">
        <v>803</v>
      </c>
      <c r="C550" s="67" t="s">
        <v>804</v>
      </c>
      <c r="D550" s="29" t="s">
        <v>776</v>
      </c>
      <c r="E550" s="97" t="s">
        <v>90</v>
      </c>
      <c r="F550" s="98">
        <f t="shared" si="25"/>
        <v>0.86316999999999988</v>
      </c>
      <c r="G550" s="74">
        <f>ROUND(('NEW Reference'!B$6*List!$F550)+'NEW Reference'!B$7,0)</f>
        <v>1206</v>
      </c>
      <c r="H550" s="21">
        <f>ROUND(('NEW Reference'!C$6*List!$F550)+'NEW Reference'!C$7,0)</f>
        <v>1799</v>
      </c>
      <c r="I550" s="21">
        <f>ROUND(('NEW Reference'!D$6*List!$F550)+'NEW Reference'!D$7,0)</f>
        <v>2156</v>
      </c>
      <c r="J550" s="21">
        <f>ROUND(('NEW Reference'!E$6*List!$F550)+'NEW Reference'!E$7,0)</f>
        <v>2665</v>
      </c>
      <c r="K550" s="21">
        <f>ROUND(('NEW Reference'!F$6*List!$F550)+'NEW Reference'!F$7,0)</f>
        <v>2777</v>
      </c>
      <c r="L550" s="21">
        <f>ROUND(('NEW Reference'!G$6*List!$F550)+'NEW Reference'!G$7,0)</f>
        <v>3143</v>
      </c>
      <c r="M550" s="21">
        <f>ROUND(('NEW Reference'!H$6*List!$F550)+'NEW Reference'!H$7,0)</f>
        <v>3263</v>
      </c>
      <c r="N550" s="21">
        <f>ROUND(('NEW Reference'!I$6*List!$F550)+'NEW Reference'!I$7,0)</f>
        <v>3391</v>
      </c>
      <c r="O550" s="21">
        <f>ROUND(('NEW Reference'!J$6*List!$F550)+'NEW Reference'!J$7,0)</f>
        <v>3927</v>
      </c>
      <c r="P550" s="21">
        <f>ROUND(('NEW Reference'!K$6*List!$F550)+'NEW Reference'!K$7,0)</f>
        <v>4051</v>
      </c>
      <c r="Q550" s="21">
        <f>ROUND(('NEW Reference'!L$6*List!$F550)+'NEW Reference'!L$7,0)</f>
        <v>4371</v>
      </c>
      <c r="R550" s="21">
        <f>ROUND(('NEW Reference'!M$6*List!$F550)+'NEW Reference'!M$7,0)</f>
        <v>5221</v>
      </c>
      <c r="S550" s="21">
        <f>ROUND(('NEW Reference'!N$6*List!$F550)+'NEW Reference'!N$7,0)</f>
        <v>21065</v>
      </c>
      <c r="T550" s="22">
        <f>ROUND(('NEW Reference'!O$6*List!$F550)+'NEW Reference'!O$7,0)</f>
        <v>783</v>
      </c>
      <c r="U550" s="22">
        <f>ROUND(('NEW Reference'!P$6*List!$F550)+'NEW Reference'!P$7,0)</f>
        <v>1103</v>
      </c>
      <c r="V550" s="22">
        <f>ROUND(('NEW Reference'!Q$6*List!$F550)+'NEW Reference'!Q$7,0)</f>
        <v>552</v>
      </c>
      <c r="X550" s="3" t="str">
        <f t="shared" si="24"/>
        <v>MUSKEGON, Michigan</v>
      </c>
      <c r="Y550" s="67" t="s">
        <v>804</v>
      </c>
      <c r="Z550" s="24" t="s">
        <v>91</v>
      </c>
      <c r="AA550" s="29" t="s">
        <v>776</v>
      </c>
      <c r="AB550" s="26"/>
      <c r="AC550" s="19">
        <f t="shared" si="26"/>
        <v>0.86316999999999988</v>
      </c>
      <c r="AD550" s="104">
        <v>30340</v>
      </c>
      <c r="AE550" t="s">
        <v>765</v>
      </c>
      <c r="AF550" s="19">
        <v>0.86380000000000001</v>
      </c>
    </row>
    <row r="551" spans="1:32">
      <c r="A551" s="95">
        <v>47664</v>
      </c>
      <c r="B551" s="93" t="s">
        <v>795</v>
      </c>
      <c r="C551" s="67" t="s">
        <v>805</v>
      </c>
      <c r="D551" s="29" t="s">
        <v>776</v>
      </c>
      <c r="E551" s="97" t="s">
        <v>90</v>
      </c>
      <c r="F551" s="98">
        <f t="shared" si="25"/>
        <v>0.88619999999999999</v>
      </c>
      <c r="G551" s="74">
        <f>ROUND(('NEW Reference'!B$6*List!$F551)+'NEW Reference'!B$7,0)</f>
        <v>1230</v>
      </c>
      <c r="H551" s="21">
        <f>ROUND(('NEW Reference'!C$6*List!$F551)+'NEW Reference'!C$7,0)</f>
        <v>1834</v>
      </c>
      <c r="I551" s="21">
        <f>ROUND(('NEW Reference'!D$6*List!$F551)+'NEW Reference'!D$7,0)</f>
        <v>2197</v>
      </c>
      <c r="J551" s="21">
        <f>ROUND(('NEW Reference'!E$6*List!$F551)+'NEW Reference'!E$7,0)</f>
        <v>2716</v>
      </c>
      <c r="K551" s="21">
        <f>ROUND(('NEW Reference'!F$6*List!$F551)+'NEW Reference'!F$7,0)</f>
        <v>2830</v>
      </c>
      <c r="L551" s="21">
        <f>ROUND(('NEW Reference'!G$6*List!$F551)+'NEW Reference'!G$7,0)</f>
        <v>3203</v>
      </c>
      <c r="M551" s="21">
        <f>ROUND(('NEW Reference'!H$6*List!$F551)+'NEW Reference'!H$7,0)</f>
        <v>3326</v>
      </c>
      <c r="N551" s="21">
        <f>ROUND(('NEW Reference'!I$6*List!$F551)+'NEW Reference'!I$7,0)</f>
        <v>3456</v>
      </c>
      <c r="O551" s="21">
        <f>ROUND(('NEW Reference'!J$6*List!$F551)+'NEW Reference'!J$7,0)</f>
        <v>4003</v>
      </c>
      <c r="P551" s="21">
        <f>ROUND(('NEW Reference'!K$6*List!$F551)+'NEW Reference'!K$7,0)</f>
        <v>4129</v>
      </c>
      <c r="Q551" s="21">
        <f>ROUND(('NEW Reference'!L$6*List!$F551)+'NEW Reference'!L$7,0)</f>
        <v>4455</v>
      </c>
      <c r="R551" s="21">
        <f>ROUND(('NEW Reference'!M$6*List!$F551)+'NEW Reference'!M$7,0)</f>
        <v>5321</v>
      </c>
      <c r="S551" s="21">
        <f>ROUND(('NEW Reference'!N$6*List!$F551)+'NEW Reference'!N$7,0)</f>
        <v>21470</v>
      </c>
      <c r="T551" s="22">
        <f>ROUND(('NEW Reference'!O$6*List!$F551)+'NEW Reference'!O$7,0)</f>
        <v>798</v>
      </c>
      <c r="U551" s="22">
        <f>ROUND(('NEW Reference'!P$6*List!$F551)+'NEW Reference'!P$7,0)</f>
        <v>1125</v>
      </c>
      <c r="V551" s="22">
        <f>ROUND(('NEW Reference'!Q$6*List!$F551)+'NEW Reference'!Q$7,0)</f>
        <v>562</v>
      </c>
      <c r="X551" s="3" t="str">
        <f t="shared" si="24"/>
        <v>OAKLAND, Michigan</v>
      </c>
      <c r="Y551" s="67" t="s">
        <v>805</v>
      </c>
      <c r="Z551" s="24" t="s">
        <v>91</v>
      </c>
      <c r="AA551" s="29" t="s">
        <v>776</v>
      </c>
      <c r="AB551" s="26"/>
      <c r="AC551" s="19">
        <f t="shared" si="26"/>
        <v>0.88619999999999999</v>
      </c>
      <c r="AD551" s="104">
        <v>38860</v>
      </c>
      <c r="AE551" t="s">
        <v>768</v>
      </c>
      <c r="AF551" s="19">
        <v>0.99830000000000008</v>
      </c>
    </row>
    <row r="552" spans="1:32">
      <c r="A552" s="95">
        <v>24340</v>
      </c>
      <c r="B552" s="93" t="s">
        <v>774</v>
      </c>
      <c r="C552" s="67" t="s">
        <v>806</v>
      </c>
      <c r="D552" s="29" t="s">
        <v>776</v>
      </c>
      <c r="E552" s="97" t="s">
        <v>90</v>
      </c>
      <c r="F552" s="98">
        <f t="shared" si="25"/>
        <v>0.82910000000000006</v>
      </c>
      <c r="G552" s="74">
        <f>ROUND(('NEW Reference'!B$6*List!$F552)+'NEW Reference'!B$7,0)</f>
        <v>1172</v>
      </c>
      <c r="H552" s="21">
        <f>ROUND(('NEW Reference'!C$6*List!$F552)+'NEW Reference'!C$7,0)</f>
        <v>1748</v>
      </c>
      <c r="I552" s="21">
        <f>ROUND(('NEW Reference'!D$6*List!$F552)+'NEW Reference'!D$7,0)</f>
        <v>2094</v>
      </c>
      <c r="J552" s="21">
        <f>ROUND(('NEW Reference'!E$6*List!$F552)+'NEW Reference'!E$7,0)</f>
        <v>2589</v>
      </c>
      <c r="K552" s="21">
        <f>ROUND(('NEW Reference'!F$6*List!$F552)+'NEW Reference'!F$7,0)</f>
        <v>2698</v>
      </c>
      <c r="L552" s="21">
        <f>ROUND(('NEW Reference'!G$6*List!$F552)+'NEW Reference'!G$7,0)</f>
        <v>3054</v>
      </c>
      <c r="M552" s="21">
        <f>ROUND(('NEW Reference'!H$6*List!$F552)+'NEW Reference'!H$7,0)</f>
        <v>3170</v>
      </c>
      <c r="N552" s="21">
        <f>ROUND(('NEW Reference'!I$6*List!$F552)+'NEW Reference'!I$7,0)</f>
        <v>3295</v>
      </c>
      <c r="O552" s="21">
        <f>ROUND(('NEW Reference'!J$6*List!$F552)+'NEW Reference'!J$7,0)</f>
        <v>3815</v>
      </c>
      <c r="P552" s="21">
        <f>ROUND(('NEW Reference'!K$6*List!$F552)+'NEW Reference'!K$7,0)</f>
        <v>3936</v>
      </c>
      <c r="Q552" s="21">
        <f>ROUND(('NEW Reference'!L$6*List!$F552)+'NEW Reference'!L$7,0)</f>
        <v>4247</v>
      </c>
      <c r="R552" s="21">
        <f>ROUND(('NEW Reference'!M$6*List!$F552)+'NEW Reference'!M$7,0)</f>
        <v>5072</v>
      </c>
      <c r="S552" s="21">
        <f>ROUND(('NEW Reference'!N$6*List!$F552)+'NEW Reference'!N$7,0)</f>
        <v>20466</v>
      </c>
      <c r="T552" s="22">
        <f>ROUND(('NEW Reference'!O$6*List!$F552)+'NEW Reference'!O$7,0)</f>
        <v>761</v>
      </c>
      <c r="U552" s="22">
        <f>ROUND(('NEW Reference'!P$6*List!$F552)+'NEW Reference'!P$7,0)</f>
        <v>1072</v>
      </c>
      <c r="V552" s="22">
        <f>ROUND(('NEW Reference'!Q$6*List!$F552)+'NEW Reference'!Q$7,0)</f>
        <v>536</v>
      </c>
      <c r="X552" s="3" t="str">
        <f t="shared" si="24"/>
        <v>OTTAWA, Michigan</v>
      </c>
      <c r="Y552" s="67" t="s">
        <v>806</v>
      </c>
      <c r="Z552" s="24" t="s">
        <v>91</v>
      </c>
      <c r="AA552" s="29" t="s">
        <v>776</v>
      </c>
      <c r="AB552" s="26"/>
      <c r="AC552" s="19">
        <f t="shared" si="26"/>
        <v>0.82910000000000006</v>
      </c>
      <c r="AD552" s="104">
        <v>12620</v>
      </c>
      <c r="AE552" t="s">
        <v>770</v>
      </c>
      <c r="AF552" s="19">
        <v>0.91020000000000001</v>
      </c>
    </row>
    <row r="553" spans="1:32">
      <c r="A553" s="95">
        <v>23</v>
      </c>
      <c r="B553" s="93" t="s">
        <v>153</v>
      </c>
      <c r="C553" s="67" t="s">
        <v>4</v>
      </c>
      <c r="D553" s="29" t="s">
        <v>776</v>
      </c>
      <c r="E553" s="97" t="s">
        <v>101</v>
      </c>
      <c r="F553" s="98">
        <f t="shared" si="25"/>
        <v>0.82320000000000004</v>
      </c>
      <c r="G553" s="74">
        <f>ROUND(('NEW Reference'!B$6*List!$F553)+'NEW Reference'!B$7,0)</f>
        <v>1166</v>
      </c>
      <c r="H553" s="21">
        <f>ROUND(('NEW Reference'!C$6*List!$F553)+'NEW Reference'!C$7,0)</f>
        <v>1739</v>
      </c>
      <c r="I553" s="21">
        <f>ROUND(('NEW Reference'!D$6*List!$F553)+'NEW Reference'!D$7,0)</f>
        <v>2084</v>
      </c>
      <c r="J553" s="21">
        <f>ROUND(('NEW Reference'!E$6*List!$F553)+'NEW Reference'!E$7,0)</f>
        <v>2576</v>
      </c>
      <c r="K553" s="21">
        <f>ROUND(('NEW Reference'!F$6*List!$F553)+'NEW Reference'!F$7,0)</f>
        <v>2684</v>
      </c>
      <c r="L553" s="21">
        <f>ROUND(('NEW Reference'!G$6*List!$F553)+'NEW Reference'!G$7,0)</f>
        <v>3038</v>
      </c>
      <c r="M553" s="21">
        <f>ROUND(('NEW Reference'!H$6*List!$F553)+'NEW Reference'!H$7,0)</f>
        <v>3154</v>
      </c>
      <c r="N553" s="21">
        <f>ROUND(('NEW Reference'!I$6*List!$F553)+'NEW Reference'!I$7,0)</f>
        <v>3278</v>
      </c>
      <c r="O553" s="21">
        <f>ROUND(('NEW Reference'!J$6*List!$F553)+'NEW Reference'!J$7,0)</f>
        <v>3796</v>
      </c>
      <c r="P553" s="21">
        <f>ROUND(('NEW Reference'!K$6*List!$F553)+'NEW Reference'!K$7,0)</f>
        <v>3916</v>
      </c>
      <c r="Q553" s="21">
        <f>ROUND(('NEW Reference'!L$6*List!$F553)+'NEW Reference'!L$7,0)</f>
        <v>4225</v>
      </c>
      <c r="R553" s="21">
        <f>ROUND(('NEW Reference'!M$6*List!$F553)+'NEW Reference'!M$7,0)</f>
        <v>5047</v>
      </c>
      <c r="S553" s="21">
        <f>ROUND(('NEW Reference'!N$6*List!$F553)+'NEW Reference'!N$7,0)</f>
        <v>20362</v>
      </c>
      <c r="T553" s="22">
        <f>ROUND(('NEW Reference'!O$6*List!$F553)+'NEW Reference'!O$7,0)</f>
        <v>757</v>
      </c>
      <c r="U553" s="22">
        <f>ROUND(('NEW Reference'!P$6*List!$F553)+'NEW Reference'!P$7,0)</f>
        <v>1067</v>
      </c>
      <c r="V553" s="22">
        <f>ROUND(('NEW Reference'!Q$6*List!$F553)+'NEW Reference'!Q$7,0)</f>
        <v>533</v>
      </c>
      <c r="X553" s="3" t="str">
        <f t="shared" si="24"/>
        <v>Rural (Not listed as urban county), Michigan</v>
      </c>
      <c r="Y553" s="67" t="s">
        <v>4</v>
      </c>
      <c r="Z553" s="24" t="s">
        <v>91</v>
      </c>
      <c r="AA553" s="29" t="s">
        <v>776</v>
      </c>
      <c r="AB553" s="25"/>
      <c r="AC553" s="19">
        <f t="shared" si="26"/>
        <v>0.82320000000000004</v>
      </c>
      <c r="AD553" s="104">
        <v>38860</v>
      </c>
      <c r="AE553" t="s">
        <v>768</v>
      </c>
      <c r="AF553" s="19">
        <v>0.99830000000000008</v>
      </c>
    </row>
    <row r="554" spans="1:32">
      <c r="A554" s="95">
        <v>40980</v>
      </c>
      <c r="B554" s="93" t="s">
        <v>807</v>
      </c>
      <c r="C554" s="67" t="s">
        <v>808</v>
      </c>
      <c r="D554" s="29" t="s">
        <v>776</v>
      </c>
      <c r="E554" s="97" t="s">
        <v>90</v>
      </c>
      <c r="F554" s="98">
        <f t="shared" si="25"/>
        <v>0.85794499999999996</v>
      </c>
      <c r="G554" s="74">
        <f>ROUND(('NEW Reference'!B$6*List!$F554)+'NEW Reference'!B$7,0)</f>
        <v>1201</v>
      </c>
      <c r="H554" s="21">
        <f>ROUND(('NEW Reference'!C$6*List!$F554)+'NEW Reference'!C$7,0)</f>
        <v>1791</v>
      </c>
      <c r="I554" s="21">
        <f>ROUND(('NEW Reference'!D$6*List!$F554)+'NEW Reference'!D$7,0)</f>
        <v>2146</v>
      </c>
      <c r="J554" s="21">
        <f>ROUND(('NEW Reference'!E$6*List!$F554)+'NEW Reference'!E$7,0)</f>
        <v>2653</v>
      </c>
      <c r="K554" s="21">
        <f>ROUND(('NEW Reference'!F$6*List!$F554)+'NEW Reference'!F$7,0)</f>
        <v>2764</v>
      </c>
      <c r="L554" s="21">
        <f>ROUND(('NEW Reference'!G$6*List!$F554)+'NEW Reference'!G$7,0)</f>
        <v>3129</v>
      </c>
      <c r="M554" s="21">
        <f>ROUND(('NEW Reference'!H$6*List!$F554)+'NEW Reference'!H$7,0)</f>
        <v>3249</v>
      </c>
      <c r="N554" s="21">
        <f>ROUND(('NEW Reference'!I$6*List!$F554)+'NEW Reference'!I$7,0)</f>
        <v>3376</v>
      </c>
      <c r="O554" s="21">
        <f>ROUND(('NEW Reference'!J$6*List!$F554)+'NEW Reference'!J$7,0)</f>
        <v>3910</v>
      </c>
      <c r="P554" s="21">
        <f>ROUND(('NEW Reference'!K$6*List!$F554)+'NEW Reference'!K$7,0)</f>
        <v>4033</v>
      </c>
      <c r="Q554" s="21">
        <f>ROUND(('NEW Reference'!L$6*List!$F554)+'NEW Reference'!L$7,0)</f>
        <v>4352</v>
      </c>
      <c r="R554" s="21">
        <f>ROUND(('NEW Reference'!M$6*List!$F554)+'NEW Reference'!M$7,0)</f>
        <v>5198</v>
      </c>
      <c r="S554" s="21">
        <f>ROUND(('NEW Reference'!N$6*List!$F554)+'NEW Reference'!N$7,0)</f>
        <v>20973</v>
      </c>
      <c r="T554" s="22">
        <f>ROUND(('NEW Reference'!O$6*List!$F554)+'NEW Reference'!O$7,0)</f>
        <v>780</v>
      </c>
      <c r="U554" s="22">
        <f>ROUND(('NEW Reference'!P$6*List!$F554)+'NEW Reference'!P$7,0)</f>
        <v>1099</v>
      </c>
      <c r="V554" s="22">
        <f>ROUND(('NEW Reference'!Q$6*List!$F554)+'NEW Reference'!Q$7,0)</f>
        <v>549</v>
      </c>
      <c r="X554" s="3" t="str">
        <f t="shared" si="24"/>
        <v>SAGINAW, Michigan</v>
      </c>
      <c r="Y554" s="67" t="s">
        <v>808</v>
      </c>
      <c r="Z554" s="24" t="s">
        <v>91</v>
      </c>
      <c r="AA554" s="29" t="s">
        <v>776</v>
      </c>
      <c r="AB554" s="26"/>
      <c r="AC554" s="19">
        <f t="shared" si="26"/>
        <v>0.85794499999999996</v>
      </c>
      <c r="AD554" s="104">
        <v>38860</v>
      </c>
      <c r="AE554" t="s">
        <v>768</v>
      </c>
      <c r="AF554" s="19">
        <v>0.99830000000000008</v>
      </c>
    </row>
    <row r="555" spans="1:32">
      <c r="A555" s="95">
        <v>47664</v>
      </c>
      <c r="B555" s="93" t="s">
        <v>795</v>
      </c>
      <c r="C555" s="67" t="s">
        <v>178</v>
      </c>
      <c r="D555" s="29" t="s">
        <v>776</v>
      </c>
      <c r="E555" s="97" t="s">
        <v>90</v>
      </c>
      <c r="F555" s="98">
        <f t="shared" si="25"/>
        <v>0.88619999999999999</v>
      </c>
      <c r="G555" s="74">
        <f>ROUND(('NEW Reference'!B$6*List!$F555)+'NEW Reference'!B$7,0)</f>
        <v>1230</v>
      </c>
      <c r="H555" s="21">
        <f>ROUND(('NEW Reference'!C$6*List!$F555)+'NEW Reference'!C$7,0)</f>
        <v>1834</v>
      </c>
      <c r="I555" s="21">
        <f>ROUND(('NEW Reference'!D$6*List!$F555)+'NEW Reference'!D$7,0)</f>
        <v>2197</v>
      </c>
      <c r="J555" s="21">
        <f>ROUND(('NEW Reference'!E$6*List!$F555)+'NEW Reference'!E$7,0)</f>
        <v>2716</v>
      </c>
      <c r="K555" s="21">
        <f>ROUND(('NEW Reference'!F$6*List!$F555)+'NEW Reference'!F$7,0)</f>
        <v>2830</v>
      </c>
      <c r="L555" s="21">
        <f>ROUND(('NEW Reference'!G$6*List!$F555)+'NEW Reference'!G$7,0)</f>
        <v>3203</v>
      </c>
      <c r="M555" s="21">
        <f>ROUND(('NEW Reference'!H$6*List!$F555)+'NEW Reference'!H$7,0)</f>
        <v>3326</v>
      </c>
      <c r="N555" s="21">
        <f>ROUND(('NEW Reference'!I$6*List!$F555)+'NEW Reference'!I$7,0)</f>
        <v>3456</v>
      </c>
      <c r="O555" s="21">
        <f>ROUND(('NEW Reference'!J$6*List!$F555)+'NEW Reference'!J$7,0)</f>
        <v>4003</v>
      </c>
      <c r="P555" s="21">
        <f>ROUND(('NEW Reference'!K$6*List!$F555)+'NEW Reference'!K$7,0)</f>
        <v>4129</v>
      </c>
      <c r="Q555" s="21">
        <f>ROUND(('NEW Reference'!L$6*List!$F555)+'NEW Reference'!L$7,0)</f>
        <v>4455</v>
      </c>
      <c r="R555" s="21">
        <f>ROUND(('NEW Reference'!M$6*List!$F555)+'NEW Reference'!M$7,0)</f>
        <v>5321</v>
      </c>
      <c r="S555" s="21">
        <f>ROUND(('NEW Reference'!N$6*List!$F555)+'NEW Reference'!N$7,0)</f>
        <v>21470</v>
      </c>
      <c r="T555" s="22">
        <f>ROUND(('NEW Reference'!O$6*List!$F555)+'NEW Reference'!O$7,0)</f>
        <v>798</v>
      </c>
      <c r="U555" s="22">
        <f>ROUND(('NEW Reference'!P$6*List!$F555)+'NEW Reference'!P$7,0)</f>
        <v>1125</v>
      </c>
      <c r="V555" s="22">
        <f>ROUND(('NEW Reference'!Q$6*List!$F555)+'NEW Reference'!Q$7,0)</f>
        <v>562</v>
      </c>
      <c r="X555" s="3" t="str">
        <f t="shared" si="24"/>
        <v>ST. CLAIR, Michigan</v>
      </c>
      <c r="Y555" s="67" t="s">
        <v>178</v>
      </c>
      <c r="Z555" s="24" t="s">
        <v>91</v>
      </c>
      <c r="AA555" s="29" t="s">
        <v>776</v>
      </c>
      <c r="AB555" s="26"/>
      <c r="AC555" s="19">
        <f t="shared" si="26"/>
        <v>0.88619999999999999</v>
      </c>
      <c r="AD555" s="104">
        <v>24340</v>
      </c>
      <c r="AE555" t="s">
        <v>774</v>
      </c>
      <c r="AF555" s="19">
        <v>0.82910000000000006</v>
      </c>
    </row>
    <row r="556" spans="1:32">
      <c r="A556" s="95">
        <v>11460</v>
      </c>
      <c r="B556" s="93" t="s">
        <v>809</v>
      </c>
      <c r="C556" s="67" t="s">
        <v>810</v>
      </c>
      <c r="D556" s="29" t="s">
        <v>776</v>
      </c>
      <c r="E556" s="97" t="s">
        <v>90</v>
      </c>
      <c r="F556" s="98">
        <f t="shared" si="25"/>
        <v>0.9869</v>
      </c>
      <c r="G556" s="74">
        <f>ROUND(('NEW Reference'!B$6*List!$F556)+'NEW Reference'!B$7,0)</f>
        <v>1331</v>
      </c>
      <c r="H556" s="21">
        <f>ROUND(('NEW Reference'!C$6*List!$F556)+'NEW Reference'!C$7,0)</f>
        <v>1985</v>
      </c>
      <c r="I556" s="21">
        <f>ROUND(('NEW Reference'!D$6*List!$F556)+'NEW Reference'!D$7,0)</f>
        <v>2378</v>
      </c>
      <c r="J556" s="21">
        <f>ROUND(('NEW Reference'!E$6*List!$F556)+'NEW Reference'!E$7,0)</f>
        <v>2940</v>
      </c>
      <c r="K556" s="21">
        <f>ROUND(('NEW Reference'!F$6*List!$F556)+'NEW Reference'!F$7,0)</f>
        <v>3063</v>
      </c>
      <c r="L556" s="21">
        <f>ROUND(('NEW Reference'!G$6*List!$F556)+'NEW Reference'!G$7,0)</f>
        <v>3468</v>
      </c>
      <c r="M556" s="21">
        <f>ROUND(('NEW Reference'!H$6*List!$F556)+'NEW Reference'!H$7,0)</f>
        <v>3600</v>
      </c>
      <c r="N556" s="21">
        <f>ROUND(('NEW Reference'!I$6*List!$F556)+'NEW Reference'!I$7,0)</f>
        <v>3741</v>
      </c>
      <c r="O556" s="21">
        <f>ROUND(('NEW Reference'!J$6*List!$F556)+'NEW Reference'!J$7,0)</f>
        <v>4333</v>
      </c>
      <c r="P556" s="21">
        <f>ROUND(('NEW Reference'!K$6*List!$F556)+'NEW Reference'!K$7,0)</f>
        <v>4469</v>
      </c>
      <c r="Q556" s="21">
        <f>ROUND(('NEW Reference'!L$6*List!$F556)+'NEW Reference'!L$7,0)</f>
        <v>4823</v>
      </c>
      <c r="R556" s="21">
        <f>ROUND(('NEW Reference'!M$6*List!$F556)+'NEW Reference'!M$7,0)</f>
        <v>5760</v>
      </c>
      <c r="S556" s="21">
        <f>ROUND(('NEW Reference'!N$6*List!$F556)+'NEW Reference'!N$7,0)</f>
        <v>23240</v>
      </c>
      <c r="T556" s="22">
        <f>ROUND(('NEW Reference'!O$6*List!$F556)+'NEW Reference'!O$7,0)</f>
        <v>864</v>
      </c>
      <c r="U556" s="22">
        <f>ROUND(('NEW Reference'!P$6*List!$F556)+'NEW Reference'!P$7,0)</f>
        <v>1217</v>
      </c>
      <c r="V556" s="22">
        <f>ROUND(('NEW Reference'!Q$6*List!$F556)+'NEW Reference'!Q$7,0)</f>
        <v>609</v>
      </c>
      <c r="X556" s="3" t="str">
        <f t="shared" si="24"/>
        <v>WASHTENAW, Michigan</v>
      </c>
      <c r="Y556" s="67" t="s">
        <v>810</v>
      </c>
      <c r="Z556" s="24" t="s">
        <v>91</v>
      </c>
      <c r="AA556" s="29" t="s">
        <v>776</v>
      </c>
      <c r="AB556" s="26"/>
      <c r="AC556" s="19">
        <f t="shared" si="26"/>
        <v>0.9869</v>
      </c>
      <c r="AD556" s="104">
        <v>13020</v>
      </c>
      <c r="AE556" t="s">
        <v>777</v>
      </c>
      <c r="AF556" s="19">
        <v>0.86670000000000003</v>
      </c>
    </row>
    <row r="557" spans="1:32">
      <c r="A557" s="95">
        <v>19804</v>
      </c>
      <c r="B557" s="93" t="s">
        <v>811</v>
      </c>
      <c r="C557" s="67" t="s">
        <v>812</v>
      </c>
      <c r="D557" s="29" t="s">
        <v>776</v>
      </c>
      <c r="E557" s="97" t="s">
        <v>90</v>
      </c>
      <c r="F557" s="98">
        <f t="shared" si="25"/>
        <v>0.88050000000000006</v>
      </c>
      <c r="G557" s="74">
        <f>ROUND(('NEW Reference'!B$6*List!$F557)+'NEW Reference'!B$7,0)</f>
        <v>1224</v>
      </c>
      <c r="H557" s="21">
        <f>ROUND(('NEW Reference'!C$6*List!$F557)+'NEW Reference'!C$7,0)</f>
        <v>1825</v>
      </c>
      <c r="I557" s="21">
        <f>ROUND(('NEW Reference'!D$6*List!$F557)+'NEW Reference'!D$7,0)</f>
        <v>2187</v>
      </c>
      <c r="J557" s="21">
        <f>ROUND(('NEW Reference'!E$6*List!$F557)+'NEW Reference'!E$7,0)</f>
        <v>2704</v>
      </c>
      <c r="K557" s="21">
        <f>ROUND(('NEW Reference'!F$6*List!$F557)+'NEW Reference'!F$7,0)</f>
        <v>2817</v>
      </c>
      <c r="L557" s="21">
        <f>ROUND(('NEW Reference'!G$6*List!$F557)+'NEW Reference'!G$7,0)</f>
        <v>3188</v>
      </c>
      <c r="M557" s="21">
        <f>ROUND(('NEW Reference'!H$6*List!$F557)+'NEW Reference'!H$7,0)</f>
        <v>3310</v>
      </c>
      <c r="N557" s="21">
        <f>ROUND(('NEW Reference'!I$6*List!$F557)+'NEW Reference'!I$7,0)</f>
        <v>3440</v>
      </c>
      <c r="O557" s="21">
        <f>ROUND(('NEW Reference'!J$6*List!$F557)+'NEW Reference'!J$7,0)</f>
        <v>3984</v>
      </c>
      <c r="P557" s="21">
        <f>ROUND(('NEW Reference'!K$6*List!$F557)+'NEW Reference'!K$7,0)</f>
        <v>4110</v>
      </c>
      <c r="Q557" s="21">
        <f>ROUND(('NEW Reference'!L$6*List!$F557)+'NEW Reference'!L$7,0)</f>
        <v>4434</v>
      </c>
      <c r="R557" s="21">
        <f>ROUND(('NEW Reference'!M$6*List!$F557)+'NEW Reference'!M$7,0)</f>
        <v>5296</v>
      </c>
      <c r="S557" s="21">
        <f>ROUND(('NEW Reference'!N$6*List!$F557)+'NEW Reference'!N$7,0)</f>
        <v>21370</v>
      </c>
      <c r="T557" s="22">
        <f>ROUND(('NEW Reference'!O$6*List!$F557)+'NEW Reference'!O$7,0)</f>
        <v>794</v>
      </c>
      <c r="U557" s="22">
        <f>ROUND(('NEW Reference'!P$6*List!$F557)+'NEW Reference'!P$7,0)</f>
        <v>1119</v>
      </c>
      <c r="V557" s="22">
        <f>ROUND(('NEW Reference'!Q$6*List!$F557)+'NEW Reference'!Q$7,0)</f>
        <v>560</v>
      </c>
      <c r="X557" s="3" t="str">
        <f t="shared" si="24"/>
        <v>WAYNE, Michigan</v>
      </c>
      <c r="Y557" s="67" t="s">
        <v>812</v>
      </c>
      <c r="Z557" s="24" t="s">
        <v>91</v>
      </c>
      <c r="AA557" s="29" t="s">
        <v>776</v>
      </c>
      <c r="AB557" s="26"/>
      <c r="AC557" s="19">
        <f t="shared" si="26"/>
        <v>0.88050000000000006</v>
      </c>
      <c r="AD557" s="104">
        <v>45900</v>
      </c>
      <c r="AE557" t="s">
        <v>778</v>
      </c>
      <c r="AF557" s="19">
        <v>0.84130000000000005</v>
      </c>
    </row>
    <row r="558" spans="1:32">
      <c r="A558" s="95">
        <v>33460</v>
      </c>
      <c r="B558" s="93" t="s">
        <v>813</v>
      </c>
      <c r="C558" s="67" t="s">
        <v>814</v>
      </c>
      <c r="D558" s="29" t="s">
        <v>815</v>
      </c>
      <c r="E558" s="97" t="s">
        <v>90</v>
      </c>
      <c r="F558" s="98">
        <f t="shared" si="25"/>
        <v>1.0849</v>
      </c>
      <c r="G558" s="74">
        <f>ROUND(('NEW Reference'!B$6*List!$F558)+'NEW Reference'!B$7,0)</f>
        <v>1430</v>
      </c>
      <c r="H558" s="21">
        <f>ROUND(('NEW Reference'!C$6*List!$F558)+'NEW Reference'!C$7,0)</f>
        <v>2132</v>
      </c>
      <c r="I558" s="21">
        <f>ROUND(('NEW Reference'!D$6*List!$F558)+'NEW Reference'!D$7,0)</f>
        <v>2555</v>
      </c>
      <c r="J558" s="21">
        <f>ROUND(('NEW Reference'!E$6*List!$F558)+'NEW Reference'!E$7,0)</f>
        <v>3158</v>
      </c>
      <c r="K558" s="21">
        <f>ROUND(('NEW Reference'!F$6*List!$F558)+'NEW Reference'!F$7,0)</f>
        <v>3290</v>
      </c>
      <c r="L558" s="21">
        <f>ROUND(('NEW Reference'!G$6*List!$F558)+'NEW Reference'!G$7,0)</f>
        <v>3725</v>
      </c>
      <c r="M558" s="21">
        <f>ROUND(('NEW Reference'!H$6*List!$F558)+'NEW Reference'!H$7,0)</f>
        <v>3867</v>
      </c>
      <c r="N558" s="21">
        <f>ROUND(('NEW Reference'!I$6*List!$F558)+'NEW Reference'!I$7,0)</f>
        <v>4019</v>
      </c>
      <c r="O558" s="21">
        <f>ROUND(('NEW Reference'!J$6*List!$F558)+'NEW Reference'!J$7,0)</f>
        <v>4654</v>
      </c>
      <c r="P558" s="21">
        <f>ROUND(('NEW Reference'!K$6*List!$F558)+'NEW Reference'!K$7,0)</f>
        <v>4801</v>
      </c>
      <c r="Q558" s="21">
        <f>ROUND(('NEW Reference'!L$6*List!$F558)+'NEW Reference'!L$7,0)</f>
        <v>5180</v>
      </c>
      <c r="R558" s="21">
        <f>ROUND(('NEW Reference'!M$6*List!$F558)+'NEW Reference'!M$7,0)</f>
        <v>6187</v>
      </c>
      <c r="S558" s="21">
        <f>ROUND(('NEW Reference'!N$6*List!$F558)+'NEW Reference'!N$7,0)</f>
        <v>24963</v>
      </c>
      <c r="T558" s="22">
        <f>ROUND(('NEW Reference'!O$6*List!$F558)+'NEW Reference'!O$7,0)</f>
        <v>928</v>
      </c>
      <c r="U558" s="22">
        <f>ROUND(('NEW Reference'!P$6*List!$F558)+'NEW Reference'!P$7,0)</f>
        <v>1308</v>
      </c>
      <c r="V558" s="22">
        <f>ROUND(('NEW Reference'!Q$6*List!$F558)+'NEW Reference'!Q$7,0)</f>
        <v>654</v>
      </c>
      <c r="X558" s="3" t="str">
        <f t="shared" si="24"/>
        <v>ANOKA, Minnesota</v>
      </c>
      <c r="Y558" s="67" t="s">
        <v>814</v>
      </c>
      <c r="Z558" s="24" t="s">
        <v>91</v>
      </c>
      <c r="AA558" s="29" t="s">
        <v>815</v>
      </c>
      <c r="AB558" s="26"/>
      <c r="AC558" s="19">
        <f t="shared" si="26"/>
        <v>1.0849</v>
      </c>
      <c r="AD558" s="104">
        <v>35660</v>
      </c>
      <c r="AE558" t="s">
        <v>780</v>
      </c>
      <c r="AF558" s="19">
        <v>0.89070000000000005</v>
      </c>
    </row>
    <row r="559" spans="1:32">
      <c r="A559" s="95">
        <v>41060</v>
      </c>
      <c r="B559" s="93" t="s">
        <v>816</v>
      </c>
      <c r="C559" s="67" t="s">
        <v>185</v>
      </c>
      <c r="D559" s="29" t="s">
        <v>815</v>
      </c>
      <c r="E559" s="97" t="s">
        <v>90</v>
      </c>
      <c r="F559" s="98">
        <f t="shared" si="25"/>
        <v>0.92206999999999995</v>
      </c>
      <c r="G559" s="74">
        <f>ROUND(('NEW Reference'!B$6*List!$F559)+'NEW Reference'!B$7,0)</f>
        <v>1266</v>
      </c>
      <c r="H559" s="21">
        <f>ROUND(('NEW Reference'!C$6*List!$F559)+'NEW Reference'!C$7,0)</f>
        <v>1887</v>
      </c>
      <c r="I559" s="21">
        <f>ROUND(('NEW Reference'!D$6*List!$F559)+'NEW Reference'!D$7,0)</f>
        <v>2262</v>
      </c>
      <c r="J559" s="21">
        <f>ROUND(('NEW Reference'!E$6*List!$F559)+'NEW Reference'!E$7,0)</f>
        <v>2796</v>
      </c>
      <c r="K559" s="21">
        <f>ROUND(('NEW Reference'!F$6*List!$F559)+'NEW Reference'!F$7,0)</f>
        <v>2913</v>
      </c>
      <c r="L559" s="21">
        <f>ROUND(('NEW Reference'!G$6*List!$F559)+'NEW Reference'!G$7,0)</f>
        <v>3298</v>
      </c>
      <c r="M559" s="21">
        <f>ROUND(('NEW Reference'!H$6*List!$F559)+'NEW Reference'!H$7,0)</f>
        <v>3424</v>
      </c>
      <c r="N559" s="21">
        <f>ROUND(('NEW Reference'!I$6*List!$F559)+'NEW Reference'!I$7,0)</f>
        <v>3558</v>
      </c>
      <c r="O559" s="21">
        <f>ROUND(('NEW Reference'!J$6*List!$F559)+'NEW Reference'!J$7,0)</f>
        <v>4120</v>
      </c>
      <c r="P559" s="21">
        <f>ROUND(('NEW Reference'!K$6*List!$F559)+'NEW Reference'!K$7,0)</f>
        <v>4250</v>
      </c>
      <c r="Q559" s="21">
        <f>ROUND(('NEW Reference'!L$6*List!$F559)+'NEW Reference'!L$7,0)</f>
        <v>4586</v>
      </c>
      <c r="R559" s="21">
        <f>ROUND(('NEW Reference'!M$6*List!$F559)+'NEW Reference'!M$7,0)</f>
        <v>5477</v>
      </c>
      <c r="S559" s="21">
        <f>ROUND(('NEW Reference'!N$6*List!$F559)+'NEW Reference'!N$7,0)</f>
        <v>22100</v>
      </c>
      <c r="T559" s="22">
        <f>ROUND(('NEW Reference'!O$6*List!$F559)+'NEW Reference'!O$7,0)</f>
        <v>822</v>
      </c>
      <c r="U559" s="22">
        <f>ROUND(('NEW Reference'!P$6*List!$F559)+'NEW Reference'!P$7,0)</f>
        <v>1158</v>
      </c>
      <c r="V559" s="22">
        <f>ROUND(('NEW Reference'!Q$6*List!$F559)+'NEW Reference'!Q$7,0)</f>
        <v>579</v>
      </c>
      <c r="X559" s="3" t="str">
        <f t="shared" si="24"/>
        <v>BENTON, Minnesota</v>
      </c>
      <c r="Y559" s="67" t="s">
        <v>185</v>
      </c>
      <c r="Z559" s="24" t="s">
        <v>91</v>
      </c>
      <c r="AA559" s="29" t="s">
        <v>815</v>
      </c>
      <c r="AB559" s="26"/>
      <c r="AC559" s="19">
        <f t="shared" si="26"/>
        <v>0.92206999999999995</v>
      </c>
      <c r="AD559" s="104">
        <v>12980</v>
      </c>
      <c r="AE559" t="s">
        <v>782</v>
      </c>
      <c r="AF559" s="19">
        <v>0.88790000000000002</v>
      </c>
    </row>
    <row r="560" spans="1:32">
      <c r="A560" s="95">
        <v>31860</v>
      </c>
      <c r="B560" s="93" t="s">
        <v>817</v>
      </c>
      <c r="C560" s="67" t="s">
        <v>818</v>
      </c>
      <c r="D560" s="29" t="s">
        <v>815</v>
      </c>
      <c r="E560" s="97" t="s">
        <v>90</v>
      </c>
      <c r="F560" s="98">
        <f t="shared" si="25"/>
        <v>1.1112</v>
      </c>
      <c r="G560" s="74">
        <f>ROUND(('NEW Reference'!B$6*List!$F560)+'NEW Reference'!B$7,0)</f>
        <v>1456</v>
      </c>
      <c r="H560" s="21">
        <f>ROUND(('NEW Reference'!C$6*List!$F560)+'NEW Reference'!C$7,0)</f>
        <v>2171</v>
      </c>
      <c r="I560" s="21">
        <f>ROUND(('NEW Reference'!D$6*List!$F560)+'NEW Reference'!D$7,0)</f>
        <v>2602</v>
      </c>
      <c r="J560" s="21">
        <f>ROUND(('NEW Reference'!E$6*List!$F560)+'NEW Reference'!E$7,0)</f>
        <v>3217</v>
      </c>
      <c r="K560" s="21">
        <f>ROUND(('NEW Reference'!F$6*List!$F560)+'NEW Reference'!F$7,0)</f>
        <v>3351</v>
      </c>
      <c r="L560" s="21">
        <f>ROUND(('NEW Reference'!G$6*List!$F560)+'NEW Reference'!G$7,0)</f>
        <v>3794</v>
      </c>
      <c r="M560" s="21">
        <f>ROUND(('NEW Reference'!H$6*List!$F560)+'NEW Reference'!H$7,0)</f>
        <v>3939</v>
      </c>
      <c r="N560" s="21">
        <f>ROUND(('NEW Reference'!I$6*List!$F560)+'NEW Reference'!I$7,0)</f>
        <v>4093</v>
      </c>
      <c r="O560" s="21">
        <f>ROUND(('NEW Reference'!J$6*List!$F560)+'NEW Reference'!J$7,0)</f>
        <v>4740</v>
      </c>
      <c r="P560" s="21">
        <f>ROUND(('NEW Reference'!K$6*List!$F560)+'NEW Reference'!K$7,0)</f>
        <v>4889</v>
      </c>
      <c r="Q560" s="21">
        <f>ROUND(('NEW Reference'!L$6*List!$F560)+'NEW Reference'!L$7,0)</f>
        <v>5276</v>
      </c>
      <c r="R560" s="21">
        <f>ROUND(('NEW Reference'!M$6*List!$F560)+'NEW Reference'!M$7,0)</f>
        <v>6301</v>
      </c>
      <c r="S560" s="21">
        <f>ROUND(('NEW Reference'!N$6*List!$F560)+'NEW Reference'!N$7,0)</f>
        <v>25425</v>
      </c>
      <c r="T560" s="22">
        <f>ROUND(('NEW Reference'!O$6*List!$F560)+'NEW Reference'!O$7,0)</f>
        <v>945</v>
      </c>
      <c r="U560" s="22">
        <f>ROUND(('NEW Reference'!P$6*List!$F560)+'NEW Reference'!P$7,0)</f>
        <v>1332</v>
      </c>
      <c r="V560" s="22">
        <f>ROUND(('NEW Reference'!Q$6*List!$F560)+'NEW Reference'!Q$7,0)</f>
        <v>666</v>
      </c>
      <c r="X560" s="3" t="str">
        <f t="shared" si="24"/>
        <v>BLUE EARTH, Minnesota</v>
      </c>
      <c r="Y560" s="67" t="s">
        <v>818</v>
      </c>
      <c r="Z560" s="24" t="s">
        <v>91</v>
      </c>
      <c r="AA560" s="29" t="s">
        <v>815</v>
      </c>
      <c r="AB560" s="26"/>
      <c r="AC560" s="19">
        <f t="shared" si="26"/>
        <v>1.1112</v>
      </c>
      <c r="AD560" s="104">
        <v>43780</v>
      </c>
      <c r="AE560" t="s">
        <v>617</v>
      </c>
      <c r="AF560" s="19">
        <v>0.96700000000000008</v>
      </c>
    </row>
    <row r="561" spans="1:32">
      <c r="A561" s="95">
        <v>20260</v>
      </c>
      <c r="B561" s="93" t="s">
        <v>819</v>
      </c>
      <c r="C561" s="67" t="s">
        <v>820</v>
      </c>
      <c r="D561" s="29" t="s">
        <v>815</v>
      </c>
      <c r="E561" s="97" t="s">
        <v>90</v>
      </c>
      <c r="F561" s="98">
        <f t="shared" si="25"/>
        <v>0.93820000000000003</v>
      </c>
      <c r="G561" s="74">
        <f>ROUND(('NEW Reference'!B$6*List!$F561)+'NEW Reference'!B$7,0)</f>
        <v>1282</v>
      </c>
      <c r="H561" s="21">
        <f>ROUND(('NEW Reference'!C$6*List!$F561)+'NEW Reference'!C$7,0)</f>
        <v>1912</v>
      </c>
      <c r="I561" s="21">
        <f>ROUND(('NEW Reference'!D$6*List!$F561)+'NEW Reference'!D$7,0)</f>
        <v>2291</v>
      </c>
      <c r="J561" s="21">
        <f>ROUND(('NEW Reference'!E$6*List!$F561)+'NEW Reference'!E$7,0)</f>
        <v>2832</v>
      </c>
      <c r="K561" s="21">
        <f>ROUND(('NEW Reference'!F$6*List!$F561)+'NEW Reference'!F$7,0)</f>
        <v>2950</v>
      </c>
      <c r="L561" s="21">
        <f>ROUND(('NEW Reference'!G$6*List!$F561)+'NEW Reference'!G$7,0)</f>
        <v>3340</v>
      </c>
      <c r="M561" s="21">
        <f>ROUND(('NEW Reference'!H$6*List!$F561)+'NEW Reference'!H$7,0)</f>
        <v>3467</v>
      </c>
      <c r="N561" s="21">
        <f>ROUND(('NEW Reference'!I$6*List!$F561)+'NEW Reference'!I$7,0)</f>
        <v>3604</v>
      </c>
      <c r="O561" s="21">
        <f>ROUND(('NEW Reference'!J$6*List!$F561)+'NEW Reference'!J$7,0)</f>
        <v>4173</v>
      </c>
      <c r="P561" s="21">
        <f>ROUND(('NEW Reference'!K$6*List!$F561)+'NEW Reference'!K$7,0)</f>
        <v>4305</v>
      </c>
      <c r="Q561" s="21">
        <f>ROUND(('NEW Reference'!L$6*List!$F561)+'NEW Reference'!L$7,0)</f>
        <v>4645</v>
      </c>
      <c r="R561" s="21">
        <f>ROUND(('NEW Reference'!M$6*List!$F561)+'NEW Reference'!M$7,0)</f>
        <v>5548</v>
      </c>
      <c r="S561" s="21">
        <f>ROUND(('NEW Reference'!N$6*List!$F561)+'NEW Reference'!N$7,0)</f>
        <v>22384</v>
      </c>
      <c r="T561" s="22">
        <f>ROUND(('NEW Reference'!O$6*List!$F561)+'NEW Reference'!O$7,0)</f>
        <v>832</v>
      </c>
      <c r="U561" s="22">
        <f>ROUND(('NEW Reference'!P$6*List!$F561)+'NEW Reference'!P$7,0)</f>
        <v>1173</v>
      </c>
      <c r="V561" s="22">
        <f>ROUND(('NEW Reference'!Q$6*List!$F561)+'NEW Reference'!Q$7,0)</f>
        <v>586</v>
      </c>
      <c r="X561" s="3" t="str">
        <f t="shared" si="24"/>
        <v>CARLTON, Minnesota</v>
      </c>
      <c r="Y561" s="67" t="s">
        <v>820</v>
      </c>
      <c r="Z561" s="24" t="s">
        <v>91</v>
      </c>
      <c r="AA561" s="29" t="s">
        <v>815</v>
      </c>
      <c r="AB561" s="26"/>
      <c r="AC561" s="19">
        <f t="shared" si="26"/>
        <v>0.93820000000000003</v>
      </c>
      <c r="AD561" s="104">
        <v>29620</v>
      </c>
      <c r="AE561" t="s">
        <v>784</v>
      </c>
      <c r="AF561" s="19">
        <v>0.9002</v>
      </c>
    </row>
    <row r="562" spans="1:32">
      <c r="A562" s="95">
        <v>33460</v>
      </c>
      <c r="B562" s="93" t="s">
        <v>813</v>
      </c>
      <c r="C562" s="67" t="s">
        <v>821</v>
      </c>
      <c r="D562" s="29" t="s">
        <v>815</v>
      </c>
      <c r="E562" s="97" t="s">
        <v>90</v>
      </c>
      <c r="F562" s="98">
        <f t="shared" si="25"/>
        <v>1.0849</v>
      </c>
      <c r="G562" s="74">
        <f>ROUND(('NEW Reference'!B$6*List!$F562)+'NEW Reference'!B$7,0)</f>
        <v>1430</v>
      </c>
      <c r="H562" s="21">
        <f>ROUND(('NEW Reference'!C$6*List!$F562)+'NEW Reference'!C$7,0)</f>
        <v>2132</v>
      </c>
      <c r="I562" s="21">
        <f>ROUND(('NEW Reference'!D$6*List!$F562)+'NEW Reference'!D$7,0)</f>
        <v>2555</v>
      </c>
      <c r="J562" s="21">
        <f>ROUND(('NEW Reference'!E$6*List!$F562)+'NEW Reference'!E$7,0)</f>
        <v>3158</v>
      </c>
      <c r="K562" s="21">
        <f>ROUND(('NEW Reference'!F$6*List!$F562)+'NEW Reference'!F$7,0)</f>
        <v>3290</v>
      </c>
      <c r="L562" s="21">
        <f>ROUND(('NEW Reference'!G$6*List!$F562)+'NEW Reference'!G$7,0)</f>
        <v>3725</v>
      </c>
      <c r="M562" s="21">
        <f>ROUND(('NEW Reference'!H$6*List!$F562)+'NEW Reference'!H$7,0)</f>
        <v>3867</v>
      </c>
      <c r="N562" s="21">
        <f>ROUND(('NEW Reference'!I$6*List!$F562)+'NEW Reference'!I$7,0)</f>
        <v>4019</v>
      </c>
      <c r="O562" s="21">
        <f>ROUND(('NEW Reference'!J$6*List!$F562)+'NEW Reference'!J$7,0)</f>
        <v>4654</v>
      </c>
      <c r="P562" s="21">
        <f>ROUND(('NEW Reference'!K$6*List!$F562)+'NEW Reference'!K$7,0)</f>
        <v>4801</v>
      </c>
      <c r="Q562" s="21">
        <f>ROUND(('NEW Reference'!L$6*List!$F562)+'NEW Reference'!L$7,0)</f>
        <v>5180</v>
      </c>
      <c r="R562" s="21">
        <f>ROUND(('NEW Reference'!M$6*List!$F562)+'NEW Reference'!M$7,0)</f>
        <v>6187</v>
      </c>
      <c r="S562" s="21">
        <f>ROUND(('NEW Reference'!N$6*List!$F562)+'NEW Reference'!N$7,0)</f>
        <v>24963</v>
      </c>
      <c r="T562" s="22">
        <f>ROUND(('NEW Reference'!O$6*List!$F562)+'NEW Reference'!O$7,0)</f>
        <v>928</v>
      </c>
      <c r="U562" s="22">
        <f>ROUND(('NEW Reference'!P$6*List!$F562)+'NEW Reference'!P$7,0)</f>
        <v>1308</v>
      </c>
      <c r="V562" s="22">
        <f>ROUND(('NEW Reference'!Q$6*List!$F562)+'NEW Reference'!Q$7,0)</f>
        <v>654</v>
      </c>
      <c r="X562" s="3" t="str">
        <f t="shared" si="24"/>
        <v>CARVER, Minnesota</v>
      </c>
      <c r="Y562" s="67" t="s">
        <v>821</v>
      </c>
      <c r="Z562" s="24" t="s">
        <v>91</v>
      </c>
      <c r="AA562" s="29" t="s">
        <v>815</v>
      </c>
      <c r="AB562" s="26"/>
      <c r="AC562" s="19">
        <f t="shared" si="26"/>
        <v>1.0849</v>
      </c>
      <c r="AD562" s="104">
        <v>29620</v>
      </c>
      <c r="AE562" t="s">
        <v>784</v>
      </c>
      <c r="AF562" s="19">
        <v>0.9002</v>
      </c>
    </row>
    <row r="563" spans="1:32">
      <c r="A563" s="95">
        <v>33460</v>
      </c>
      <c r="B563" s="93" t="s">
        <v>813</v>
      </c>
      <c r="C563" s="67" t="s">
        <v>822</v>
      </c>
      <c r="D563" s="29" t="s">
        <v>815</v>
      </c>
      <c r="E563" s="97" t="s">
        <v>90</v>
      </c>
      <c r="F563" s="98">
        <f t="shared" si="25"/>
        <v>1.0849</v>
      </c>
      <c r="G563" s="74">
        <f>ROUND(('NEW Reference'!B$6*List!$F563)+'NEW Reference'!B$7,0)</f>
        <v>1430</v>
      </c>
      <c r="H563" s="21">
        <f>ROUND(('NEW Reference'!C$6*List!$F563)+'NEW Reference'!C$7,0)</f>
        <v>2132</v>
      </c>
      <c r="I563" s="21">
        <f>ROUND(('NEW Reference'!D$6*List!$F563)+'NEW Reference'!D$7,0)</f>
        <v>2555</v>
      </c>
      <c r="J563" s="21">
        <f>ROUND(('NEW Reference'!E$6*List!$F563)+'NEW Reference'!E$7,0)</f>
        <v>3158</v>
      </c>
      <c r="K563" s="21">
        <f>ROUND(('NEW Reference'!F$6*List!$F563)+'NEW Reference'!F$7,0)</f>
        <v>3290</v>
      </c>
      <c r="L563" s="21">
        <f>ROUND(('NEW Reference'!G$6*List!$F563)+'NEW Reference'!G$7,0)</f>
        <v>3725</v>
      </c>
      <c r="M563" s="21">
        <f>ROUND(('NEW Reference'!H$6*List!$F563)+'NEW Reference'!H$7,0)</f>
        <v>3867</v>
      </c>
      <c r="N563" s="21">
        <f>ROUND(('NEW Reference'!I$6*List!$F563)+'NEW Reference'!I$7,0)</f>
        <v>4019</v>
      </c>
      <c r="O563" s="21">
        <f>ROUND(('NEW Reference'!J$6*List!$F563)+'NEW Reference'!J$7,0)</f>
        <v>4654</v>
      </c>
      <c r="P563" s="21">
        <f>ROUND(('NEW Reference'!K$6*List!$F563)+'NEW Reference'!K$7,0)</f>
        <v>4801</v>
      </c>
      <c r="Q563" s="21">
        <f>ROUND(('NEW Reference'!L$6*List!$F563)+'NEW Reference'!L$7,0)</f>
        <v>5180</v>
      </c>
      <c r="R563" s="21">
        <f>ROUND(('NEW Reference'!M$6*List!$F563)+'NEW Reference'!M$7,0)</f>
        <v>6187</v>
      </c>
      <c r="S563" s="21">
        <f>ROUND(('NEW Reference'!N$6*List!$F563)+'NEW Reference'!N$7,0)</f>
        <v>24963</v>
      </c>
      <c r="T563" s="22">
        <f>ROUND(('NEW Reference'!O$6*List!$F563)+'NEW Reference'!O$7,0)</f>
        <v>928</v>
      </c>
      <c r="U563" s="22">
        <f>ROUND(('NEW Reference'!P$6*List!$F563)+'NEW Reference'!P$7,0)</f>
        <v>1308</v>
      </c>
      <c r="V563" s="22">
        <f>ROUND(('NEW Reference'!Q$6*List!$F563)+'NEW Reference'!Q$7,0)</f>
        <v>654</v>
      </c>
      <c r="X563" s="3" t="str">
        <f t="shared" si="24"/>
        <v>CHISAGO, Minnesota</v>
      </c>
      <c r="Y563" s="67" t="s">
        <v>822</v>
      </c>
      <c r="Z563" s="24" t="s">
        <v>91</v>
      </c>
      <c r="AA563" s="29" t="s">
        <v>815</v>
      </c>
      <c r="AB563" s="26"/>
      <c r="AC563" s="19">
        <f t="shared" si="26"/>
        <v>1.0849</v>
      </c>
      <c r="AD563" s="104">
        <v>22420</v>
      </c>
      <c r="AE563" t="s">
        <v>786</v>
      </c>
      <c r="AF563" s="19">
        <v>0.98580000000000001</v>
      </c>
    </row>
    <row r="564" spans="1:32">
      <c r="A564" s="95">
        <v>22020</v>
      </c>
      <c r="B564" s="93" t="s">
        <v>823</v>
      </c>
      <c r="C564" s="67" t="s">
        <v>362</v>
      </c>
      <c r="D564" s="29" t="s">
        <v>815</v>
      </c>
      <c r="E564" s="97" t="s">
        <v>90</v>
      </c>
      <c r="F564" s="98">
        <f t="shared" si="25"/>
        <v>0.8911</v>
      </c>
      <c r="G564" s="74">
        <f>ROUND(('NEW Reference'!B$6*List!$F564)+'NEW Reference'!B$7,0)</f>
        <v>1235</v>
      </c>
      <c r="H564" s="21">
        <f>ROUND(('NEW Reference'!C$6*List!$F564)+'NEW Reference'!C$7,0)</f>
        <v>1841</v>
      </c>
      <c r="I564" s="21">
        <f>ROUND(('NEW Reference'!D$6*List!$F564)+'NEW Reference'!D$7,0)</f>
        <v>2206</v>
      </c>
      <c r="J564" s="21">
        <f>ROUND(('NEW Reference'!E$6*List!$F564)+'NEW Reference'!E$7,0)</f>
        <v>2727</v>
      </c>
      <c r="K564" s="21">
        <f>ROUND(('NEW Reference'!F$6*List!$F564)+'NEW Reference'!F$7,0)</f>
        <v>2841</v>
      </c>
      <c r="L564" s="21">
        <f>ROUND(('NEW Reference'!G$6*List!$F564)+'NEW Reference'!G$7,0)</f>
        <v>3216</v>
      </c>
      <c r="M564" s="21">
        <f>ROUND(('NEW Reference'!H$6*List!$F564)+'NEW Reference'!H$7,0)</f>
        <v>3339</v>
      </c>
      <c r="N564" s="21">
        <f>ROUND(('NEW Reference'!I$6*List!$F564)+'NEW Reference'!I$7,0)</f>
        <v>3470</v>
      </c>
      <c r="O564" s="21">
        <f>ROUND(('NEW Reference'!J$6*List!$F564)+'NEW Reference'!J$7,0)</f>
        <v>4019</v>
      </c>
      <c r="P564" s="21">
        <f>ROUND(('NEW Reference'!K$6*List!$F564)+'NEW Reference'!K$7,0)</f>
        <v>4145</v>
      </c>
      <c r="Q564" s="21">
        <f>ROUND(('NEW Reference'!L$6*List!$F564)+'NEW Reference'!L$7,0)</f>
        <v>4473</v>
      </c>
      <c r="R564" s="21">
        <f>ROUND(('NEW Reference'!M$6*List!$F564)+'NEW Reference'!M$7,0)</f>
        <v>5342</v>
      </c>
      <c r="S564" s="21">
        <f>ROUND(('NEW Reference'!N$6*List!$F564)+'NEW Reference'!N$7,0)</f>
        <v>21556</v>
      </c>
      <c r="T564" s="22">
        <f>ROUND(('NEW Reference'!O$6*List!$F564)+'NEW Reference'!O$7,0)</f>
        <v>801</v>
      </c>
      <c r="U564" s="22">
        <f>ROUND(('NEW Reference'!P$6*List!$F564)+'NEW Reference'!P$7,0)</f>
        <v>1129</v>
      </c>
      <c r="V564" s="22">
        <f>ROUND(('NEW Reference'!Q$6*List!$F564)+'NEW Reference'!Q$7,0)</f>
        <v>565</v>
      </c>
      <c r="X564" s="3" t="str">
        <f t="shared" si="24"/>
        <v>CLAY, Minnesota</v>
      </c>
      <c r="Y564" s="67" t="s">
        <v>362</v>
      </c>
      <c r="Z564" s="24" t="s">
        <v>91</v>
      </c>
      <c r="AA564" s="29" t="s">
        <v>815</v>
      </c>
      <c r="AB564" s="26"/>
      <c r="AC564" s="19">
        <f t="shared" si="26"/>
        <v>0.8911</v>
      </c>
      <c r="AD564" s="104">
        <v>45900</v>
      </c>
      <c r="AE564" t="s">
        <v>778</v>
      </c>
      <c r="AF564" s="19">
        <v>0.84130000000000005</v>
      </c>
    </row>
    <row r="565" spans="1:32">
      <c r="A565" s="95">
        <v>33460</v>
      </c>
      <c r="B565" s="93" t="s">
        <v>813</v>
      </c>
      <c r="C565" s="67" t="s">
        <v>824</v>
      </c>
      <c r="D565" s="29" t="s">
        <v>815</v>
      </c>
      <c r="E565" s="97" t="s">
        <v>90</v>
      </c>
      <c r="F565" s="98">
        <f t="shared" si="25"/>
        <v>1.0849</v>
      </c>
      <c r="G565" s="74">
        <f>ROUND(('NEW Reference'!B$6*List!$F565)+'NEW Reference'!B$7,0)</f>
        <v>1430</v>
      </c>
      <c r="H565" s="21">
        <f>ROUND(('NEW Reference'!C$6*List!$F565)+'NEW Reference'!C$7,0)</f>
        <v>2132</v>
      </c>
      <c r="I565" s="21">
        <f>ROUND(('NEW Reference'!D$6*List!$F565)+'NEW Reference'!D$7,0)</f>
        <v>2555</v>
      </c>
      <c r="J565" s="21">
        <f>ROUND(('NEW Reference'!E$6*List!$F565)+'NEW Reference'!E$7,0)</f>
        <v>3158</v>
      </c>
      <c r="K565" s="21">
        <f>ROUND(('NEW Reference'!F$6*List!$F565)+'NEW Reference'!F$7,0)</f>
        <v>3290</v>
      </c>
      <c r="L565" s="21">
        <f>ROUND(('NEW Reference'!G$6*List!$F565)+'NEW Reference'!G$7,0)</f>
        <v>3725</v>
      </c>
      <c r="M565" s="21">
        <f>ROUND(('NEW Reference'!H$6*List!$F565)+'NEW Reference'!H$7,0)</f>
        <v>3867</v>
      </c>
      <c r="N565" s="21">
        <f>ROUND(('NEW Reference'!I$6*List!$F565)+'NEW Reference'!I$7,0)</f>
        <v>4019</v>
      </c>
      <c r="O565" s="21">
        <f>ROUND(('NEW Reference'!J$6*List!$F565)+'NEW Reference'!J$7,0)</f>
        <v>4654</v>
      </c>
      <c r="P565" s="21">
        <f>ROUND(('NEW Reference'!K$6*List!$F565)+'NEW Reference'!K$7,0)</f>
        <v>4801</v>
      </c>
      <c r="Q565" s="21">
        <f>ROUND(('NEW Reference'!L$6*List!$F565)+'NEW Reference'!L$7,0)</f>
        <v>5180</v>
      </c>
      <c r="R565" s="21">
        <f>ROUND(('NEW Reference'!M$6*List!$F565)+'NEW Reference'!M$7,0)</f>
        <v>6187</v>
      </c>
      <c r="S565" s="21">
        <f>ROUND(('NEW Reference'!N$6*List!$F565)+'NEW Reference'!N$7,0)</f>
        <v>24963</v>
      </c>
      <c r="T565" s="22">
        <f>ROUND(('NEW Reference'!O$6*List!$F565)+'NEW Reference'!O$7,0)</f>
        <v>928</v>
      </c>
      <c r="U565" s="22">
        <f>ROUND(('NEW Reference'!P$6*List!$F565)+'NEW Reference'!P$7,0)</f>
        <v>1308</v>
      </c>
      <c r="V565" s="22">
        <f>ROUND(('NEW Reference'!Q$6*List!$F565)+'NEW Reference'!Q$7,0)</f>
        <v>654</v>
      </c>
      <c r="X565" s="3" t="str">
        <f t="shared" si="24"/>
        <v>DAKOTA, Minnesota</v>
      </c>
      <c r="Y565" s="67" t="s">
        <v>824</v>
      </c>
      <c r="Z565" s="24" t="s">
        <v>91</v>
      </c>
      <c r="AA565" s="29" t="s">
        <v>815</v>
      </c>
      <c r="AB565" s="26"/>
      <c r="AC565" s="19">
        <f t="shared" si="26"/>
        <v>1.0849</v>
      </c>
      <c r="AD565" s="104">
        <v>29620</v>
      </c>
      <c r="AE565" t="s">
        <v>784</v>
      </c>
      <c r="AF565" s="19">
        <v>0.9002</v>
      </c>
    </row>
    <row r="566" spans="1:32">
      <c r="A566" s="95">
        <v>40340</v>
      </c>
      <c r="B566" s="93" t="s">
        <v>825</v>
      </c>
      <c r="C566" s="67" t="s">
        <v>826</v>
      </c>
      <c r="D566" s="29" t="s">
        <v>815</v>
      </c>
      <c r="E566" s="97" t="s">
        <v>90</v>
      </c>
      <c r="F566" s="98">
        <f t="shared" si="25"/>
        <v>1.1304000000000001</v>
      </c>
      <c r="G566" s="74">
        <f>ROUND(('NEW Reference'!B$6*List!$F566)+'NEW Reference'!B$7,0)</f>
        <v>1475</v>
      </c>
      <c r="H566" s="21">
        <f>ROUND(('NEW Reference'!C$6*List!$F566)+'NEW Reference'!C$7,0)</f>
        <v>2200</v>
      </c>
      <c r="I566" s="21">
        <f>ROUND(('NEW Reference'!D$6*List!$F566)+'NEW Reference'!D$7,0)</f>
        <v>2636</v>
      </c>
      <c r="J566" s="21">
        <f>ROUND(('NEW Reference'!E$6*List!$F566)+'NEW Reference'!E$7,0)</f>
        <v>3259</v>
      </c>
      <c r="K566" s="21">
        <f>ROUND(('NEW Reference'!F$6*List!$F566)+'NEW Reference'!F$7,0)</f>
        <v>3396</v>
      </c>
      <c r="L566" s="21">
        <f>ROUND(('NEW Reference'!G$6*List!$F566)+'NEW Reference'!G$7,0)</f>
        <v>3844</v>
      </c>
      <c r="M566" s="21">
        <f>ROUND(('NEW Reference'!H$6*List!$F566)+'NEW Reference'!H$7,0)</f>
        <v>3991</v>
      </c>
      <c r="N566" s="21">
        <f>ROUND(('NEW Reference'!I$6*List!$F566)+'NEW Reference'!I$7,0)</f>
        <v>4148</v>
      </c>
      <c r="O566" s="21">
        <f>ROUND(('NEW Reference'!J$6*List!$F566)+'NEW Reference'!J$7,0)</f>
        <v>4803</v>
      </c>
      <c r="P566" s="21">
        <f>ROUND(('NEW Reference'!K$6*List!$F566)+'NEW Reference'!K$7,0)</f>
        <v>4954</v>
      </c>
      <c r="Q566" s="21">
        <f>ROUND(('NEW Reference'!L$6*List!$F566)+'NEW Reference'!L$7,0)</f>
        <v>5346</v>
      </c>
      <c r="R566" s="21">
        <f>ROUND(('NEW Reference'!M$6*List!$F566)+'NEW Reference'!M$7,0)</f>
        <v>6385</v>
      </c>
      <c r="S566" s="21">
        <f>ROUND(('NEW Reference'!N$6*List!$F566)+'NEW Reference'!N$7,0)</f>
        <v>25763</v>
      </c>
      <c r="T566" s="22">
        <f>ROUND(('NEW Reference'!O$6*List!$F566)+'NEW Reference'!O$7,0)</f>
        <v>958</v>
      </c>
      <c r="U566" s="22">
        <f>ROUND(('NEW Reference'!P$6*List!$F566)+'NEW Reference'!P$7,0)</f>
        <v>1350</v>
      </c>
      <c r="V566" s="22">
        <f>ROUND(('NEW Reference'!Q$6*List!$F566)+'NEW Reference'!Q$7,0)</f>
        <v>675</v>
      </c>
      <c r="X566" s="3" t="str">
        <f t="shared" si="24"/>
        <v>DODGE, Minnesota</v>
      </c>
      <c r="Y566" s="67" t="s">
        <v>826</v>
      </c>
      <c r="Z566" s="24" t="s">
        <v>91</v>
      </c>
      <c r="AA566" s="29" t="s">
        <v>815</v>
      </c>
      <c r="AB566" s="26"/>
      <c r="AC566" s="19">
        <f t="shared" si="26"/>
        <v>1.1304000000000001</v>
      </c>
      <c r="AD566" s="104">
        <v>24340</v>
      </c>
      <c r="AE566" t="s">
        <v>774</v>
      </c>
      <c r="AF566" s="19">
        <v>0.82910000000000006</v>
      </c>
    </row>
    <row r="567" spans="1:32">
      <c r="A567" s="95">
        <v>40340</v>
      </c>
      <c r="B567" s="93" t="s">
        <v>825</v>
      </c>
      <c r="C567" s="67" t="s">
        <v>827</v>
      </c>
      <c r="D567" s="29" t="s">
        <v>815</v>
      </c>
      <c r="E567" s="97" t="s">
        <v>90</v>
      </c>
      <c r="F567" s="98">
        <f t="shared" si="25"/>
        <v>1.1304000000000001</v>
      </c>
      <c r="G567" s="74">
        <f>ROUND(('NEW Reference'!B$6*List!$F567)+'NEW Reference'!B$7,0)</f>
        <v>1475</v>
      </c>
      <c r="H567" s="21">
        <f>ROUND(('NEW Reference'!C$6*List!$F567)+'NEW Reference'!C$7,0)</f>
        <v>2200</v>
      </c>
      <c r="I567" s="21">
        <f>ROUND(('NEW Reference'!D$6*List!$F567)+'NEW Reference'!D$7,0)</f>
        <v>2636</v>
      </c>
      <c r="J567" s="21">
        <f>ROUND(('NEW Reference'!E$6*List!$F567)+'NEW Reference'!E$7,0)</f>
        <v>3259</v>
      </c>
      <c r="K567" s="21">
        <f>ROUND(('NEW Reference'!F$6*List!$F567)+'NEW Reference'!F$7,0)</f>
        <v>3396</v>
      </c>
      <c r="L567" s="21">
        <f>ROUND(('NEW Reference'!G$6*List!$F567)+'NEW Reference'!G$7,0)</f>
        <v>3844</v>
      </c>
      <c r="M567" s="21">
        <f>ROUND(('NEW Reference'!H$6*List!$F567)+'NEW Reference'!H$7,0)</f>
        <v>3991</v>
      </c>
      <c r="N567" s="21">
        <f>ROUND(('NEW Reference'!I$6*List!$F567)+'NEW Reference'!I$7,0)</f>
        <v>4148</v>
      </c>
      <c r="O567" s="21">
        <f>ROUND(('NEW Reference'!J$6*List!$F567)+'NEW Reference'!J$7,0)</f>
        <v>4803</v>
      </c>
      <c r="P567" s="21">
        <f>ROUND(('NEW Reference'!K$6*List!$F567)+'NEW Reference'!K$7,0)</f>
        <v>4954</v>
      </c>
      <c r="Q567" s="21">
        <f>ROUND(('NEW Reference'!L$6*List!$F567)+'NEW Reference'!L$7,0)</f>
        <v>5346</v>
      </c>
      <c r="R567" s="21">
        <f>ROUND(('NEW Reference'!M$6*List!$F567)+'NEW Reference'!M$7,0)</f>
        <v>6385</v>
      </c>
      <c r="S567" s="21">
        <f>ROUND(('NEW Reference'!N$6*List!$F567)+'NEW Reference'!N$7,0)</f>
        <v>25763</v>
      </c>
      <c r="T567" s="22">
        <f>ROUND(('NEW Reference'!O$6*List!$F567)+'NEW Reference'!O$7,0)</f>
        <v>958</v>
      </c>
      <c r="U567" s="22">
        <f>ROUND(('NEW Reference'!P$6*List!$F567)+'NEW Reference'!P$7,0)</f>
        <v>1350</v>
      </c>
      <c r="V567" s="22">
        <f>ROUND(('NEW Reference'!Q$6*List!$F567)+'NEW Reference'!Q$7,0)</f>
        <v>675</v>
      </c>
      <c r="X567" s="3" t="str">
        <f t="shared" si="24"/>
        <v>FILLMORE, Minnesota</v>
      </c>
      <c r="Y567" s="67" t="s">
        <v>827</v>
      </c>
      <c r="Z567" s="24" t="s">
        <v>91</v>
      </c>
      <c r="AA567" s="29" t="s">
        <v>815</v>
      </c>
      <c r="AB567" s="26"/>
      <c r="AC567" s="19">
        <f t="shared" si="26"/>
        <v>1.1304000000000001</v>
      </c>
      <c r="AD567" s="104">
        <v>27100</v>
      </c>
      <c r="AE567" t="s">
        <v>791</v>
      </c>
      <c r="AF567" s="19">
        <v>0.83490000000000009</v>
      </c>
    </row>
    <row r="568" spans="1:32">
      <c r="A568" s="95">
        <v>33460</v>
      </c>
      <c r="B568" s="93" t="s">
        <v>813</v>
      </c>
      <c r="C568" s="67" t="s">
        <v>828</v>
      </c>
      <c r="D568" s="29" t="s">
        <v>815</v>
      </c>
      <c r="E568" s="97" t="s">
        <v>90</v>
      </c>
      <c r="F568" s="98">
        <f t="shared" si="25"/>
        <v>1.0849</v>
      </c>
      <c r="G568" s="74">
        <f>ROUND(('NEW Reference'!B$6*List!$F568)+'NEW Reference'!B$7,0)</f>
        <v>1430</v>
      </c>
      <c r="H568" s="21">
        <f>ROUND(('NEW Reference'!C$6*List!$F568)+'NEW Reference'!C$7,0)</f>
        <v>2132</v>
      </c>
      <c r="I568" s="21">
        <f>ROUND(('NEW Reference'!D$6*List!$F568)+'NEW Reference'!D$7,0)</f>
        <v>2555</v>
      </c>
      <c r="J568" s="21">
        <f>ROUND(('NEW Reference'!E$6*List!$F568)+'NEW Reference'!E$7,0)</f>
        <v>3158</v>
      </c>
      <c r="K568" s="21">
        <f>ROUND(('NEW Reference'!F$6*List!$F568)+'NEW Reference'!F$7,0)</f>
        <v>3290</v>
      </c>
      <c r="L568" s="21">
        <f>ROUND(('NEW Reference'!G$6*List!$F568)+'NEW Reference'!G$7,0)</f>
        <v>3725</v>
      </c>
      <c r="M568" s="21">
        <f>ROUND(('NEW Reference'!H$6*List!$F568)+'NEW Reference'!H$7,0)</f>
        <v>3867</v>
      </c>
      <c r="N568" s="21">
        <f>ROUND(('NEW Reference'!I$6*List!$F568)+'NEW Reference'!I$7,0)</f>
        <v>4019</v>
      </c>
      <c r="O568" s="21">
        <f>ROUND(('NEW Reference'!J$6*List!$F568)+'NEW Reference'!J$7,0)</f>
        <v>4654</v>
      </c>
      <c r="P568" s="21">
        <f>ROUND(('NEW Reference'!K$6*List!$F568)+'NEW Reference'!K$7,0)</f>
        <v>4801</v>
      </c>
      <c r="Q568" s="21">
        <f>ROUND(('NEW Reference'!L$6*List!$F568)+'NEW Reference'!L$7,0)</f>
        <v>5180</v>
      </c>
      <c r="R568" s="21">
        <f>ROUND(('NEW Reference'!M$6*List!$F568)+'NEW Reference'!M$7,0)</f>
        <v>6187</v>
      </c>
      <c r="S568" s="21">
        <f>ROUND(('NEW Reference'!N$6*List!$F568)+'NEW Reference'!N$7,0)</f>
        <v>24963</v>
      </c>
      <c r="T568" s="22">
        <f>ROUND(('NEW Reference'!O$6*List!$F568)+'NEW Reference'!O$7,0)</f>
        <v>928</v>
      </c>
      <c r="U568" s="22">
        <f>ROUND(('NEW Reference'!P$6*List!$F568)+'NEW Reference'!P$7,0)</f>
        <v>1308</v>
      </c>
      <c r="V568" s="22">
        <f>ROUND(('NEW Reference'!Q$6*List!$F568)+'NEW Reference'!Q$7,0)</f>
        <v>654</v>
      </c>
      <c r="X568" s="3" t="str">
        <f t="shared" si="24"/>
        <v>HENNEPIN, Minnesota</v>
      </c>
      <c r="Y568" s="67" t="s">
        <v>828</v>
      </c>
      <c r="Z568" s="24" t="s">
        <v>91</v>
      </c>
      <c r="AA568" s="29" t="s">
        <v>815</v>
      </c>
      <c r="AB568" s="26"/>
      <c r="AC568" s="19">
        <f t="shared" si="26"/>
        <v>1.0849</v>
      </c>
      <c r="AD568" s="104">
        <v>28020</v>
      </c>
      <c r="AE568" t="s">
        <v>792</v>
      </c>
      <c r="AF568" s="19">
        <v>0.86830000000000007</v>
      </c>
    </row>
    <row r="569" spans="1:32">
      <c r="A569" s="95">
        <v>29100</v>
      </c>
      <c r="B569" s="93" t="s">
        <v>829</v>
      </c>
      <c r="C569" s="67" t="s">
        <v>142</v>
      </c>
      <c r="D569" s="29" t="s">
        <v>815</v>
      </c>
      <c r="E569" s="97" t="s">
        <v>90</v>
      </c>
      <c r="F569" s="98">
        <f t="shared" si="25"/>
        <v>0.97460000000000002</v>
      </c>
      <c r="G569" s="74">
        <f>ROUND(('NEW Reference'!B$6*List!$F569)+'NEW Reference'!B$7,0)</f>
        <v>1319</v>
      </c>
      <c r="H569" s="21">
        <f>ROUND(('NEW Reference'!C$6*List!$F569)+'NEW Reference'!C$7,0)</f>
        <v>1966</v>
      </c>
      <c r="I569" s="21">
        <f>ROUND(('NEW Reference'!D$6*List!$F569)+'NEW Reference'!D$7,0)</f>
        <v>2356</v>
      </c>
      <c r="J569" s="21">
        <f>ROUND(('NEW Reference'!E$6*List!$F569)+'NEW Reference'!E$7,0)</f>
        <v>2913</v>
      </c>
      <c r="K569" s="21">
        <f>ROUND(('NEW Reference'!F$6*List!$F569)+'NEW Reference'!F$7,0)</f>
        <v>3035</v>
      </c>
      <c r="L569" s="21">
        <f>ROUND(('NEW Reference'!G$6*List!$F569)+'NEW Reference'!G$7,0)</f>
        <v>3435</v>
      </c>
      <c r="M569" s="21">
        <f>ROUND(('NEW Reference'!H$6*List!$F569)+'NEW Reference'!H$7,0)</f>
        <v>3567</v>
      </c>
      <c r="N569" s="21">
        <f>ROUND(('NEW Reference'!I$6*List!$F569)+'NEW Reference'!I$7,0)</f>
        <v>3707</v>
      </c>
      <c r="O569" s="21">
        <f>ROUND(('NEW Reference'!J$6*List!$F569)+'NEW Reference'!J$7,0)</f>
        <v>4292</v>
      </c>
      <c r="P569" s="21">
        <f>ROUND(('NEW Reference'!K$6*List!$F569)+'NEW Reference'!K$7,0)</f>
        <v>4428</v>
      </c>
      <c r="Q569" s="21">
        <f>ROUND(('NEW Reference'!L$6*List!$F569)+'NEW Reference'!L$7,0)</f>
        <v>4778</v>
      </c>
      <c r="R569" s="21">
        <f>ROUND(('NEW Reference'!M$6*List!$F569)+'NEW Reference'!M$7,0)</f>
        <v>5706</v>
      </c>
      <c r="S569" s="21">
        <f>ROUND(('NEW Reference'!N$6*List!$F569)+'NEW Reference'!N$7,0)</f>
        <v>23024</v>
      </c>
      <c r="T569" s="22">
        <f>ROUND(('NEW Reference'!O$6*List!$F569)+'NEW Reference'!O$7,0)</f>
        <v>856</v>
      </c>
      <c r="U569" s="22">
        <f>ROUND(('NEW Reference'!P$6*List!$F569)+'NEW Reference'!P$7,0)</f>
        <v>1206</v>
      </c>
      <c r="V569" s="22">
        <f>ROUND(('NEW Reference'!Q$6*List!$F569)+'NEW Reference'!Q$7,0)</f>
        <v>603</v>
      </c>
      <c r="X569" s="3" t="str">
        <f t="shared" si="24"/>
        <v>HOUSTON, Minnesota</v>
      </c>
      <c r="Y569" s="67" t="s">
        <v>142</v>
      </c>
      <c r="Z569" s="24" t="s">
        <v>91</v>
      </c>
      <c r="AA569" s="29" t="s">
        <v>815</v>
      </c>
      <c r="AB569" s="26"/>
      <c r="AC569" s="19">
        <f t="shared" si="26"/>
        <v>0.97460000000000002</v>
      </c>
      <c r="AD569" s="104">
        <v>45900</v>
      </c>
      <c r="AE569" t="s">
        <v>778</v>
      </c>
      <c r="AF569" s="19">
        <v>0.84130000000000005</v>
      </c>
    </row>
    <row r="570" spans="1:32">
      <c r="A570" s="95">
        <v>33460</v>
      </c>
      <c r="B570" s="93" t="s">
        <v>813</v>
      </c>
      <c r="C570" s="67" t="s">
        <v>830</v>
      </c>
      <c r="D570" s="29" t="s">
        <v>815</v>
      </c>
      <c r="E570" s="97" t="s">
        <v>90</v>
      </c>
      <c r="F570" s="98">
        <f t="shared" si="25"/>
        <v>1.0849</v>
      </c>
      <c r="G570" s="74">
        <f>ROUND(('NEW Reference'!B$6*List!$F570)+'NEW Reference'!B$7,0)</f>
        <v>1430</v>
      </c>
      <c r="H570" s="21">
        <f>ROUND(('NEW Reference'!C$6*List!$F570)+'NEW Reference'!C$7,0)</f>
        <v>2132</v>
      </c>
      <c r="I570" s="21">
        <f>ROUND(('NEW Reference'!D$6*List!$F570)+'NEW Reference'!D$7,0)</f>
        <v>2555</v>
      </c>
      <c r="J570" s="21">
        <f>ROUND(('NEW Reference'!E$6*List!$F570)+'NEW Reference'!E$7,0)</f>
        <v>3158</v>
      </c>
      <c r="K570" s="21">
        <f>ROUND(('NEW Reference'!F$6*List!$F570)+'NEW Reference'!F$7,0)</f>
        <v>3290</v>
      </c>
      <c r="L570" s="21">
        <f>ROUND(('NEW Reference'!G$6*List!$F570)+'NEW Reference'!G$7,0)</f>
        <v>3725</v>
      </c>
      <c r="M570" s="21">
        <f>ROUND(('NEW Reference'!H$6*List!$F570)+'NEW Reference'!H$7,0)</f>
        <v>3867</v>
      </c>
      <c r="N570" s="21">
        <f>ROUND(('NEW Reference'!I$6*List!$F570)+'NEW Reference'!I$7,0)</f>
        <v>4019</v>
      </c>
      <c r="O570" s="21">
        <f>ROUND(('NEW Reference'!J$6*List!$F570)+'NEW Reference'!J$7,0)</f>
        <v>4654</v>
      </c>
      <c r="P570" s="21">
        <f>ROUND(('NEW Reference'!K$6*List!$F570)+'NEW Reference'!K$7,0)</f>
        <v>4801</v>
      </c>
      <c r="Q570" s="21">
        <f>ROUND(('NEW Reference'!L$6*List!$F570)+'NEW Reference'!L$7,0)</f>
        <v>5180</v>
      </c>
      <c r="R570" s="21">
        <f>ROUND(('NEW Reference'!M$6*List!$F570)+'NEW Reference'!M$7,0)</f>
        <v>6187</v>
      </c>
      <c r="S570" s="21">
        <f>ROUND(('NEW Reference'!N$6*List!$F570)+'NEW Reference'!N$7,0)</f>
        <v>24963</v>
      </c>
      <c r="T570" s="22">
        <f>ROUND(('NEW Reference'!O$6*List!$F570)+'NEW Reference'!O$7,0)</f>
        <v>928</v>
      </c>
      <c r="U570" s="22">
        <f>ROUND(('NEW Reference'!P$6*List!$F570)+'NEW Reference'!P$7,0)</f>
        <v>1308</v>
      </c>
      <c r="V570" s="22">
        <f>ROUND(('NEW Reference'!Q$6*List!$F570)+'NEW Reference'!Q$7,0)</f>
        <v>654</v>
      </c>
      <c r="X570" s="3" t="str">
        <f t="shared" si="24"/>
        <v>ISANTI, Minnesota</v>
      </c>
      <c r="Y570" s="67" t="s">
        <v>830</v>
      </c>
      <c r="Z570" s="24" t="s">
        <v>91</v>
      </c>
      <c r="AA570" s="29" t="s">
        <v>815</v>
      </c>
      <c r="AB570" s="26"/>
      <c r="AC570" s="19">
        <f t="shared" si="26"/>
        <v>1.0849</v>
      </c>
      <c r="AD570" s="104">
        <v>24340</v>
      </c>
      <c r="AE570" t="s">
        <v>774</v>
      </c>
      <c r="AF570" s="19">
        <v>0.82910000000000006</v>
      </c>
    </row>
    <row r="571" spans="1:32">
      <c r="A571" s="95">
        <v>33460</v>
      </c>
      <c r="B571" s="93" t="s">
        <v>813</v>
      </c>
      <c r="C571" s="67" t="s">
        <v>831</v>
      </c>
      <c r="D571" s="29" t="s">
        <v>815</v>
      </c>
      <c r="E571" s="97" t="s">
        <v>90</v>
      </c>
      <c r="F571" s="98">
        <f t="shared" si="25"/>
        <v>1.0849</v>
      </c>
      <c r="G571" s="74">
        <f>ROUND(('NEW Reference'!B$6*List!$F571)+'NEW Reference'!B$7,0)</f>
        <v>1430</v>
      </c>
      <c r="H571" s="21">
        <f>ROUND(('NEW Reference'!C$6*List!$F571)+'NEW Reference'!C$7,0)</f>
        <v>2132</v>
      </c>
      <c r="I571" s="21">
        <f>ROUND(('NEW Reference'!D$6*List!$F571)+'NEW Reference'!D$7,0)</f>
        <v>2555</v>
      </c>
      <c r="J571" s="21">
        <f>ROUND(('NEW Reference'!E$6*List!$F571)+'NEW Reference'!E$7,0)</f>
        <v>3158</v>
      </c>
      <c r="K571" s="21">
        <f>ROUND(('NEW Reference'!F$6*List!$F571)+'NEW Reference'!F$7,0)</f>
        <v>3290</v>
      </c>
      <c r="L571" s="21">
        <f>ROUND(('NEW Reference'!G$6*List!$F571)+'NEW Reference'!G$7,0)</f>
        <v>3725</v>
      </c>
      <c r="M571" s="21">
        <f>ROUND(('NEW Reference'!H$6*List!$F571)+'NEW Reference'!H$7,0)</f>
        <v>3867</v>
      </c>
      <c r="N571" s="21">
        <f>ROUND(('NEW Reference'!I$6*List!$F571)+'NEW Reference'!I$7,0)</f>
        <v>4019</v>
      </c>
      <c r="O571" s="21">
        <f>ROUND(('NEW Reference'!J$6*List!$F571)+'NEW Reference'!J$7,0)</f>
        <v>4654</v>
      </c>
      <c r="P571" s="21">
        <f>ROUND(('NEW Reference'!K$6*List!$F571)+'NEW Reference'!K$7,0)</f>
        <v>4801</v>
      </c>
      <c r="Q571" s="21">
        <f>ROUND(('NEW Reference'!L$6*List!$F571)+'NEW Reference'!L$7,0)</f>
        <v>5180</v>
      </c>
      <c r="R571" s="21">
        <f>ROUND(('NEW Reference'!M$6*List!$F571)+'NEW Reference'!M$7,0)</f>
        <v>6187</v>
      </c>
      <c r="S571" s="21">
        <f>ROUND(('NEW Reference'!N$6*List!$F571)+'NEW Reference'!N$7,0)</f>
        <v>24963</v>
      </c>
      <c r="T571" s="22">
        <f>ROUND(('NEW Reference'!O$6*List!$F571)+'NEW Reference'!O$7,0)</f>
        <v>928</v>
      </c>
      <c r="U571" s="22">
        <f>ROUND(('NEW Reference'!P$6*List!$F571)+'NEW Reference'!P$7,0)</f>
        <v>1308</v>
      </c>
      <c r="V571" s="22">
        <f>ROUND(('NEW Reference'!Q$6*List!$F571)+'NEW Reference'!Q$7,0)</f>
        <v>654</v>
      </c>
      <c r="X571" s="3" t="str">
        <f t="shared" si="24"/>
        <v>LE SUEUR, Minnesota</v>
      </c>
      <c r="Y571" s="67" t="s">
        <v>831</v>
      </c>
      <c r="Z571" s="24" t="s">
        <v>91</v>
      </c>
      <c r="AA571" s="29" t="s">
        <v>815</v>
      </c>
      <c r="AB571" s="26"/>
      <c r="AC571" s="19">
        <f t="shared" si="26"/>
        <v>1.0849</v>
      </c>
      <c r="AD571" s="104">
        <v>47664</v>
      </c>
      <c r="AE571" t="s">
        <v>795</v>
      </c>
      <c r="AF571" s="19">
        <v>0.88619999999999999</v>
      </c>
    </row>
    <row r="572" spans="1:32">
      <c r="A572" s="95">
        <v>33460</v>
      </c>
      <c r="B572" s="93" t="s">
        <v>813</v>
      </c>
      <c r="C572" s="67" t="s">
        <v>832</v>
      </c>
      <c r="D572" s="29" t="s">
        <v>815</v>
      </c>
      <c r="E572" s="97" t="s">
        <v>90</v>
      </c>
      <c r="F572" s="98">
        <f t="shared" si="25"/>
        <v>1.0849</v>
      </c>
      <c r="G572" s="74">
        <f>ROUND(('NEW Reference'!B$6*List!$F572)+'NEW Reference'!B$7,0)</f>
        <v>1430</v>
      </c>
      <c r="H572" s="21">
        <f>ROUND(('NEW Reference'!C$6*List!$F572)+'NEW Reference'!C$7,0)</f>
        <v>2132</v>
      </c>
      <c r="I572" s="21">
        <f>ROUND(('NEW Reference'!D$6*List!$F572)+'NEW Reference'!D$7,0)</f>
        <v>2555</v>
      </c>
      <c r="J572" s="21">
        <f>ROUND(('NEW Reference'!E$6*List!$F572)+'NEW Reference'!E$7,0)</f>
        <v>3158</v>
      </c>
      <c r="K572" s="21">
        <f>ROUND(('NEW Reference'!F$6*List!$F572)+'NEW Reference'!F$7,0)</f>
        <v>3290</v>
      </c>
      <c r="L572" s="21">
        <f>ROUND(('NEW Reference'!G$6*List!$F572)+'NEW Reference'!G$7,0)</f>
        <v>3725</v>
      </c>
      <c r="M572" s="21">
        <f>ROUND(('NEW Reference'!H$6*List!$F572)+'NEW Reference'!H$7,0)</f>
        <v>3867</v>
      </c>
      <c r="N572" s="21">
        <f>ROUND(('NEW Reference'!I$6*List!$F572)+'NEW Reference'!I$7,0)</f>
        <v>4019</v>
      </c>
      <c r="O572" s="21">
        <f>ROUND(('NEW Reference'!J$6*List!$F572)+'NEW Reference'!J$7,0)</f>
        <v>4654</v>
      </c>
      <c r="P572" s="21">
        <f>ROUND(('NEW Reference'!K$6*List!$F572)+'NEW Reference'!K$7,0)</f>
        <v>4801</v>
      </c>
      <c r="Q572" s="21">
        <f>ROUND(('NEW Reference'!L$6*List!$F572)+'NEW Reference'!L$7,0)</f>
        <v>5180</v>
      </c>
      <c r="R572" s="21">
        <f>ROUND(('NEW Reference'!M$6*List!$F572)+'NEW Reference'!M$7,0)</f>
        <v>6187</v>
      </c>
      <c r="S572" s="21">
        <f>ROUND(('NEW Reference'!N$6*List!$F572)+'NEW Reference'!N$7,0)</f>
        <v>24963</v>
      </c>
      <c r="T572" s="22">
        <f>ROUND(('NEW Reference'!O$6*List!$F572)+'NEW Reference'!O$7,0)</f>
        <v>928</v>
      </c>
      <c r="U572" s="22">
        <f>ROUND(('NEW Reference'!P$6*List!$F572)+'NEW Reference'!P$7,0)</f>
        <v>1308</v>
      </c>
      <c r="V572" s="22">
        <f>ROUND(('NEW Reference'!Q$6*List!$F572)+'NEW Reference'!Q$7,0)</f>
        <v>654</v>
      </c>
      <c r="X572" s="3" t="str">
        <f t="shared" si="24"/>
        <v>MILLE LACS, Minnesota</v>
      </c>
      <c r="Y572" s="67" t="s">
        <v>832</v>
      </c>
      <c r="Z572" s="24" t="s">
        <v>91</v>
      </c>
      <c r="AA572" s="29" t="s">
        <v>815</v>
      </c>
      <c r="AB572" s="26"/>
      <c r="AC572" s="19">
        <f t="shared" si="26"/>
        <v>1.0849</v>
      </c>
      <c r="AD572" s="104">
        <v>45900</v>
      </c>
      <c r="AE572" t="s">
        <v>778</v>
      </c>
      <c r="AF572" s="19">
        <v>0.84130000000000005</v>
      </c>
    </row>
    <row r="573" spans="1:32">
      <c r="A573" s="95">
        <v>31860</v>
      </c>
      <c r="B573" s="93" t="s">
        <v>817</v>
      </c>
      <c r="C573" s="67" t="s">
        <v>833</v>
      </c>
      <c r="D573" s="29" t="s">
        <v>815</v>
      </c>
      <c r="E573" s="97" t="s">
        <v>90</v>
      </c>
      <c r="F573" s="98">
        <f t="shared" si="25"/>
        <v>1.1112</v>
      </c>
      <c r="G573" s="74">
        <f>ROUND(('NEW Reference'!B$6*List!$F573)+'NEW Reference'!B$7,0)</f>
        <v>1456</v>
      </c>
      <c r="H573" s="21">
        <f>ROUND(('NEW Reference'!C$6*List!$F573)+'NEW Reference'!C$7,0)</f>
        <v>2171</v>
      </c>
      <c r="I573" s="21">
        <f>ROUND(('NEW Reference'!D$6*List!$F573)+'NEW Reference'!D$7,0)</f>
        <v>2602</v>
      </c>
      <c r="J573" s="21">
        <f>ROUND(('NEW Reference'!E$6*List!$F573)+'NEW Reference'!E$7,0)</f>
        <v>3217</v>
      </c>
      <c r="K573" s="21">
        <f>ROUND(('NEW Reference'!F$6*List!$F573)+'NEW Reference'!F$7,0)</f>
        <v>3351</v>
      </c>
      <c r="L573" s="21">
        <f>ROUND(('NEW Reference'!G$6*List!$F573)+'NEW Reference'!G$7,0)</f>
        <v>3794</v>
      </c>
      <c r="M573" s="21">
        <f>ROUND(('NEW Reference'!H$6*List!$F573)+'NEW Reference'!H$7,0)</f>
        <v>3939</v>
      </c>
      <c r="N573" s="21">
        <f>ROUND(('NEW Reference'!I$6*List!$F573)+'NEW Reference'!I$7,0)</f>
        <v>4093</v>
      </c>
      <c r="O573" s="21">
        <f>ROUND(('NEW Reference'!J$6*List!$F573)+'NEW Reference'!J$7,0)</f>
        <v>4740</v>
      </c>
      <c r="P573" s="21">
        <f>ROUND(('NEW Reference'!K$6*List!$F573)+'NEW Reference'!K$7,0)</f>
        <v>4889</v>
      </c>
      <c r="Q573" s="21">
        <f>ROUND(('NEW Reference'!L$6*List!$F573)+'NEW Reference'!L$7,0)</f>
        <v>5276</v>
      </c>
      <c r="R573" s="21">
        <f>ROUND(('NEW Reference'!M$6*List!$F573)+'NEW Reference'!M$7,0)</f>
        <v>6301</v>
      </c>
      <c r="S573" s="21">
        <f>ROUND(('NEW Reference'!N$6*List!$F573)+'NEW Reference'!N$7,0)</f>
        <v>25425</v>
      </c>
      <c r="T573" s="22">
        <f>ROUND(('NEW Reference'!O$6*List!$F573)+'NEW Reference'!O$7,0)</f>
        <v>945</v>
      </c>
      <c r="U573" s="22">
        <f>ROUND(('NEW Reference'!P$6*List!$F573)+'NEW Reference'!P$7,0)</f>
        <v>1332</v>
      </c>
      <c r="V573" s="22">
        <f>ROUND(('NEW Reference'!Q$6*List!$F573)+'NEW Reference'!Q$7,0)</f>
        <v>666</v>
      </c>
      <c r="X573" s="3" t="str">
        <f t="shared" si="24"/>
        <v>NICOLLET, Minnesota</v>
      </c>
      <c r="Y573" s="67" t="s">
        <v>833</v>
      </c>
      <c r="Z573" s="24" t="s">
        <v>91</v>
      </c>
      <c r="AA573" s="29" t="s">
        <v>815</v>
      </c>
      <c r="AB573" s="26"/>
      <c r="AC573" s="19">
        <f t="shared" si="26"/>
        <v>1.1112</v>
      </c>
      <c r="AD573" s="104">
        <v>47664</v>
      </c>
      <c r="AE573" t="s">
        <v>795</v>
      </c>
      <c r="AF573" s="19">
        <v>0.88619999999999999</v>
      </c>
    </row>
    <row r="574" spans="1:32">
      <c r="A574" s="95">
        <v>40340</v>
      </c>
      <c r="B574" s="93" t="s">
        <v>825</v>
      </c>
      <c r="C574" s="67" t="s">
        <v>834</v>
      </c>
      <c r="D574" s="29" t="s">
        <v>815</v>
      </c>
      <c r="E574" s="97" t="s">
        <v>90</v>
      </c>
      <c r="F574" s="98">
        <f t="shared" si="25"/>
        <v>1.1304000000000001</v>
      </c>
      <c r="G574" s="74">
        <f>ROUND(('NEW Reference'!B$6*List!$F574)+'NEW Reference'!B$7,0)</f>
        <v>1475</v>
      </c>
      <c r="H574" s="21">
        <f>ROUND(('NEW Reference'!C$6*List!$F574)+'NEW Reference'!C$7,0)</f>
        <v>2200</v>
      </c>
      <c r="I574" s="21">
        <f>ROUND(('NEW Reference'!D$6*List!$F574)+'NEW Reference'!D$7,0)</f>
        <v>2636</v>
      </c>
      <c r="J574" s="21">
        <f>ROUND(('NEW Reference'!E$6*List!$F574)+'NEW Reference'!E$7,0)</f>
        <v>3259</v>
      </c>
      <c r="K574" s="21">
        <f>ROUND(('NEW Reference'!F$6*List!$F574)+'NEW Reference'!F$7,0)</f>
        <v>3396</v>
      </c>
      <c r="L574" s="21">
        <f>ROUND(('NEW Reference'!G$6*List!$F574)+'NEW Reference'!G$7,0)</f>
        <v>3844</v>
      </c>
      <c r="M574" s="21">
        <f>ROUND(('NEW Reference'!H$6*List!$F574)+'NEW Reference'!H$7,0)</f>
        <v>3991</v>
      </c>
      <c r="N574" s="21">
        <f>ROUND(('NEW Reference'!I$6*List!$F574)+'NEW Reference'!I$7,0)</f>
        <v>4148</v>
      </c>
      <c r="O574" s="21">
        <f>ROUND(('NEW Reference'!J$6*List!$F574)+'NEW Reference'!J$7,0)</f>
        <v>4803</v>
      </c>
      <c r="P574" s="21">
        <f>ROUND(('NEW Reference'!K$6*List!$F574)+'NEW Reference'!K$7,0)</f>
        <v>4954</v>
      </c>
      <c r="Q574" s="21">
        <f>ROUND(('NEW Reference'!L$6*List!$F574)+'NEW Reference'!L$7,0)</f>
        <v>5346</v>
      </c>
      <c r="R574" s="21">
        <f>ROUND(('NEW Reference'!M$6*List!$F574)+'NEW Reference'!M$7,0)</f>
        <v>6385</v>
      </c>
      <c r="S574" s="21">
        <f>ROUND(('NEW Reference'!N$6*List!$F574)+'NEW Reference'!N$7,0)</f>
        <v>25763</v>
      </c>
      <c r="T574" s="22">
        <f>ROUND(('NEW Reference'!O$6*List!$F574)+'NEW Reference'!O$7,0)</f>
        <v>958</v>
      </c>
      <c r="U574" s="22">
        <f>ROUND(('NEW Reference'!P$6*List!$F574)+'NEW Reference'!P$7,0)</f>
        <v>1350</v>
      </c>
      <c r="V574" s="22">
        <f>ROUND(('NEW Reference'!Q$6*List!$F574)+'NEW Reference'!Q$7,0)</f>
        <v>675</v>
      </c>
      <c r="X574" s="3" t="str">
        <f t="shared" si="24"/>
        <v>OLMSTED, Minnesota</v>
      </c>
      <c r="Y574" s="67" t="s">
        <v>834</v>
      </c>
      <c r="Z574" s="24" t="s">
        <v>91</v>
      </c>
      <c r="AA574" s="29" t="s">
        <v>815</v>
      </c>
      <c r="AB574" s="26"/>
      <c r="AC574" s="19">
        <f t="shared" si="26"/>
        <v>1.1304000000000001</v>
      </c>
      <c r="AD574" s="104">
        <v>47664</v>
      </c>
      <c r="AE574" t="s">
        <v>795</v>
      </c>
      <c r="AF574" s="19">
        <v>0.88619999999999999</v>
      </c>
    </row>
    <row r="575" spans="1:32">
      <c r="A575" s="95">
        <v>24220</v>
      </c>
      <c r="B575" s="93" t="s">
        <v>835</v>
      </c>
      <c r="C575" s="67" t="s">
        <v>403</v>
      </c>
      <c r="D575" s="29" t="s">
        <v>815</v>
      </c>
      <c r="E575" s="97" t="s">
        <v>90</v>
      </c>
      <c r="F575" s="98">
        <f t="shared" si="25"/>
        <v>0.74403999999999992</v>
      </c>
      <c r="G575" s="74">
        <f>ROUND(('NEW Reference'!B$6*List!$F575)+'NEW Reference'!B$7,0)</f>
        <v>1086</v>
      </c>
      <c r="H575" s="21">
        <f>ROUND(('NEW Reference'!C$6*List!$F575)+'NEW Reference'!C$7,0)</f>
        <v>1620</v>
      </c>
      <c r="I575" s="21">
        <f>ROUND(('NEW Reference'!D$6*List!$F575)+'NEW Reference'!D$7,0)</f>
        <v>1941</v>
      </c>
      <c r="J575" s="21">
        <f>ROUND(('NEW Reference'!E$6*List!$F575)+'NEW Reference'!E$7,0)</f>
        <v>2400</v>
      </c>
      <c r="K575" s="21">
        <f>ROUND(('NEW Reference'!F$6*List!$F575)+'NEW Reference'!F$7,0)</f>
        <v>2500</v>
      </c>
      <c r="L575" s="21">
        <f>ROUND(('NEW Reference'!G$6*List!$F575)+'NEW Reference'!G$7,0)</f>
        <v>2831</v>
      </c>
      <c r="M575" s="21">
        <f>ROUND(('NEW Reference'!H$6*List!$F575)+'NEW Reference'!H$7,0)</f>
        <v>2939</v>
      </c>
      <c r="N575" s="21">
        <f>ROUND(('NEW Reference'!I$6*List!$F575)+'NEW Reference'!I$7,0)</f>
        <v>3054</v>
      </c>
      <c r="O575" s="21">
        <f>ROUND(('NEW Reference'!J$6*List!$F575)+'NEW Reference'!J$7,0)</f>
        <v>3537</v>
      </c>
      <c r="P575" s="21">
        <f>ROUND(('NEW Reference'!K$6*List!$F575)+'NEW Reference'!K$7,0)</f>
        <v>3648</v>
      </c>
      <c r="Q575" s="21">
        <f>ROUND(('NEW Reference'!L$6*List!$F575)+'NEW Reference'!L$7,0)</f>
        <v>3937</v>
      </c>
      <c r="R575" s="21">
        <f>ROUND(('NEW Reference'!M$6*List!$F575)+'NEW Reference'!M$7,0)</f>
        <v>4702</v>
      </c>
      <c r="S575" s="21">
        <f>ROUND(('NEW Reference'!N$6*List!$F575)+'NEW Reference'!N$7,0)</f>
        <v>18971</v>
      </c>
      <c r="T575" s="22">
        <f>ROUND(('NEW Reference'!O$6*List!$F575)+'NEW Reference'!O$7,0)</f>
        <v>705</v>
      </c>
      <c r="U575" s="22">
        <f>ROUND(('NEW Reference'!P$6*List!$F575)+'NEW Reference'!P$7,0)</f>
        <v>994</v>
      </c>
      <c r="V575" s="22">
        <f>ROUND(('NEW Reference'!Q$6*List!$F575)+'NEW Reference'!Q$7,0)</f>
        <v>497</v>
      </c>
      <c r="X575" s="3" t="str">
        <f t="shared" si="24"/>
        <v>POLK, Minnesota</v>
      </c>
      <c r="Y575" s="67" t="s">
        <v>403</v>
      </c>
      <c r="Z575" s="24" t="s">
        <v>91</v>
      </c>
      <c r="AA575" s="29" t="s">
        <v>815</v>
      </c>
      <c r="AB575" s="26"/>
      <c r="AC575" s="19">
        <f t="shared" si="26"/>
        <v>0.74403999999999992</v>
      </c>
      <c r="AD575" s="104">
        <v>33220</v>
      </c>
      <c r="AE575" t="s">
        <v>799</v>
      </c>
      <c r="AF575" s="19">
        <v>0.92330000000000001</v>
      </c>
    </row>
    <row r="576" spans="1:32">
      <c r="A576" s="95">
        <v>33460</v>
      </c>
      <c r="B576" s="93" t="s">
        <v>813</v>
      </c>
      <c r="C576" s="67" t="s">
        <v>836</v>
      </c>
      <c r="D576" s="29" t="s">
        <v>815</v>
      </c>
      <c r="E576" s="97" t="s">
        <v>90</v>
      </c>
      <c r="F576" s="98">
        <f t="shared" si="25"/>
        <v>1.0849</v>
      </c>
      <c r="G576" s="74">
        <f>ROUND(('NEW Reference'!B$6*List!$F576)+'NEW Reference'!B$7,0)</f>
        <v>1430</v>
      </c>
      <c r="H576" s="21">
        <f>ROUND(('NEW Reference'!C$6*List!$F576)+'NEW Reference'!C$7,0)</f>
        <v>2132</v>
      </c>
      <c r="I576" s="21">
        <f>ROUND(('NEW Reference'!D$6*List!$F576)+'NEW Reference'!D$7,0)</f>
        <v>2555</v>
      </c>
      <c r="J576" s="21">
        <f>ROUND(('NEW Reference'!E$6*List!$F576)+'NEW Reference'!E$7,0)</f>
        <v>3158</v>
      </c>
      <c r="K576" s="21">
        <f>ROUND(('NEW Reference'!F$6*List!$F576)+'NEW Reference'!F$7,0)</f>
        <v>3290</v>
      </c>
      <c r="L576" s="21">
        <f>ROUND(('NEW Reference'!G$6*List!$F576)+'NEW Reference'!G$7,0)</f>
        <v>3725</v>
      </c>
      <c r="M576" s="21">
        <f>ROUND(('NEW Reference'!H$6*List!$F576)+'NEW Reference'!H$7,0)</f>
        <v>3867</v>
      </c>
      <c r="N576" s="21">
        <f>ROUND(('NEW Reference'!I$6*List!$F576)+'NEW Reference'!I$7,0)</f>
        <v>4019</v>
      </c>
      <c r="O576" s="21">
        <f>ROUND(('NEW Reference'!J$6*List!$F576)+'NEW Reference'!J$7,0)</f>
        <v>4654</v>
      </c>
      <c r="P576" s="21">
        <f>ROUND(('NEW Reference'!K$6*List!$F576)+'NEW Reference'!K$7,0)</f>
        <v>4801</v>
      </c>
      <c r="Q576" s="21">
        <f>ROUND(('NEW Reference'!L$6*List!$F576)+'NEW Reference'!L$7,0)</f>
        <v>5180</v>
      </c>
      <c r="R576" s="21">
        <f>ROUND(('NEW Reference'!M$6*List!$F576)+'NEW Reference'!M$7,0)</f>
        <v>6187</v>
      </c>
      <c r="S576" s="21">
        <f>ROUND(('NEW Reference'!N$6*List!$F576)+'NEW Reference'!N$7,0)</f>
        <v>24963</v>
      </c>
      <c r="T576" s="22">
        <f>ROUND(('NEW Reference'!O$6*List!$F576)+'NEW Reference'!O$7,0)</f>
        <v>928</v>
      </c>
      <c r="U576" s="22">
        <f>ROUND(('NEW Reference'!P$6*List!$F576)+'NEW Reference'!P$7,0)</f>
        <v>1308</v>
      </c>
      <c r="V576" s="22">
        <f>ROUND(('NEW Reference'!Q$6*List!$F576)+'NEW Reference'!Q$7,0)</f>
        <v>654</v>
      </c>
      <c r="X576" s="3" t="str">
        <f t="shared" si="24"/>
        <v>RAMSEY, Minnesota</v>
      </c>
      <c r="Y576" s="67" t="s">
        <v>836</v>
      </c>
      <c r="Z576" s="24" t="s">
        <v>91</v>
      </c>
      <c r="AA576" s="29" t="s">
        <v>815</v>
      </c>
      <c r="AB576" s="26"/>
      <c r="AC576" s="19">
        <f t="shared" si="26"/>
        <v>1.0849</v>
      </c>
      <c r="AD576" s="104">
        <v>33780</v>
      </c>
      <c r="AE576" t="s">
        <v>801</v>
      </c>
      <c r="AF576" s="19">
        <v>0.94350000000000001</v>
      </c>
    </row>
    <row r="577" spans="1:32">
      <c r="A577" s="95">
        <v>43620</v>
      </c>
      <c r="B577" s="93" t="s">
        <v>837</v>
      </c>
      <c r="C577" s="67" t="s">
        <v>838</v>
      </c>
      <c r="D577" s="29" t="s">
        <v>815</v>
      </c>
      <c r="E577" s="97" t="s">
        <v>90</v>
      </c>
      <c r="F577" s="98">
        <f t="shared" si="25"/>
        <v>0.81739424999999988</v>
      </c>
      <c r="G577" s="74">
        <f>ROUND(('NEW Reference'!B$6*List!$F577)+'NEW Reference'!B$7,0)</f>
        <v>1160</v>
      </c>
      <c r="H577" s="21">
        <f>ROUND(('NEW Reference'!C$6*List!$F577)+'NEW Reference'!C$7,0)</f>
        <v>1730</v>
      </c>
      <c r="I577" s="21">
        <f>ROUND(('NEW Reference'!D$6*List!$F577)+'NEW Reference'!D$7,0)</f>
        <v>2073</v>
      </c>
      <c r="J577" s="21">
        <f>ROUND(('NEW Reference'!E$6*List!$F577)+'NEW Reference'!E$7,0)</f>
        <v>2563</v>
      </c>
      <c r="K577" s="21">
        <f>ROUND(('NEW Reference'!F$6*List!$F577)+'NEW Reference'!F$7,0)</f>
        <v>2670</v>
      </c>
      <c r="L577" s="21">
        <f>ROUND(('NEW Reference'!G$6*List!$F577)+'NEW Reference'!G$7,0)</f>
        <v>3023</v>
      </c>
      <c r="M577" s="21">
        <f>ROUND(('NEW Reference'!H$6*List!$F577)+'NEW Reference'!H$7,0)</f>
        <v>3138</v>
      </c>
      <c r="N577" s="21">
        <f>ROUND(('NEW Reference'!I$6*List!$F577)+'NEW Reference'!I$7,0)</f>
        <v>3262</v>
      </c>
      <c r="O577" s="21">
        <f>ROUND(('NEW Reference'!J$6*List!$F577)+'NEW Reference'!J$7,0)</f>
        <v>3777</v>
      </c>
      <c r="P577" s="21">
        <f>ROUND(('NEW Reference'!K$6*List!$F577)+'NEW Reference'!K$7,0)</f>
        <v>3896</v>
      </c>
      <c r="Q577" s="21">
        <f>ROUND(('NEW Reference'!L$6*List!$F577)+'NEW Reference'!L$7,0)</f>
        <v>4204</v>
      </c>
      <c r="R577" s="21">
        <f>ROUND(('NEW Reference'!M$6*List!$F577)+'NEW Reference'!M$7,0)</f>
        <v>5021</v>
      </c>
      <c r="S577" s="21">
        <f>ROUND(('NEW Reference'!N$6*List!$F577)+'NEW Reference'!N$7,0)</f>
        <v>20260</v>
      </c>
      <c r="T577" s="22">
        <f>ROUND(('NEW Reference'!O$6*List!$F577)+'NEW Reference'!O$7,0)</f>
        <v>753</v>
      </c>
      <c r="U577" s="22">
        <f>ROUND(('NEW Reference'!P$6*List!$F577)+'NEW Reference'!P$7,0)</f>
        <v>1061</v>
      </c>
      <c r="V577" s="22">
        <f>ROUND(('NEW Reference'!Q$6*List!$F577)+'NEW Reference'!Q$7,0)</f>
        <v>531</v>
      </c>
      <c r="X577" s="3" t="str">
        <f t="shared" si="24"/>
        <v>ROCK, Minnesota</v>
      </c>
      <c r="Y577" s="67" t="s">
        <v>838</v>
      </c>
      <c r="Z577" s="24" t="s">
        <v>91</v>
      </c>
      <c r="AA577" s="29" t="s">
        <v>815</v>
      </c>
      <c r="AB577" s="25"/>
      <c r="AC577" s="19">
        <f t="shared" si="26"/>
        <v>0.81739424999999988</v>
      </c>
      <c r="AD577" s="104">
        <v>24340</v>
      </c>
      <c r="AE577" t="s">
        <v>774</v>
      </c>
      <c r="AF577" s="19">
        <v>0.82910000000000006</v>
      </c>
    </row>
    <row r="578" spans="1:32">
      <c r="A578" s="96">
        <v>24</v>
      </c>
      <c r="B578" s="93" t="s">
        <v>156</v>
      </c>
      <c r="C578" s="67" t="s">
        <v>4</v>
      </c>
      <c r="D578" s="29" t="s">
        <v>815</v>
      </c>
      <c r="E578" s="97" t="s">
        <v>101</v>
      </c>
      <c r="F578" s="98">
        <f t="shared" si="25"/>
        <v>0.90369999999999995</v>
      </c>
      <c r="G578" s="74">
        <f>ROUND(('NEW Reference'!B$6*List!$F578)+'NEW Reference'!B$7,0)</f>
        <v>1247</v>
      </c>
      <c r="H578" s="21">
        <f>ROUND(('NEW Reference'!C$6*List!$F578)+'NEW Reference'!C$7,0)</f>
        <v>1860</v>
      </c>
      <c r="I578" s="21">
        <f>ROUND(('NEW Reference'!D$6*List!$F578)+'NEW Reference'!D$7,0)</f>
        <v>2229</v>
      </c>
      <c r="J578" s="21">
        <f>ROUND(('NEW Reference'!E$6*List!$F578)+'NEW Reference'!E$7,0)</f>
        <v>2755</v>
      </c>
      <c r="K578" s="21">
        <f>ROUND(('NEW Reference'!F$6*List!$F578)+'NEW Reference'!F$7,0)</f>
        <v>2870</v>
      </c>
      <c r="L578" s="21">
        <f>ROUND(('NEW Reference'!G$6*List!$F578)+'NEW Reference'!G$7,0)</f>
        <v>3249</v>
      </c>
      <c r="M578" s="21">
        <f>ROUND(('NEW Reference'!H$6*List!$F578)+'NEW Reference'!H$7,0)</f>
        <v>3374</v>
      </c>
      <c r="N578" s="21">
        <f>ROUND(('NEW Reference'!I$6*List!$F578)+'NEW Reference'!I$7,0)</f>
        <v>3506</v>
      </c>
      <c r="O578" s="21">
        <f>ROUND(('NEW Reference'!J$6*List!$F578)+'NEW Reference'!J$7,0)</f>
        <v>4060</v>
      </c>
      <c r="P578" s="21">
        <f>ROUND(('NEW Reference'!K$6*List!$F578)+'NEW Reference'!K$7,0)</f>
        <v>4188</v>
      </c>
      <c r="Q578" s="21">
        <f>ROUND(('NEW Reference'!L$6*List!$F578)+'NEW Reference'!L$7,0)</f>
        <v>4519</v>
      </c>
      <c r="R578" s="21">
        <f>ROUND(('NEW Reference'!M$6*List!$F578)+'NEW Reference'!M$7,0)</f>
        <v>5397</v>
      </c>
      <c r="S578" s="21">
        <f>ROUND(('NEW Reference'!N$6*List!$F578)+'NEW Reference'!N$7,0)</f>
        <v>21778</v>
      </c>
      <c r="T578" s="22">
        <f>ROUND(('NEW Reference'!O$6*List!$F578)+'NEW Reference'!O$7,0)</f>
        <v>810</v>
      </c>
      <c r="U578" s="22">
        <f>ROUND(('NEW Reference'!P$6*List!$F578)+'NEW Reference'!P$7,0)</f>
        <v>1141</v>
      </c>
      <c r="V578" s="22">
        <f>ROUND(('NEW Reference'!Q$6*List!$F578)+'NEW Reference'!Q$7,0)</f>
        <v>570</v>
      </c>
      <c r="X578" s="3" t="str">
        <f t="shared" si="24"/>
        <v>Rural (Not listed as urban county), Minnesota</v>
      </c>
      <c r="Y578" s="67" t="s">
        <v>4</v>
      </c>
      <c r="Z578" s="24" t="s">
        <v>91</v>
      </c>
      <c r="AA578" s="29" t="s">
        <v>815</v>
      </c>
      <c r="AB578" s="25"/>
      <c r="AC578" s="19">
        <f t="shared" si="26"/>
        <v>0.90369999999999995</v>
      </c>
      <c r="AD578" s="104">
        <v>34740</v>
      </c>
      <c r="AE578" t="s">
        <v>803</v>
      </c>
      <c r="AF578" s="19">
        <v>0.86316999999999988</v>
      </c>
    </row>
    <row r="579" spans="1:32">
      <c r="A579" s="95">
        <v>33460</v>
      </c>
      <c r="B579" s="93" t="s">
        <v>813</v>
      </c>
      <c r="C579" s="67" t="s">
        <v>520</v>
      </c>
      <c r="D579" s="29" t="s">
        <v>815</v>
      </c>
      <c r="E579" s="97" t="s">
        <v>90</v>
      </c>
      <c r="F579" s="98">
        <f t="shared" si="25"/>
        <v>1.0849</v>
      </c>
      <c r="G579" s="74">
        <f>ROUND(('NEW Reference'!B$6*List!$F579)+'NEW Reference'!B$7,0)</f>
        <v>1430</v>
      </c>
      <c r="H579" s="21">
        <f>ROUND(('NEW Reference'!C$6*List!$F579)+'NEW Reference'!C$7,0)</f>
        <v>2132</v>
      </c>
      <c r="I579" s="21">
        <f>ROUND(('NEW Reference'!D$6*List!$F579)+'NEW Reference'!D$7,0)</f>
        <v>2555</v>
      </c>
      <c r="J579" s="21">
        <f>ROUND(('NEW Reference'!E$6*List!$F579)+'NEW Reference'!E$7,0)</f>
        <v>3158</v>
      </c>
      <c r="K579" s="21">
        <f>ROUND(('NEW Reference'!F$6*List!$F579)+'NEW Reference'!F$7,0)</f>
        <v>3290</v>
      </c>
      <c r="L579" s="21">
        <f>ROUND(('NEW Reference'!G$6*List!$F579)+'NEW Reference'!G$7,0)</f>
        <v>3725</v>
      </c>
      <c r="M579" s="21">
        <f>ROUND(('NEW Reference'!H$6*List!$F579)+'NEW Reference'!H$7,0)</f>
        <v>3867</v>
      </c>
      <c r="N579" s="21">
        <f>ROUND(('NEW Reference'!I$6*List!$F579)+'NEW Reference'!I$7,0)</f>
        <v>4019</v>
      </c>
      <c r="O579" s="21">
        <f>ROUND(('NEW Reference'!J$6*List!$F579)+'NEW Reference'!J$7,0)</f>
        <v>4654</v>
      </c>
      <c r="P579" s="21">
        <f>ROUND(('NEW Reference'!K$6*List!$F579)+'NEW Reference'!K$7,0)</f>
        <v>4801</v>
      </c>
      <c r="Q579" s="21">
        <f>ROUND(('NEW Reference'!L$6*List!$F579)+'NEW Reference'!L$7,0)</f>
        <v>5180</v>
      </c>
      <c r="R579" s="21">
        <f>ROUND(('NEW Reference'!M$6*List!$F579)+'NEW Reference'!M$7,0)</f>
        <v>6187</v>
      </c>
      <c r="S579" s="21">
        <f>ROUND(('NEW Reference'!N$6*List!$F579)+'NEW Reference'!N$7,0)</f>
        <v>24963</v>
      </c>
      <c r="T579" s="22">
        <f>ROUND(('NEW Reference'!O$6*List!$F579)+'NEW Reference'!O$7,0)</f>
        <v>928</v>
      </c>
      <c r="U579" s="22">
        <f>ROUND(('NEW Reference'!P$6*List!$F579)+'NEW Reference'!P$7,0)</f>
        <v>1308</v>
      </c>
      <c r="V579" s="22">
        <f>ROUND(('NEW Reference'!Q$6*List!$F579)+'NEW Reference'!Q$7,0)</f>
        <v>654</v>
      </c>
      <c r="X579" s="3" t="str">
        <f t="shared" si="24"/>
        <v>SCOTT, Minnesota</v>
      </c>
      <c r="Y579" s="67" t="s">
        <v>520</v>
      </c>
      <c r="Z579" s="24" t="s">
        <v>91</v>
      </c>
      <c r="AA579" s="29" t="s">
        <v>815</v>
      </c>
      <c r="AB579" s="26"/>
      <c r="AC579" s="19">
        <f t="shared" si="26"/>
        <v>1.0849</v>
      </c>
      <c r="AD579" s="104">
        <v>47664</v>
      </c>
      <c r="AE579" t="s">
        <v>795</v>
      </c>
      <c r="AF579" s="19">
        <v>0.88619999999999999</v>
      </c>
    </row>
    <row r="580" spans="1:32">
      <c r="A580" s="95">
        <v>33460</v>
      </c>
      <c r="B580" s="93" t="s">
        <v>813</v>
      </c>
      <c r="C580" s="67" t="s">
        <v>839</v>
      </c>
      <c r="D580" s="29" t="s">
        <v>815</v>
      </c>
      <c r="E580" s="97" t="s">
        <v>90</v>
      </c>
      <c r="F580" s="98">
        <f t="shared" si="25"/>
        <v>1.0849</v>
      </c>
      <c r="G580" s="74">
        <f>ROUND(('NEW Reference'!B$6*List!$F580)+'NEW Reference'!B$7,0)</f>
        <v>1430</v>
      </c>
      <c r="H580" s="21">
        <f>ROUND(('NEW Reference'!C$6*List!$F580)+'NEW Reference'!C$7,0)</f>
        <v>2132</v>
      </c>
      <c r="I580" s="21">
        <f>ROUND(('NEW Reference'!D$6*List!$F580)+'NEW Reference'!D$7,0)</f>
        <v>2555</v>
      </c>
      <c r="J580" s="21">
        <f>ROUND(('NEW Reference'!E$6*List!$F580)+'NEW Reference'!E$7,0)</f>
        <v>3158</v>
      </c>
      <c r="K580" s="21">
        <f>ROUND(('NEW Reference'!F$6*List!$F580)+'NEW Reference'!F$7,0)</f>
        <v>3290</v>
      </c>
      <c r="L580" s="21">
        <f>ROUND(('NEW Reference'!G$6*List!$F580)+'NEW Reference'!G$7,0)</f>
        <v>3725</v>
      </c>
      <c r="M580" s="21">
        <f>ROUND(('NEW Reference'!H$6*List!$F580)+'NEW Reference'!H$7,0)</f>
        <v>3867</v>
      </c>
      <c r="N580" s="21">
        <f>ROUND(('NEW Reference'!I$6*List!$F580)+'NEW Reference'!I$7,0)</f>
        <v>4019</v>
      </c>
      <c r="O580" s="21">
        <f>ROUND(('NEW Reference'!J$6*List!$F580)+'NEW Reference'!J$7,0)</f>
        <v>4654</v>
      </c>
      <c r="P580" s="21">
        <f>ROUND(('NEW Reference'!K$6*List!$F580)+'NEW Reference'!K$7,0)</f>
        <v>4801</v>
      </c>
      <c r="Q580" s="21">
        <f>ROUND(('NEW Reference'!L$6*List!$F580)+'NEW Reference'!L$7,0)</f>
        <v>5180</v>
      </c>
      <c r="R580" s="21">
        <f>ROUND(('NEW Reference'!M$6*List!$F580)+'NEW Reference'!M$7,0)</f>
        <v>6187</v>
      </c>
      <c r="S580" s="21">
        <f>ROUND(('NEW Reference'!N$6*List!$F580)+'NEW Reference'!N$7,0)</f>
        <v>24963</v>
      </c>
      <c r="T580" s="22">
        <f>ROUND(('NEW Reference'!O$6*List!$F580)+'NEW Reference'!O$7,0)</f>
        <v>928</v>
      </c>
      <c r="U580" s="22">
        <f>ROUND(('NEW Reference'!P$6*List!$F580)+'NEW Reference'!P$7,0)</f>
        <v>1308</v>
      </c>
      <c r="V580" s="22">
        <f>ROUND(('NEW Reference'!Q$6*List!$F580)+'NEW Reference'!Q$7,0)</f>
        <v>654</v>
      </c>
      <c r="X580" s="3" t="str">
        <f t="shared" si="24"/>
        <v>SHERBURNE, Minnesota</v>
      </c>
      <c r="Y580" s="67" t="s">
        <v>839</v>
      </c>
      <c r="Z580" s="24" t="s">
        <v>91</v>
      </c>
      <c r="AA580" s="29" t="s">
        <v>815</v>
      </c>
      <c r="AB580" s="25"/>
      <c r="AC580" s="19">
        <f t="shared" si="26"/>
        <v>1.0849</v>
      </c>
      <c r="AD580" s="104">
        <v>24340</v>
      </c>
      <c r="AE580" t="s">
        <v>774</v>
      </c>
      <c r="AF580" s="19">
        <v>0.82910000000000006</v>
      </c>
    </row>
    <row r="581" spans="1:32">
      <c r="A581" s="95">
        <v>20260</v>
      </c>
      <c r="B581" s="93" t="s">
        <v>819</v>
      </c>
      <c r="C581" s="67" t="s">
        <v>840</v>
      </c>
      <c r="D581" s="29" t="s">
        <v>815</v>
      </c>
      <c r="E581" s="97" t="s">
        <v>90</v>
      </c>
      <c r="F581" s="98">
        <f t="shared" si="25"/>
        <v>0.93820000000000003</v>
      </c>
      <c r="G581" s="74">
        <f>ROUND(('NEW Reference'!B$6*List!$F581)+'NEW Reference'!B$7,0)</f>
        <v>1282</v>
      </c>
      <c r="H581" s="21">
        <f>ROUND(('NEW Reference'!C$6*List!$F581)+'NEW Reference'!C$7,0)</f>
        <v>1912</v>
      </c>
      <c r="I581" s="21">
        <f>ROUND(('NEW Reference'!D$6*List!$F581)+'NEW Reference'!D$7,0)</f>
        <v>2291</v>
      </c>
      <c r="J581" s="21">
        <f>ROUND(('NEW Reference'!E$6*List!$F581)+'NEW Reference'!E$7,0)</f>
        <v>2832</v>
      </c>
      <c r="K581" s="21">
        <f>ROUND(('NEW Reference'!F$6*List!$F581)+'NEW Reference'!F$7,0)</f>
        <v>2950</v>
      </c>
      <c r="L581" s="21">
        <f>ROUND(('NEW Reference'!G$6*List!$F581)+'NEW Reference'!G$7,0)</f>
        <v>3340</v>
      </c>
      <c r="M581" s="21">
        <f>ROUND(('NEW Reference'!H$6*List!$F581)+'NEW Reference'!H$7,0)</f>
        <v>3467</v>
      </c>
      <c r="N581" s="21">
        <f>ROUND(('NEW Reference'!I$6*List!$F581)+'NEW Reference'!I$7,0)</f>
        <v>3604</v>
      </c>
      <c r="O581" s="21">
        <f>ROUND(('NEW Reference'!J$6*List!$F581)+'NEW Reference'!J$7,0)</f>
        <v>4173</v>
      </c>
      <c r="P581" s="21">
        <f>ROUND(('NEW Reference'!K$6*List!$F581)+'NEW Reference'!K$7,0)</f>
        <v>4305</v>
      </c>
      <c r="Q581" s="21">
        <f>ROUND(('NEW Reference'!L$6*List!$F581)+'NEW Reference'!L$7,0)</f>
        <v>4645</v>
      </c>
      <c r="R581" s="21">
        <f>ROUND(('NEW Reference'!M$6*List!$F581)+'NEW Reference'!M$7,0)</f>
        <v>5548</v>
      </c>
      <c r="S581" s="21">
        <f>ROUND(('NEW Reference'!N$6*List!$F581)+'NEW Reference'!N$7,0)</f>
        <v>22384</v>
      </c>
      <c r="T581" s="22">
        <f>ROUND(('NEW Reference'!O$6*List!$F581)+'NEW Reference'!O$7,0)</f>
        <v>832</v>
      </c>
      <c r="U581" s="22">
        <f>ROUND(('NEW Reference'!P$6*List!$F581)+'NEW Reference'!P$7,0)</f>
        <v>1173</v>
      </c>
      <c r="V581" s="22">
        <f>ROUND(('NEW Reference'!Q$6*List!$F581)+'NEW Reference'!Q$7,0)</f>
        <v>586</v>
      </c>
      <c r="X581" s="3" t="str">
        <f t="shared" si="24"/>
        <v>ST. LOUIS, Minnesota</v>
      </c>
      <c r="Y581" s="67" t="s">
        <v>840</v>
      </c>
      <c r="Z581" s="24" t="s">
        <v>91</v>
      </c>
      <c r="AA581" s="29" t="s">
        <v>815</v>
      </c>
      <c r="AB581" s="25"/>
      <c r="AC581" s="19">
        <f t="shared" si="26"/>
        <v>0.93820000000000003</v>
      </c>
      <c r="AD581" s="104">
        <v>40980</v>
      </c>
      <c r="AE581" t="s">
        <v>807</v>
      </c>
      <c r="AF581" s="19">
        <v>0.85794499999999996</v>
      </c>
    </row>
    <row r="582" spans="1:32">
      <c r="A582" s="95">
        <v>41060</v>
      </c>
      <c r="B582" s="93" t="s">
        <v>816</v>
      </c>
      <c r="C582" s="67" t="s">
        <v>841</v>
      </c>
      <c r="D582" s="29" t="s">
        <v>815</v>
      </c>
      <c r="E582" s="97" t="s">
        <v>90</v>
      </c>
      <c r="F582" s="98">
        <f t="shared" si="25"/>
        <v>0.92206999999999995</v>
      </c>
      <c r="G582" s="74">
        <f>ROUND(('NEW Reference'!B$6*List!$F582)+'NEW Reference'!B$7,0)</f>
        <v>1266</v>
      </c>
      <c r="H582" s="21">
        <f>ROUND(('NEW Reference'!C$6*List!$F582)+'NEW Reference'!C$7,0)</f>
        <v>1887</v>
      </c>
      <c r="I582" s="21">
        <f>ROUND(('NEW Reference'!D$6*List!$F582)+'NEW Reference'!D$7,0)</f>
        <v>2262</v>
      </c>
      <c r="J582" s="21">
        <f>ROUND(('NEW Reference'!E$6*List!$F582)+'NEW Reference'!E$7,0)</f>
        <v>2796</v>
      </c>
      <c r="K582" s="21">
        <f>ROUND(('NEW Reference'!F$6*List!$F582)+'NEW Reference'!F$7,0)</f>
        <v>2913</v>
      </c>
      <c r="L582" s="21">
        <f>ROUND(('NEW Reference'!G$6*List!$F582)+'NEW Reference'!G$7,0)</f>
        <v>3298</v>
      </c>
      <c r="M582" s="21">
        <f>ROUND(('NEW Reference'!H$6*List!$F582)+'NEW Reference'!H$7,0)</f>
        <v>3424</v>
      </c>
      <c r="N582" s="21">
        <f>ROUND(('NEW Reference'!I$6*List!$F582)+'NEW Reference'!I$7,0)</f>
        <v>3558</v>
      </c>
      <c r="O582" s="21">
        <f>ROUND(('NEW Reference'!J$6*List!$F582)+'NEW Reference'!J$7,0)</f>
        <v>4120</v>
      </c>
      <c r="P582" s="21">
        <f>ROUND(('NEW Reference'!K$6*List!$F582)+'NEW Reference'!K$7,0)</f>
        <v>4250</v>
      </c>
      <c r="Q582" s="21">
        <f>ROUND(('NEW Reference'!L$6*List!$F582)+'NEW Reference'!L$7,0)</f>
        <v>4586</v>
      </c>
      <c r="R582" s="21">
        <f>ROUND(('NEW Reference'!M$6*List!$F582)+'NEW Reference'!M$7,0)</f>
        <v>5477</v>
      </c>
      <c r="S582" s="21">
        <f>ROUND(('NEW Reference'!N$6*List!$F582)+'NEW Reference'!N$7,0)</f>
        <v>22100</v>
      </c>
      <c r="T582" s="22">
        <f>ROUND(('NEW Reference'!O$6*List!$F582)+'NEW Reference'!O$7,0)</f>
        <v>822</v>
      </c>
      <c r="U582" s="22">
        <f>ROUND(('NEW Reference'!P$6*List!$F582)+'NEW Reference'!P$7,0)</f>
        <v>1158</v>
      </c>
      <c r="V582" s="22">
        <f>ROUND(('NEW Reference'!Q$6*List!$F582)+'NEW Reference'!Q$7,0)</f>
        <v>579</v>
      </c>
      <c r="X582" s="3" t="str">
        <f t="shared" si="24"/>
        <v>STEARNS, Minnesota</v>
      </c>
      <c r="Y582" s="67" t="s">
        <v>841</v>
      </c>
      <c r="Z582" s="24" t="s">
        <v>91</v>
      </c>
      <c r="AA582" s="29" t="s">
        <v>815</v>
      </c>
      <c r="AB582" s="26"/>
      <c r="AC582" s="19">
        <f t="shared" si="26"/>
        <v>0.92206999999999995</v>
      </c>
      <c r="AD582" s="104">
        <v>47664</v>
      </c>
      <c r="AE582" t="s">
        <v>795</v>
      </c>
      <c r="AF582" s="19">
        <v>0.88619999999999999</v>
      </c>
    </row>
    <row r="583" spans="1:32">
      <c r="A583" s="95">
        <v>40340</v>
      </c>
      <c r="B583" s="93" t="s">
        <v>825</v>
      </c>
      <c r="C583" s="67" t="s">
        <v>842</v>
      </c>
      <c r="D583" s="29" t="s">
        <v>815</v>
      </c>
      <c r="E583" s="97" t="s">
        <v>90</v>
      </c>
      <c r="F583" s="98">
        <f t="shared" si="25"/>
        <v>1.1304000000000001</v>
      </c>
      <c r="G583" s="74">
        <f>ROUND(('NEW Reference'!B$6*List!$F583)+'NEW Reference'!B$7,0)</f>
        <v>1475</v>
      </c>
      <c r="H583" s="21">
        <f>ROUND(('NEW Reference'!C$6*List!$F583)+'NEW Reference'!C$7,0)</f>
        <v>2200</v>
      </c>
      <c r="I583" s="21">
        <f>ROUND(('NEW Reference'!D$6*List!$F583)+'NEW Reference'!D$7,0)</f>
        <v>2636</v>
      </c>
      <c r="J583" s="21">
        <f>ROUND(('NEW Reference'!E$6*List!$F583)+'NEW Reference'!E$7,0)</f>
        <v>3259</v>
      </c>
      <c r="K583" s="21">
        <f>ROUND(('NEW Reference'!F$6*List!$F583)+'NEW Reference'!F$7,0)</f>
        <v>3396</v>
      </c>
      <c r="L583" s="21">
        <f>ROUND(('NEW Reference'!G$6*List!$F583)+'NEW Reference'!G$7,0)</f>
        <v>3844</v>
      </c>
      <c r="M583" s="21">
        <f>ROUND(('NEW Reference'!H$6*List!$F583)+'NEW Reference'!H$7,0)</f>
        <v>3991</v>
      </c>
      <c r="N583" s="21">
        <f>ROUND(('NEW Reference'!I$6*List!$F583)+'NEW Reference'!I$7,0)</f>
        <v>4148</v>
      </c>
      <c r="O583" s="21">
        <f>ROUND(('NEW Reference'!J$6*List!$F583)+'NEW Reference'!J$7,0)</f>
        <v>4803</v>
      </c>
      <c r="P583" s="21">
        <f>ROUND(('NEW Reference'!K$6*List!$F583)+'NEW Reference'!K$7,0)</f>
        <v>4954</v>
      </c>
      <c r="Q583" s="21">
        <f>ROUND(('NEW Reference'!L$6*List!$F583)+'NEW Reference'!L$7,0)</f>
        <v>5346</v>
      </c>
      <c r="R583" s="21">
        <f>ROUND(('NEW Reference'!M$6*List!$F583)+'NEW Reference'!M$7,0)</f>
        <v>6385</v>
      </c>
      <c r="S583" s="21">
        <f>ROUND(('NEW Reference'!N$6*List!$F583)+'NEW Reference'!N$7,0)</f>
        <v>25763</v>
      </c>
      <c r="T583" s="22">
        <f>ROUND(('NEW Reference'!O$6*List!$F583)+'NEW Reference'!O$7,0)</f>
        <v>958</v>
      </c>
      <c r="U583" s="22">
        <f>ROUND(('NEW Reference'!P$6*List!$F583)+'NEW Reference'!P$7,0)</f>
        <v>1350</v>
      </c>
      <c r="V583" s="22">
        <f>ROUND(('NEW Reference'!Q$6*List!$F583)+'NEW Reference'!Q$7,0)</f>
        <v>675</v>
      </c>
      <c r="X583" s="3" t="str">
        <f t="shared" si="24"/>
        <v>WABASHA, Minnesota</v>
      </c>
      <c r="Y583" s="67" t="s">
        <v>842</v>
      </c>
      <c r="Z583" s="24" t="s">
        <v>91</v>
      </c>
      <c r="AA583" s="29" t="s">
        <v>815</v>
      </c>
      <c r="AB583" s="25"/>
      <c r="AC583" s="19">
        <f t="shared" si="26"/>
        <v>1.1304000000000001</v>
      </c>
      <c r="AD583" s="104">
        <v>11460</v>
      </c>
      <c r="AE583" t="s">
        <v>809</v>
      </c>
      <c r="AF583" s="19">
        <v>0.9869</v>
      </c>
    </row>
    <row r="584" spans="1:32">
      <c r="A584" s="95">
        <v>33460</v>
      </c>
      <c r="B584" s="93" t="s">
        <v>813</v>
      </c>
      <c r="C584" s="67" t="s">
        <v>221</v>
      </c>
      <c r="D584" s="29" t="s">
        <v>815</v>
      </c>
      <c r="E584" s="97" t="s">
        <v>90</v>
      </c>
      <c r="F584" s="98">
        <f t="shared" si="25"/>
        <v>1.0849</v>
      </c>
      <c r="G584" s="74">
        <f>ROUND(('NEW Reference'!B$6*List!$F584)+'NEW Reference'!B$7,0)</f>
        <v>1430</v>
      </c>
      <c r="H584" s="21">
        <f>ROUND(('NEW Reference'!C$6*List!$F584)+'NEW Reference'!C$7,0)</f>
        <v>2132</v>
      </c>
      <c r="I584" s="21">
        <f>ROUND(('NEW Reference'!D$6*List!$F584)+'NEW Reference'!D$7,0)</f>
        <v>2555</v>
      </c>
      <c r="J584" s="21">
        <f>ROUND(('NEW Reference'!E$6*List!$F584)+'NEW Reference'!E$7,0)</f>
        <v>3158</v>
      </c>
      <c r="K584" s="21">
        <f>ROUND(('NEW Reference'!F$6*List!$F584)+'NEW Reference'!F$7,0)</f>
        <v>3290</v>
      </c>
      <c r="L584" s="21">
        <f>ROUND(('NEW Reference'!G$6*List!$F584)+'NEW Reference'!G$7,0)</f>
        <v>3725</v>
      </c>
      <c r="M584" s="21">
        <f>ROUND(('NEW Reference'!H$6*List!$F584)+'NEW Reference'!H$7,0)</f>
        <v>3867</v>
      </c>
      <c r="N584" s="21">
        <f>ROUND(('NEW Reference'!I$6*List!$F584)+'NEW Reference'!I$7,0)</f>
        <v>4019</v>
      </c>
      <c r="O584" s="21">
        <f>ROUND(('NEW Reference'!J$6*List!$F584)+'NEW Reference'!J$7,0)</f>
        <v>4654</v>
      </c>
      <c r="P584" s="21">
        <f>ROUND(('NEW Reference'!K$6*List!$F584)+'NEW Reference'!K$7,0)</f>
        <v>4801</v>
      </c>
      <c r="Q584" s="21">
        <f>ROUND(('NEW Reference'!L$6*List!$F584)+'NEW Reference'!L$7,0)</f>
        <v>5180</v>
      </c>
      <c r="R584" s="21">
        <f>ROUND(('NEW Reference'!M$6*List!$F584)+'NEW Reference'!M$7,0)</f>
        <v>6187</v>
      </c>
      <c r="S584" s="21">
        <f>ROUND(('NEW Reference'!N$6*List!$F584)+'NEW Reference'!N$7,0)</f>
        <v>24963</v>
      </c>
      <c r="T584" s="22">
        <f>ROUND(('NEW Reference'!O$6*List!$F584)+'NEW Reference'!O$7,0)</f>
        <v>928</v>
      </c>
      <c r="U584" s="22">
        <f>ROUND(('NEW Reference'!P$6*List!$F584)+'NEW Reference'!P$7,0)</f>
        <v>1308</v>
      </c>
      <c r="V584" s="22">
        <f>ROUND(('NEW Reference'!Q$6*List!$F584)+'NEW Reference'!Q$7,0)</f>
        <v>654</v>
      </c>
      <c r="X584" s="3" t="str">
        <f t="shared" si="24"/>
        <v>WASHINGTON, Minnesota</v>
      </c>
      <c r="Y584" s="67" t="s">
        <v>221</v>
      </c>
      <c r="Z584" s="24" t="s">
        <v>91</v>
      </c>
      <c r="AA584" s="29" t="s">
        <v>815</v>
      </c>
      <c r="AB584" s="26"/>
      <c r="AC584" s="19">
        <f t="shared" si="26"/>
        <v>1.0849</v>
      </c>
      <c r="AD584" s="104">
        <v>19804</v>
      </c>
      <c r="AE584" t="s">
        <v>811</v>
      </c>
      <c r="AF584" s="19">
        <v>0.88050000000000006</v>
      </c>
    </row>
    <row r="585" spans="1:32">
      <c r="A585" s="95">
        <v>33460</v>
      </c>
      <c r="B585" s="93" t="s">
        <v>813</v>
      </c>
      <c r="C585" s="67" t="s">
        <v>843</v>
      </c>
      <c r="D585" s="29" t="s">
        <v>815</v>
      </c>
      <c r="E585" s="97" t="s">
        <v>90</v>
      </c>
      <c r="F585" s="98">
        <f t="shared" si="25"/>
        <v>1.0849</v>
      </c>
      <c r="G585" s="74">
        <f>ROUND(('NEW Reference'!B$6*List!$F585)+'NEW Reference'!B$7,0)</f>
        <v>1430</v>
      </c>
      <c r="H585" s="21">
        <f>ROUND(('NEW Reference'!C$6*List!$F585)+'NEW Reference'!C$7,0)</f>
        <v>2132</v>
      </c>
      <c r="I585" s="21">
        <f>ROUND(('NEW Reference'!D$6*List!$F585)+'NEW Reference'!D$7,0)</f>
        <v>2555</v>
      </c>
      <c r="J585" s="21">
        <f>ROUND(('NEW Reference'!E$6*List!$F585)+'NEW Reference'!E$7,0)</f>
        <v>3158</v>
      </c>
      <c r="K585" s="21">
        <f>ROUND(('NEW Reference'!F$6*List!$F585)+'NEW Reference'!F$7,0)</f>
        <v>3290</v>
      </c>
      <c r="L585" s="21">
        <f>ROUND(('NEW Reference'!G$6*List!$F585)+'NEW Reference'!G$7,0)</f>
        <v>3725</v>
      </c>
      <c r="M585" s="21">
        <f>ROUND(('NEW Reference'!H$6*List!$F585)+'NEW Reference'!H$7,0)</f>
        <v>3867</v>
      </c>
      <c r="N585" s="21">
        <f>ROUND(('NEW Reference'!I$6*List!$F585)+'NEW Reference'!I$7,0)</f>
        <v>4019</v>
      </c>
      <c r="O585" s="21">
        <f>ROUND(('NEW Reference'!J$6*List!$F585)+'NEW Reference'!J$7,0)</f>
        <v>4654</v>
      </c>
      <c r="P585" s="21">
        <f>ROUND(('NEW Reference'!K$6*List!$F585)+'NEW Reference'!K$7,0)</f>
        <v>4801</v>
      </c>
      <c r="Q585" s="21">
        <f>ROUND(('NEW Reference'!L$6*List!$F585)+'NEW Reference'!L$7,0)</f>
        <v>5180</v>
      </c>
      <c r="R585" s="21">
        <f>ROUND(('NEW Reference'!M$6*List!$F585)+'NEW Reference'!M$7,0)</f>
        <v>6187</v>
      </c>
      <c r="S585" s="21">
        <f>ROUND(('NEW Reference'!N$6*List!$F585)+'NEW Reference'!N$7,0)</f>
        <v>24963</v>
      </c>
      <c r="T585" s="22">
        <f>ROUND(('NEW Reference'!O$6*List!$F585)+'NEW Reference'!O$7,0)</f>
        <v>928</v>
      </c>
      <c r="U585" s="22">
        <f>ROUND(('NEW Reference'!P$6*List!$F585)+'NEW Reference'!P$7,0)</f>
        <v>1308</v>
      </c>
      <c r="V585" s="22">
        <f>ROUND(('NEW Reference'!Q$6*List!$F585)+'NEW Reference'!Q$7,0)</f>
        <v>654</v>
      </c>
      <c r="X585" s="3" t="str">
        <f t="shared" ref="X585:X648" si="27">CONCATENATE(Y585, Z585, AA585)</f>
        <v>WRIGHT, Minnesota</v>
      </c>
      <c r="Y585" s="67" t="s">
        <v>843</v>
      </c>
      <c r="Z585" s="24" t="s">
        <v>91</v>
      </c>
      <c r="AA585" s="29" t="s">
        <v>815</v>
      </c>
      <c r="AB585" s="26"/>
      <c r="AC585" s="19">
        <f t="shared" si="26"/>
        <v>1.0849</v>
      </c>
      <c r="AD585" s="104">
        <v>33460</v>
      </c>
      <c r="AE585" t="s">
        <v>813</v>
      </c>
      <c r="AF585" s="19">
        <v>1.0849</v>
      </c>
    </row>
    <row r="586" spans="1:32">
      <c r="A586" s="95">
        <v>41140</v>
      </c>
      <c r="B586" s="93" t="s">
        <v>632</v>
      </c>
      <c r="C586" s="67" t="s">
        <v>844</v>
      </c>
      <c r="D586" s="28" t="s">
        <v>845</v>
      </c>
      <c r="E586" s="97" t="s">
        <v>90</v>
      </c>
      <c r="F586" s="98">
        <f t="shared" si="25"/>
        <v>0.82469499999999996</v>
      </c>
      <c r="G586" s="74">
        <f>ROUND(('NEW Reference'!B$6*List!$F586)+'NEW Reference'!B$7,0)</f>
        <v>1168</v>
      </c>
      <c r="H586" s="21">
        <f>ROUND(('NEW Reference'!C$6*List!$F586)+'NEW Reference'!C$7,0)</f>
        <v>1741</v>
      </c>
      <c r="I586" s="21">
        <f>ROUND(('NEW Reference'!D$6*List!$F586)+'NEW Reference'!D$7,0)</f>
        <v>2086</v>
      </c>
      <c r="J586" s="21">
        <f>ROUND(('NEW Reference'!E$6*List!$F586)+'NEW Reference'!E$7,0)</f>
        <v>2579</v>
      </c>
      <c r="K586" s="21">
        <f>ROUND(('NEW Reference'!F$6*List!$F586)+'NEW Reference'!F$7,0)</f>
        <v>2687</v>
      </c>
      <c r="L586" s="21">
        <f>ROUND(('NEW Reference'!G$6*List!$F586)+'NEW Reference'!G$7,0)</f>
        <v>3042</v>
      </c>
      <c r="M586" s="21">
        <f>ROUND(('NEW Reference'!H$6*List!$F586)+'NEW Reference'!H$7,0)</f>
        <v>3158</v>
      </c>
      <c r="N586" s="21">
        <f>ROUND(('NEW Reference'!I$6*List!$F586)+'NEW Reference'!I$7,0)</f>
        <v>3282</v>
      </c>
      <c r="O586" s="21">
        <f>ROUND(('NEW Reference'!J$6*List!$F586)+'NEW Reference'!J$7,0)</f>
        <v>3801</v>
      </c>
      <c r="P586" s="21">
        <f>ROUND(('NEW Reference'!K$6*List!$F586)+'NEW Reference'!K$7,0)</f>
        <v>3921</v>
      </c>
      <c r="Q586" s="21">
        <f>ROUND(('NEW Reference'!L$6*List!$F586)+'NEW Reference'!L$7,0)</f>
        <v>4231</v>
      </c>
      <c r="R586" s="21">
        <f>ROUND(('NEW Reference'!M$6*List!$F586)+'NEW Reference'!M$7,0)</f>
        <v>5053</v>
      </c>
      <c r="S586" s="21">
        <f>ROUND(('NEW Reference'!N$6*List!$F586)+'NEW Reference'!N$7,0)</f>
        <v>20389</v>
      </c>
      <c r="T586" s="22">
        <f>ROUND(('NEW Reference'!O$6*List!$F586)+'NEW Reference'!O$7,0)</f>
        <v>758</v>
      </c>
      <c r="U586" s="22">
        <f>ROUND(('NEW Reference'!P$6*List!$F586)+'NEW Reference'!P$7,0)</f>
        <v>1068</v>
      </c>
      <c r="V586" s="22">
        <f>ROUND(('NEW Reference'!Q$6*List!$F586)+'NEW Reference'!Q$7,0)</f>
        <v>534</v>
      </c>
      <c r="X586" s="3" t="str">
        <f t="shared" si="27"/>
        <v>ANDREW, Missouri</v>
      </c>
      <c r="Y586" s="67" t="s">
        <v>844</v>
      </c>
      <c r="Z586" s="24" t="s">
        <v>91</v>
      </c>
      <c r="AA586" s="28" t="s">
        <v>845</v>
      </c>
      <c r="AB586" s="26"/>
      <c r="AC586" s="19">
        <f t="shared" si="26"/>
        <v>0.82469499999999996</v>
      </c>
      <c r="AD586" s="104">
        <v>41060</v>
      </c>
      <c r="AE586" t="s">
        <v>816</v>
      </c>
      <c r="AF586" s="19">
        <v>0.92206999999999995</v>
      </c>
    </row>
    <row r="587" spans="1:32">
      <c r="A587" s="95">
        <v>28140</v>
      </c>
      <c r="B587" s="93" t="s">
        <v>640</v>
      </c>
      <c r="C587" s="67" t="s">
        <v>846</v>
      </c>
      <c r="D587" s="28" t="s">
        <v>845</v>
      </c>
      <c r="E587" s="97" t="s">
        <v>90</v>
      </c>
      <c r="F587" s="98">
        <f t="shared" si="25"/>
        <v>0.90540000000000009</v>
      </c>
      <c r="G587" s="74">
        <f>ROUND(('NEW Reference'!B$6*List!$F587)+'NEW Reference'!B$7,0)</f>
        <v>1249</v>
      </c>
      <c r="H587" s="21">
        <f>ROUND(('NEW Reference'!C$6*List!$F587)+'NEW Reference'!C$7,0)</f>
        <v>1862</v>
      </c>
      <c r="I587" s="21">
        <f>ROUND(('NEW Reference'!D$6*List!$F587)+'NEW Reference'!D$7,0)</f>
        <v>2232</v>
      </c>
      <c r="J587" s="21">
        <f>ROUND(('NEW Reference'!E$6*List!$F587)+'NEW Reference'!E$7,0)</f>
        <v>2759</v>
      </c>
      <c r="K587" s="21">
        <f>ROUND(('NEW Reference'!F$6*List!$F587)+'NEW Reference'!F$7,0)</f>
        <v>2874</v>
      </c>
      <c r="L587" s="21">
        <f>ROUND(('NEW Reference'!G$6*List!$F587)+'NEW Reference'!G$7,0)</f>
        <v>3254</v>
      </c>
      <c r="M587" s="21">
        <f>ROUND(('NEW Reference'!H$6*List!$F587)+'NEW Reference'!H$7,0)</f>
        <v>3378</v>
      </c>
      <c r="N587" s="21">
        <f>ROUND(('NEW Reference'!I$6*List!$F587)+'NEW Reference'!I$7,0)</f>
        <v>3511</v>
      </c>
      <c r="O587" s="21">
        <f>ROUND(('NEW Reference'!J$6*List!$F587)+'NEW Reference'!J$7,0)</f>
        <v>4066</v>
      </c>
      <c r="P587" s="21">
        <f>ROUND(('NEW Reference'!K$6*List!$F587)+'NEW Reference'!K$7,0)</f>
        <v>4194</v>
      </c>
      <c r="Q587" s="21">
        <f>ROUND(('NEW Reference'!L$6*List!$F587)+'NEW Reference'!L$7,0)</f>
        <v>4525</v>
      </c>
      <c r="R587" s="21">
        <f>ROUND(('NEW Reference'!M$6*List!$F587)+'NEW Reference'!M$7,0)</f>
        <v>5405</v>
      </c>
      <c r="S587" s="21">
        <f>ROUND(('NEW Reference'!N$6*List!$F587)+'NEW Reference'!N$7,0)</f>
        <v>21807</v>
      </c>
      <c r="T587" s="22">
        <f>ROUND(('NEW Reference'!O$6*List!$F587)+'NEW Reference'!O$7,0)</f>
        <v>811</v>
      </c>
      <c r="U587" s="22">
        <f>ROUND(('NEW Reference'!P$6*List!$F587)+'NEW Reference'!P$7,0)</f>
        <v>1142</v>
      </c>
      <c r="V587" s="22">
        <f>ROUND(('NEW Reference'!Q$6*List!$F587)+'NEW Reference'!Q$7,0)</f>
        <v>571</v>
      </c>
      <c r="X587" s="3" t="str">
        <f t="shared" si="27"/>
        <v>BATES, Missouri</v>
      </c>
      <c r="Y587" s="67" t="s">
        <v>846</v>
      </c>
      <c r="Z587" s="24" t="s">
        <v>91</v>
      </c>
      <c r="AA587" s="28" t="s">
        <v>845</v>
      </c>
      <c r="AB587" s="26"/>
      <c r="AC587" s="19">
        <f t="shared" si="26"/>
        <v>0.90540000000000009</v>
      </c>
      <c r="AD587" s="104">
        <v>31860</v>
      </c>
      <c r="AE587" t="s">
        <v>817</v>
      </c>
      <c r="AF587" s="19">
        <v>1.1112</v>
      </c>
    </row>
    <row r="588" spans="1:32">
      <c r="A588" s="95">
        <v>16020</v>
      </c>
      <c r="B588" s="93" t="s">
        <v>545</v>
      </c>
      <c r="C588" s="67" t="s">
        <v>847</v>
      </c>
      <c r="D588" s="28" t="s">
        <v>845</v>
      </c>
      <c r="E588" s="97" t="s">
        <v>90</v>
      </c>
      <c r="F588" s="98">
        <f t="shared" si="25"/>
        <v>0.77940000000000009</v>
      </c>
      <c r="G588" s="74">
        <f>ROUND(('NEW Reference'!B$6*List!$F588)+'NEW Reference'!B$7,0)</f>
        <v>1122</v>
      </c>
      <c r="H588" s="21">
        <f>ROUND(('NEW Reference'!C$6*List!$F588)+'NEW Reference'!C$7,0)</f>
        <v>1673</v>
      </c>
      <c r="I588" s="21">
        <f>ROUND(('NEW Reference'!D$6*List!$F588)+'NEW Reference'!D$7,0)</f>
        <v>2005</v>
      </c>
      <c r="J588" s="21">
        <f>ROUND(('NEW Reference'!E$6*List!$F588)+'NEW Reference'!E$7,0)</f>
        <v>2479</v>
      </c>
      <c r="K588" s="21">
        <f>ROUND(('NEW Reference'!F$6*List!$F588)+'NEW Reference'!F$7,0)</f>
        <v>2582</v>
      </c>
      <c r="L588" s="21">
        <f>ROUND(('NEW Reference'!G$6*List!$F588)+'NEW Reference'!G$7,0)</f>
        <v>2923</v>
      </c>
      <c r="M588" s="21">
        <f>ROUND(('NEW Reference'!H$6*List!$F588)+'NEW Reference'!H$7,0)</f>
        <v>3035</v>
      </c>
      <c r="N588" s="21">
        <f>ROUND(('NEW Reference'!I$6*List!$F588)+'NEW Reference'!I$7,0)</f>
        <v>3154</v>
      </c>
      <c r="O588" s="21">
        <f>ROUND(('NEW Reference'!J$6*List!$F588)+'NEW Reference'!J$7,0)</f>
        <v>3653</v>
      </c>
      <c r="P588" s="21">
        <f>ROUND(('NEW Reference'!K$6*List!$F588)+'NEW Reference'!K$7,0)</f>
        <v>3768</v>
      </c>
      <c r="Q588" s="21">
        <f>ROUND(('NEW Reference'!L$6*List!$F588)+'NEW Reference'!L$7,0)</f>
        <v>4066</v>
      </c>
      <c r="R588" s="21">
        <f>ROUND(('NEW Reference'!M$6*List!$F588)+'NEW Reference'!M$7,0)</f>
        <v>4856</v>
      </c>
      <c r="S588" s="21">
        <f>ROUND(('NEW Reference'!N$6*List!$F588)+'NEW Reference'!N$7,0)</f>
        <v>19592</v>
      </c>
      <c r="T588" s="22">
        <f>ROUND(('NEW Reference'!O$6*List!$F588)+'NEW Reference'!O$7,0)</f>
        <v>728</v>
      </c>
      <c r="U588" s="22">
        <f>ROUND(('NEW Reference'!P$6*List!$F588)+'NEW Reference'!P$7,0)</f>
        <v>1026</v>
      </c>
      <c r="V588" s="22">
        <f>ROUND(('NEW Reference'!Q$6*List!$F588)+'NEW Reference'!Q$7,0)</f>
        <v>513</v>
      </c>
      <c r="X588" s="3" t="str">
        <f t="shared" si="27"/>
        <v>BOLLINGER, Missouri</v>
      </c>
      <c r="Y588" s="67" t="s">
        <v>847</v>
      </c>
      <c r="Z588" s="24" t="s">
        <v>91</v>
      </c>
      <c r="AA588" s="28" t="s">
        <v>845</v>
      </c>
      <c r="AB588" s="25"/>
      <c r="AC588" s="19">
        <f t="shared" si="26"/>
        <v>0.77940000000000009</v>
      </c>
      <c r="AD588" s="104">
        <v>20260</v>
      </c>
      <c r="AE588" t="s">
        <v>819</v>
      </c>
      <c r="AF588" s="19">
        <v>0.93820000000000003</v>
      </c>
    </row>
    <row r="589" spans="1:32">
      <c r="A589" s="95">
        <v>17860</v>
      </c>
      <c r="B589" s="93" t="s">
        <v>848</v>
      </c>
      <c r="C589" s="67" t="s">
        <v>504</v>
      </c>
      <c r="D589" s="28" t="s">
        <v>845</v>
      </c>
      <c r="E589" s="97" t="s">
        <v>90</v>
      </c>
      <c r="F589" s="98">
        <f t="shared" si="25"/>
        <v>0.8548</v>
      </c>
      <c r="G589" s="74">
        <f>ROUND(('NEW Reference'!B$6*List!$F589)+'NEW Reference'!B$7,0)</f>
        <v>1198</v>
      </c>
      <c r="H589" s="21">
        <f>ROUND(('NEW Reference'!C$6*List!$F589)+'NEW Reference'!C$7,0)</f>
        <v>1786</v>
      </c>
      <c r="I589" s="21">
        <f>ROUND(('NEW Reference'!D$6*List!$F589)+'NEW Reference'!D$7,0)</f>
        <v>2141</v>
      </c>
      <c r="J589" s="21">
        <f>ROUND(('NEW Reference'!E$6*List!$F589)+'NEW Reference'!E$7,0)</f>
        <v>2646</v>
      </c>
      <c r="K589" s="21">
        <f>ROUND(('NEW Reference'!F$6*List!$F589)+'NEW Reference'!F$7,0)</f>
        <v>2757</v>
      </c>
      <c r="L589" s="21">
        <f>ROUND(('NEW Reference'!G$6*List!$F589)+'NEW Reference'!G$7,0)</f>
        <v>3121</v>
      </c>
      <c r="M589" s="21">
        <f>ROUND(('NEW Reference'!H$6*List!$F589)+'NEW Reference'!H$7,0)</f>
        <v>3240</v>
      </c>
      <c r="N589" s="21">
        <f>ROUND(('NEW Reference'!I$6*List!$F589)+'NEW Reference'!I$7,0)</f>
        <v>3368</v>
      </c>
      <c r="O589" s="21">
        <f>ROUND(('NEW Reference'!J$6*List!$F589)+'NEW Reference'!J$7,0)</f>
        <v>3900</v>
      </c>
      <c r="P589" s="21">
        <f>ROUND(('NEW Reference'!K$6*List!$F589)+'NEW Reference'!K$7,0)</f>
        <v>4023</v>
      </c>
      <c r="Q589" s="21">
        <f>ROUND(('NEW Reference'!L$6*List!$F589)+'NEW Reference'!L$7,0)</f>
        <v>4341</v>
      </c>
      <c r="R589" s="21">
        <f>ROUND(('NEW Reference'!M$6*List!$F589)+'NEW Reference'!M$7,0)</f>
        <v>5184</v>
      </c>
      <c r="S589" s="21">
        <f>ROUND(('NEW Reference'!N$6*List!$F589)+'NEW Reference'!N$7,0)</f>
        <v>20918</v>
      </c>
      <c r="T589" s="22">
        <f>ROUND(('NEW Reference'!O$6*List!$F589)+'NEW Reference'!O$7,0)</f>
        <v>778</v>
      </c>
      <c r="U589" s="22">
        <f>ROUND(('NEW Reference'!P$6*List!$F589)+'NEW Reference'!P$7,0)</f>
        <v>1096</v>
      </c>
      <c r="V589" s="22">
        <f>ROUND(('NEW Reference'!Q$6*List!$F589)+'NEW Reference'!Q$7,0)</f>
        <v>548</v>
      </c>
      <c r="X589" s="3" t="str">
        <f t="shared" si="27"/>
        <v>BOONE, Missouri</v>
      </c>
      <c r="Y589" s="67" t="s">
        <v>504</v>
      </c>
      <c r="Z589" s="24" t="s">
        <v>91</v>
      </c>
      <c r="AA589" s="28" t="s">
        <v>845</v>
      </c>
      <c r="AB589" s="26"/>
      <c r="AC589" s="19">
        <f t="shared" si="26"/>
        <v>0.8548</v>
      </c>
      <c r="AD589" s="104">
        <v>33460</v>
      </c>
      <c r="AE589" t="s">
        <v>813</v>
      </c>
      <c r="AF589" s="19">
        <v>1.0849</v>
      </c>
    </row>
    <row r="590" spans="1:32">
      <c r="A590" s="95">
        <v>41140</v>
      </c>
      <c r="B590" s="93" t="s">
        <v>632</v>
      </c>
      <c r="C590" s="67" t="s">
        <v>849</v>
      </c>
      <c r="D590" s="28" t="s">
        <v>845</v>
      </c>
      <c r="E590" s="97" t="s">
        <v>90</v>
      </c>
      <c r="F590" s="98">
        <f t="shared" ref="F590:F653" si="28">IFERROR(INDEX($AF:$AF,MATCH($A590,$AD:$AD,0)),"")</f>
        <v>0.82469499999999996</v>
      </c>
      <c r="G590" s="74">
        <f>ROUND(('NEW Reference'!B$6*List!$F590)+'NEW Reference'!B$7,0)</f>
        <v>1168</v>
      </c>
      <c r="H590" s="21">
        <f>ROUND(('NEW Reference'!C$6*List!$F590)+'NEW Reference'!C$7,0)</f>
        <v>1741</v>
      </c>
      <c r="I590" s="21">
        <f>ROUND(('NEW Reference'!D$6*List!$F590)+'NEW Reference'!D$7,0)</f>
        <v>2086</v>
      </c>
      <c r="J590" s="21">
        <f>ROUND(('NEW Reference'!E$6*List!$F590)+'NEW Reference'!E$7,0)</f>
        <v>2579</v>
      </c>
      <c r="K590" s="21">
        <f>ROUND(('NEW Reference'!F$6*List!$F590)+'NEW Reference'!F$7,0)</f>
        <v>2687</v>
      </c>
      <c r="L590" s="21">
        <f>ROUND(('NEW Reference'!G$6*List!$F590)+'NEW Reference'!G$7,0)</f>
        <v>3042</v>
      </c>
      <c r="M590" s="21">
        <f>ROUND(('NEW Reference'!H$6*List!$F590)+'NEW Reference'!H$7,0)</f>
        <v>3158</v>
      </c>
      <c r="N590" s="21">
        <f>ROUND(('NEW Reference'!I$6*List!$F590)+'NEW Reference'!I$7,0)</f>
        <v>3282</v>
      </c>
      <c r="O590" s="21">
        <f>ROUND(('NEW Reference'!J$6*List!$F590)+'NEW Reference'!J$7,0)</f>
        <v>3801</v>
      </c>
      <c r="P590" s="21">
        <f>ROUND(('NEW Reference'!K$6*List!$F590)+'NEW Reference'!K$7,0)</f>
        <v>3921</v>
      </c>
      <c r="Q590" s="21">
        <f>ROUND(('NEW Reference'!L$6*List!$F590)+'NEW Reference'!L$7,0)</f>
        <v>4231</v>
      </c>
      <c r="R590" s="21">
        <f>ROUND(('NEW Reference'!M$6*List!$F590)+'NEW Reference'!M$7,0)</f>
        <v>5053</v>
      </c>
      <c r="S590" s="21">
        <f>ROUND(('NEW Reference'!N$6*List!$F590)+'NEW Reference'!N$7,0)</f>
        <v>20389</v>
      </c>
      <c r="T590" s="22">
        <f>ROUND(('NEW Reference'!O$6*List!$F590)+'NEW Reference'!O$7,0)</f>
        <v>758</v>
      </c>
      <c r="U590" s="22">
        <f>ROUND(('NEW Reference'!P$6*List!$F590)+'NEW Reference'!P$7,0)</f>
        <v>1068</v>
      </c>
      <c r="V590" s="22">
        <f>ROUND(('NEW Reference'!Q$6*List!$F590)+'NEW Reference'!Q$7,0)</f>
        <v>534</v>
      </c>
      <c r="X590" s="3" t="str">
        <f t="shared" si="27"/>
        <v>BUCHANAN, Missouri</v>
      </c>
      <c r="Y590" s="67" t="s">
        <v>849</v>
      </c>
      <c r="Z590" s="24" t="s">
        <v>91</v>
      </c>
      <c r="AA590" s="28" t="s">
        <v>845</v>
      </c>
      <c r="AB590" s="25"/>
      <c r="AC590" s="19">
        <f t="shared" ref="AC590:AC653" si="29">IFERROR(INDEX($AF:$AF,MATCH($A590,$AD:$AD,0)),"")</f>
        <v>0.82469499999999996</v>
      </c>
      <c r="AD590" s="104">
        <v>33460</v>
      </c>
      <c r="AE590" t="s">
        <v>813</v>
      </c>
      <c r="AF590" s="19">
        <v>1.0849</v>
      </c>
    </row>
    <row r="591" spans="1:32">
      <c r="A591" s="95">
        <v>28140</v>
      </c>
      <c r="B591" s="93" t="s">
        <v>640</v>
      </c>
      <c r="C591" s="67" t="s">
        <v>850</v>
      </c>
      <c r="D591" s="28" t="s">
        <v>845</v>
      </c>
      <c r="E591" s="97" t="s">
        <v>90</v>
      </c>
      <c r="F591" s="98">
        <f t="shared" si="28"/>
        <v>0.90540000000000009</v>
      </c>
      <c r="G591" s="74">
        <f>ROUND(('NEW Reference'!B$6*List!$F591)+'NEW Reference'!B$7,0)</f>
        <v>1249</v>
      </c>
      <c r="H591" s="21">
        <f>ROUND(('NEW Reference'!C$6*List!$F591)+'NEW Reference'!C$7,0)</f>
        <v>1862</v>
      </c>
      <c r="I591" s="21">
        <f>ROUND(('NEW Reference'!D$6*List!$F591)+'NEW Reference'!D$7,0)</f>
        <v>2232</v>
      </c>
      <c r="J591" s="21">
        <f>ROUND(('NEW Reference'!E$6*List!$F591)+'NEW Reference'!E$7,0)</f>
        <v>2759</v>
      </c>
      <c r="K591" s="21">
        <f>ROUND(('NEW Reference'!F$6*List!$F591)+'NEW Reference'!F$7,0)</f>
        <v>2874</v>
      </c>
      <c r="L591" s="21">
        <f>ROUND(('NEW Reference'!G$6*List!$F591)+'NEW Reference'!G$7,0)</f>
        <v>3254</v>
      </c>
      <c r="M591" s="21">
        <f>ROUND(('NEW Reference'!H$6*List!$F591)+'NEW Reference'!H$7,0)</f>
        <v>3378</v>
      </c>
      <c r="N591" s="21">
        <f>ROUND(('NEW Reference'!I$6*List!$F591)+'NEW Reference'!I$7,0)</f>
        <v>3511</v>
      </c>
      <c r="O591" s="21">
        <f>ROUND(('NEW Reference'!J$6*List!$F591)+'NEW Reference'!J$7,0)</f>
        <v>4066</v>
      </c>
      <c r="P591" s="21">
        <f>ROUND(('NEW Reference'!K$6*List!$F591)+'NEW Reference'!K$7,0)</f>
        <v>4194</v>
      </c>
      <c r="Q591" s="21">
        <f>ROUND(('NEW Reference'!L$6*List!$F591)+'NEW Reference'!L$7,0)</f>
        <v>4525</v>
      </c>
      <c r="R591" s="21">
        <f>ROUND(('NEW Reference'!M$6*List!$F591)+'NEW Reference'!M$7,0)</f>
        <v>5405</v>
      </c>
      <c r="S591" s="21">
        <f>ROUND(('NEW Reference'!N$6*List!$F591)+'NEW Reference'!N$7,0)</f>
        <v>21807</v>
      </c>
      <c r="T591" s="22">
        <f>ROUND(('NEW Reference'!O$6*List!$F591)+'NEW Reference'!O$7,0)</f>
        <v>811</v>
      </c>
      <c r="U591" s="22">
        <f>ROUND(('NEW Reference'!P$6*List!$F591)+'NEW Reference'!P$7,0)</f>
        <v>1142</v>
      </c>
      <c r="V591" s="22">
        <f>ROUND(('NEW Reference'!Q$6*List!$F591)+'NEW Reference'!Q$7,0)</f>
        <v>571</v>
      </c>
      <c r="X591" s="3" t="str">
        <f t="shared" si="27"/>
        <v>CALDWELL, Missouri</v>
      </c>
      <c r="Y591" s="67" t="s">
        <v>850</v>
      </c>
      <c r="Z591" s="24" t="s">
        <v>91</v>
      </c>
      <c r="AA591" s="28" t="s">
        <v>845</v>
      </c>
      <c r="AB591" s="26"/>
      <c r="AC591" s="19">
        <f t="shared" si="29"/>
        <v>0.90540000000000009</v>
      </c>
      <c r="AD591" s="104">
        <v>22020</v>
      </c>
      <c r="AE591" t="s">
        <v>823</v>
      </c>
      <c r="AF591" s="19">
        <v>0.8911</v>
      </c>
    </row>
    <row r="592" spans="1:32">
      <c r="A592" s="95">
        <v>27620</v>
      </c>
      <c r="B592" s="93" t="s">
        <v>851</v>
      </c>
      <c r="C592" s="67" t="s">
        <v>852</v>
      </c>
      <c r="D592" s="28" t="s">
        <v>845</v>
      </c>
      <c r="E592" s="97" t="s">
        <v>90</v>
      </c>
      <c r="F592" s="98">
        <f t="shared" si="28"/>
        <v>0.80180000000000007</v>
      </c>
      <c r="G592" s="74">
        <f>ROUND(('NEW Reference'!B$6*List!$F592)+'NEW Reference'!B$7,0)</f>
        <v>1145</v>
      </c>
      <c r="H592" s="21">
        <f>ROUND(('NEW Reference'!C$6*List!$F592)+'NEW Reference'!C$7,0)</f>
        <v>1707</v>
      </c>
      <c r="I592" s="21">
        <f>ROUND(('NEW Reference'!D$6*List!$F592)+'NEW Reference'!D$7,0)</f>
        <v>2045</v>
      </c>
      <c r="J592" s="21">
        <f>ROUND(('NEW Reference'!E$6*List!$F592)+'NEW Reference'!E$7,0)</f>
        <v>2529</v>
      </c>
      <c r="K592" s="21">
        <f>ROUND(('NEW Reference'!F$6*List!$F592)+'NEW Reference'!F$7,0)</f>
        <v>2634</v>
      </c>
      <c r="L592" s="21">
        <f>ROUND(('NEW Reference'!G$6*List!$F592)+'NEW Reference'!G$7,0)</f>
        <v>2982</v>
      </c>
      <c r="M592" s="21">
        <f>ROUND(('NEW Reference'!H$6*List!$F592)+'NEW Reference'!H$7,0)</f>
        <v>3096</v>
      </c>
      <c r="N592" s="21">
        <f>ROUND(('NEW Reference'!I$6*List!$F592)+'NEW Reference'!I$7,0)</f>
        <v>3218</v>
      </c>
      <c r="O592" s="21">
        <f>ROUND(('NEW Reference'!J$6*List!$F592)+'NEW Reference'!J$7,0)</f>
        <v>3726</v>
      </c>
      <c r="P592" s="21">
        <f>ROUND(('NEW Reference'!K$6*List!$F592)+'NEW Reference'!K$7,0)</f>
        <v>3843</v>
      </c>
      <c r="Q592" s="21">
        <f>ROUND(('NEW Reference'!L$6*List!$F592)+'NEW Reference'!L$7,0)</f>
        <v>4147</v>
      </c>
      <c r="R592" s="21">
        <f>ROUND(('NEW Reference'!M$6*List!$F592)+'NEW Reference'!M$7,0)</f>
        <v>4953</v>
      </c>
      <c r="S592" s="21">
        <f>ROUND(('NEW Reference'!N$6*List!$F592)+'NEW Reference'!N$7,0)</f>
        <v>19986</v>
      </c>
      <c r="T592" s="22">
        <f>ROUND(('NEW Reference'!O$6*List!$F592)+'NEW Reference'!O$7,0)</f>
        <v>743</v>
      </c>
      <c r="U592" s="22">
        <f>ROUND(('NEW Reference'!P$6*List!$F592)+'NEW Reference'!P$7,0)</f>
        <v>1047</v>
      </c>
      <c r="V592" s="22">
        <f>ROUND(('NEW Reference'!Q$6*List!$F592)+'NEW Reference'!Q$7,0)</f>
        <v>523</v>
      </c>
      <c r="X592" s="3" t="str">
        <f t="shared" si="27"/>
        <v>CALLAWAY, Missouri</v>
      </c>
      <c r="Y592" s="67" t="s">
        <v>852</v>
      </c>
      <c r="Z592" s="24" t="s">
        <v>91</v>
      </c>
      <c r="AA592" s="28" t="s">
        <v>845</v>
      </c>
      <c r="AB592" s="25"/>
      <c r="AC592" s="19">
        <f t="shared" si="29"/>
        <v>0.80180000000000007</v>
      </c>
      <c r="AD592" s="104">
        <v>33460</v>
      </c>
      <c r="AE592" t="s">
        <v>813</v>
      </c>
      <c r="AF592" s="19">
        <v>1.0849</v>
      </c>
    </row>
    <row r="593" spans="1:32">
      <c r="A593" s="95">
        <v>16020</v>
      </c>
      <c r="B593" s="93" t="s">
        <v>545</v>
      </c>
      <c r="C593" s="67" t="s">
        <v>853</v>
      </c>
      <c r="D593" s="28" t="s">
        <v>845</v>
      </c>
      <c r="E593" s="97" t="s">
        <v>90</v>
      </c>
      <c r="F593" s="98">
        <f t="shared" si="28"/>
        <v>0.77940000000000009</v>
      </c>
      <c r="G593" s="74">
        <f>ROUND(('NEW Reference'!B$6*List!$F593)+'NEW Reference'!B$7,0)</f>
        <v>1122</v>
      </c>
      <c r="H593" s="21">
        <f>ROUND(('NEW Reference'!C$6*List!$F593)+'NEW Reference'!C$7,0)</f>
        <v>1673</v>
      </c>
      <c r="I593" s="21">
        <f>ROUND(('NEW Reference'!D$6*List!$F593)+'NEW Reference'!D$7,0)</f>
        <v>2005</v>
      </c>
      <c r="J593" s="21">
        <f>ROUND(('NEW Reference'!E$6*List!$F593)+'NEW Reference'!E$7,0)</f>
        <v>2479</v>
      </c>
      <c r="K593" s="21">
        <f>ROUND(('NEW Reference'!F$6*List!$F593)+'NEW Reference'!F$7,0)</f>
        <v>2582</v>
      </c>
      <c r="L593" s="21">
        <f>ROUND(('NEW Reference'!G$6*List!$F593)+'NEW Reference'!G$7,0)</f>
        <v>2923</v>
      </c>
      <c r="M593" s="21">
        <f>ROUND(('NEW Reference'!H$6*List!$F593)+'NEW Reference'!H$7,0)</f>
        <v>3035</v>
      </c>
      <c r="N593" s="21">
        <f>ROUND(('NEW Reference'!I$6*List!$F593)+'NEW Reference'!I$7,0)</f>
        <v>3154</v>
      </c>
      <c r="O593" s="21">
        <f>ROUND(('NEW Reference'!J$6*List!$F593)+'NEW Reference'!J$7,0)</f>
        <v>3653</v>
      </c>
      <c r="P593" s="21">
        <f>ROUND(('NEW Reference'!K$6*List!$F593)+'NEW Reference'!K$7,0)</f>
        <v>3768</v>
      </c>
      <c r="Q593" s="21">
        <f>ROUND(('NEW Reference'!L$6*List!$F593)+'NEW Reference'!L$7,0)</f>
        <v>4066</v>
      </c>
      <c r="R593" s="21">
        <f>ROUND(('NEW Reference'!M$6*List!$F593)+'NEW Reference'!M$7,0)</f>
        <v>4856</v>
      </c>
      <c r="S593" s="21">
        <f>ROUND(('NEW Reference'!N$6*List!$F593)+'NEW Reference'!N$7,0)</f>
        <v>19592</v>
      </c>
      <c r="T593" s="22">
        <f>ROUND(('NEW Reference'!O$6*List!$F593)+'NEW Reference'!O$7,0)</f>
        <v>728</v>
      </c>
      <c r="U593" s="22">
        <f>ROUND(('NEW Reference'!P$6*List!$F593)+'NEW Reference'!P$7,0)</f>
        <v>1026</v>
      </c>
      <c r="V593" s="22">
        <f>ROUND(('NEW Reference'!Q$6*List!$F593)+'NEW Reference'!Q$7,0)</f>
        <v>513</v>
      </c>
      <c r="X593" s="3" t="str">
        <f t="shared" si="27"/>
        <v>CAPE GIRARDEAU, Missouri</v>
      </c>
      <c r="Y593" s="67" t="s">
        <v>853</v>
      </c>
      <c r="Z593" s="24" t="s">
        <v>91</v>
      </c>
      <c r="AA593" s="28" t="s">
        <v>845</v>
      </c>
      <c r="AB593" s="26"/>
      <c r="AC593" s="19">
        <f t="shared" si="29"/>
        <v>0.77940000000000009</v>
      </c>
      <c r="AD593" s="104">
        <v>40340</v>
      </c>
      <c r="AE593" t="s">
        <v>825</v>
      </c>
      <c r="AF593" s="19">
        <v>1.1304000000000001</v>
      </c>
    </row>
    <row r="594" spans="1:32">
      <c r="A594" s="95">
        <v>28140</v>
      </c>
      <c r="B594" s="93" t="s">
        <v>640</v>
      </c>
      <c r="C594" s="67" t="s">
        <v>783</v>
      </c>
      <c r="D594" s="28" t="s">
        <v>845</v>
      </c>
      <c r="E594" s="97" t="s">
        <v>90</v>
      </c>
      <c r="F594" s="98">
        <f t="shared" si="28"/>
        <v>0.90540000000000009</v>
      </c>
      <c r="G594" s="74">
        <f>ROUND(('NEW Reference'!B$6*List!$F594)+'NEW Reference'!B$7,0)</f>
        <v>1249</v>
      </c>
      <c r="H594" s="21">
        <f>ROUND(('NEW Reference'!C$6*List!$F594)+'NEW Reference'!C$7,0)</f>
        <v>1862</v>
      </c>
      <c r="I594" s="21">
        <f>ROUND(('NEW Reference'!D$6*List!$F594)+'NEW Reference'!D$7,0)</f>
        <v>2232</v>
      </c>
      <c r="J594" s="21">
        <f>ROUND(('NEW Reference'!E$6*List!$F594)+'NEW Reference'!E$7,0)</f>
        <v>2759</v>
      </c>
      <c r="K594" s="21">
        <f>ROUND(('NEW Reference'!F$6*List!$F594)+'NEW Reference'!F$7,0)</f>
        <v>2874</v>
      </c>
      <c r="L594" s="21">
        <f>ROUND(('NEW Reference'!G$6*List!$F594)+'NEW Reference'!G$7,0)</f>
        <v>3254</v>
      </c>
      <c r="M594" s="21">
        <f>ROUND(('NEW Reference'!H$6*List!$F594)+'NEW Reference'!H$7,0)</f>
        <v>3378</v>
      </c>
      <c r="N594" s="21">
        <f>ROUND(('NEW Reference'!I$6*List!$F594)+'NEW Reference'!I$7,0)</f>
        <v>3511</v>
      </c>
      <c r="O594" s="21">
        <f>ROUND(('NEW Reference'!J$6*List!$F594)+'NEW Reference'!J$7,0)</f>
        <v>4066</v>
      </c>
      <c r="P594" s="21">
        <f>ROUND(('NEW Reference'!K$6*List!$F594)+'NEW Reference'!K$7,0)</f>
        <v>4194</v>
      </c>
      <c r="Q594" s="21">
        <f>ROUND(('NEW Reference'!L$6*List!$F594)+'NEW Reference'!L$7,0)</f>
        <v>4525</v>
      </c>
      <c r="R594" s="21">
        <f>ROUND(('NEW Reference'!M$6*List!$F594)+'NEW Reference'!M$7,0)</f>
        <v>5405</v>
      </c>
      <c r="S594" s="21">
        <f>ROUND(('NEW Reference'!N$6*List!$F594)+'NEW Reference'!N$7,0)</f>
        <v>21807</v>
      </c>
      <c r="T594" s="22">
        <f>ROUND(('NEW Reference'!O$6*List!$F594)+'NEW Reference'!O$7,0)</f>
        <v>811</v>
      </c>
      <c r="U594" s="22">
        <f>ROUND(('NEW Reference'!P$6*List!$F594)+'NEW Reference'!P$7,0)</f>
        <v>1142</v>
      </c>
      <c r="V594" s="22">
        <f>ROUND(('NEW Reference'!Q$6*List!$F594)+'NEW Reference'!Q$7,0)</f>
        <v>571</v>
      </c>
      <c r="X594" s="3" t="str">
        <f t="shared" si="27"/>
        <v>CASS, Missouri</v>
      </c>
      <c r="Y594" s="67" t="s">
        <v>783</v>
      </c>
      <c r="Z594" s="24" t="s">
        <v>91</v>
      </c>
      <c r="AA594" s="28" t="s">
        <v>845</v>
      </c>
      <c r="AB594" s="25"/>
      <c r="AC594" s="19">
        <f t="shared" si="29"/>
        <v>0.90540000000000009</v>
      </c>
      <c r="AD594" s="104">
        <v>40340</v>
      </c>
      <c r="AE594" t="s">
        <v>825</v>
      </c>
      <c r="AF594" s="19">
        <v>1.1304000000000001</v>
      </c>
    </row>
    <row r="595" spans="1:32">
      <c r="A595" s="95">
        <v>44180</v>
      </c>
      <c r="B595" s="93" t="s">
        <v>854</v>
      </c>
      <c r="C595" s="67" t="s">
        <v>664</v>
      </c>
      <c r="D595" s="28" t="s">
        <v>845</v>
      </c>
      <c r="E595" s="97" t="s">
        <v>90</v>
      </c>
      <c r="F595" s="98">
        <f t="shared" si="28"/>
        <v>0.79520000000000002</v>
      </c>
      <c r="G595" s="74">
        <f>ROUND(('NEW Reference'!B$6*List!$F595)+'NEW Reference'!B$7,0)</f>
        <v>1138</v>
      </c>
      <c r="H595" s="21">
        <f>ROUND(('NEW Reference'!C$6*List!$F595)+'NEW Reference'!C$7,0)</f>
        <v>1697</v>
      </c>
      <c r="I595" s="21">
        <f>ROUND(('NEW Reference'!D$6*List!$F595)+'NEW Reference'!D$7,0)</f>
        <v>2033</v>
      </c>
      <c r="J595" s="21">
        <f>ROUND(('NEW Reference'!E$6*List!$F595)+'NEW Reference'!E$7,0)</f>
        <v>2514</v>
      </c>
      <c r="K595" s="21">
        <f>ROUND(('NEW Reference'!F$6*List!$F595)+'NEW Reference'!F$7,0)</f>
        <v>2619</v>
      </c>
      <c r="L595" s="21">
        <f>ROUND(('NEW Reference'!G$6*List!$F595)+'NEW Reference'!G$7,0)</f>
        <v>2965</v>
      </c>
      <c r="M595" s="21">
        <f>ROUND(('NEW Reference'!H$6*List!$F595)+'NEW Reference'!H$7,0)</f>
        <v>3078</v>
      </c>
      <c r="N595" s="21">
        <f>ROUND(('NEW Reference'!I$6*List!$F595)+'NEW Reference'!I$7,0)</f>
        <v>3199</v>
      </c>
      <c r="O595" s="21">
        <f>ROUND(('NEW Reference'!J$6*List!$F595)+'NEW Reference'!J$7,0)</f>
        <v>3704</v>
      </c>
      <c r="P595" s="21">
        <f>ROUND(('NEW Reference'!K$6*List!$F595)+'NEW Reference'!K$7,0)</f>
        <v>3821</v>
      </c>
      <c r="Q595" s="21">
        <f>ROUND(('NEW Reference'!L$6*List!$F595)+'NEW Reference'!L$7,0)</f>
        <v>4123</v>
      </c>
      <c r="R595" s="21">
        <f>ROUND(('NEW Reference'!M$6*List!$F595)+'NEW Reference'!M$7,0)</f>
        <v>4925</v>
      </c>
      <c r="S595" s="21">
        <f>ROUND(('NEW Reference'!N$6*List!$F595)+'NEW Reference'!N$7,0)</f>
        <v>19870</v>
      </c>
      <c r="T595" s="22">
        <f>ROUND(('NEW Reference'!O$6*List!$F595)+'NEW Reference'!O$7,0)</f>
        <v>739</v>
      </c>
      <c r="U595" s="22">
        <f>ROUND(('NEW Reference'!P$6*List!$F595)+'NEW Reference'!P$7,0)</f>
        <v>1041</v>
      </c>
      <c r="V595" s="22">
        <f>ROUND(('NEW Reference'!Q$6*List!$F595)+'NEW Reference'!Q$7,0)</f>
        <v>520</v>
      </c>
      <c r="X595" s="3" t="str">
        <f t="shared" si="27"/>
        <v>CHRISTIAN, Missouri</v>
      </c>
      <c r="Y595" s="67" t="s">
        <v>664</v>
      </c>
      <c r="Z595" s="24" t="s">
        <v>91</v>
      </c>
      <c r="AA595" s="28" t="s">
        <v>845</v>
      </c>
      <c r="AB595" s="26"/>
      <c r="AC595" s="19">
        <f t="shared" si="29"/>
        <v>0.79520000000000002</v>
      </c>
      <c r="AD595" s="104">
        <v>33460</v>
      </c>
      <c r="AE595" t="s">
        <v>813</v>
      </c>
      <c r="AF595" s="19">
        <v>1.0849</v>
      </c>
    </row>
    <row r="596" spans="1:32">
      <c r="A596" s="95">
        <v>28140</v>
      </c>
      <c r="B596" s="93" t="s">
        <v>640</v>
      </c>
      <c r="C596" s="67" t="s">
        <v>362</v>
      </c>
      <c r="D596" s="28" t="s">
        <v>845</v>
      </c>
      <c r="E596" s="97" t="s">
        <v>90</v>
      </c>
      <c r="F596" s="98">
        <f t="shared" si="28"/>
        <v>0.90540000000000009</v>
      </c>
      <c r="G596" s="74">
        <f>ROUND(('NEW Reference'!B$6*List!$F596)+'NEW Reference'!B$7,0)</f>
        <v>1249</v>
      </c>
      <c r="H596" s="21">
        <f>ROUND(('NEW Reference'!C$6*List!$F596)+'NEW Reference'!C$7,0)</f>
        <v>1862</v>
      </c>
      <c r="I596" s="21">
        <f>ROUND(('NEW Reference'!D$6*List!$F596)+'NEW Reference'!D$7,0)</f>
        <v>2232</v>
      </c>
      <c r="J596" s="21">
        <f>ROUND(('NEW Reference'!E$6*List!$F596)+'NEW Reference'!E$7,0)</f>
        <v>2759</v>
      </c>
      <c r="K596" s="21">
        <f>ROUND(('NEW Reference'!F$6*List!$F596)+'NEW Reference'!F$7,0)</f>
        <v>2874</v>
      </c>
      <c r="L596" s="21">
        <f>ROUND(('NEW Reference'!G$6*List!$F596)+'NEW Reference'!G$7,0)</f>
        <v>3254</v>
      </c>
      <c r="M596" s="21">
        <f>ROUND(('NEW Reference'!H$6*List!$F596)+'NEW Reference'!H$7,0)</f>
        <v>3378</v>
      </c>
      <c r="N596" s="21">
        <f>ROUND(('NEW Reference'!I$6*List!$F596)+'NEW Reference'!I$7,0)</f>
        <v>3511</v>
      </c>
      <c r="O596" s="21">
        <f>ROUND(('NEW Reference'!J$6*List!$F596)+'NEW Reference'!J$7,0)</f>
        <v>4066</v>
      </c>
      <c r="P596" s="21">
        <f>ROUND(('NEW Reference'!K$6*List!$F596)+'NEW Reference'!K$7,0)</f>
        <v>4194</v>
      </c>
      <c r="Q596" s="21">
        <f>ROUND(('NEW Reference'!L$6*List!$F596)+'NEW Reference'!L$7,0)</f>
        <v>4525</v>
      </c>
      <c r="R596" s="21">
        <f>ROUND(('NEW Reference'!M$6*List!$F596)+'NEW Reference'!M$7,0)</f>
        <v>5405</v>
      </c>
      <c r="S596" s="21">
        <f>ROUND(('NEW Reference'!N$6*List!$F596)+'NEW Reference'!N$7,0)</f>
        <v>21807</v>
      </c>
      <c r="T596" s="22">
        <f>ROUND(('NEW Reference'!O$6*List!$F596)+'NEW Reference'!O$7,0)</f>
        <v>811</v>
      </c>
      <c r="U596" s="22">
        <f>ROUND(('NEW Reference'!P$6*List!$F596)+'NEW Reference'!P$7,0)</f>
        <v>1142</v>
      </c>
      <c r="V596" s="22">
        <f>ROUND(('NEW Reference'!Q$6*List!$F596)+'NEW Reference'!Q$7,0)</f>
        <v>571</v>
      </c>
      <c r="X596" s="3" t="str">
        <f t="shared" si="27"/>
        <v>CLAY, Missouri</v>
      </c>
      <c r="Y596" s="67" t="s">
        <v>362</v>
      </c>
      <c r="Z596" s="24" t="s">
        <v>91</v>
      </c>
      <c r="AA596" s="28" t="s">
        <v>845</v>
      </c>
      <c r="AB596" s="26"/>
      <c r="AC596" s="19">
        <f t="shared" si="29"/>
        <v>0.90540000000000009</v>
      </c>
      <c r="AD596" s="104">
        <v>29100</v>
      </c>
      <c r="AE596" t="s">
        <v>829</v>
      </c>
      <c r="AF596" s="19">
        <v>0.97460000000000002</v>
      </c>
    </row>
    <row r="597" spans="1:32">
      <c r="A597" s="95">
        <v>28140</v>
      </c>
      <c r="B597" s="93" t="s">
        <v>640</v>
      </c>
      <c r="C597" s="67" t="s">
        <v>553</v>
      </c>
      <c r="D597" s="28" t="s">
        <v>845</v>
      </c>
      <c r="E597" s="97" t="s">
        <v>90</v>
      </c>
      <c r="F597" s="98">
        <f t="shared" si="28"/>
        <v>0.90540000000000009</v>
      </c>
      <c r="G597" s="74">
        <f>ROUND(('NEW Reference'!B$6*List!$F597)+'NEW Reference'!B$7,0)</f>
        <v>1249</v>
      </c>
      <c r="H597" s="21">
        <f>ROUND(('NEW Reference'!C$6*List!$F597)+'NEW Reference'!C$7,0)</f>
        <v>1862</v>
      </c>
      <c r="I597" s="21">
        <f>ROUND(('NEW Reference'!D$6*List!$F597)+'NEW Reference'!D$7,0)</f>
        <v>2232</v>
      </c>
      <c r="J597" s="21">
        <f>ROUND(('NEW Reference'!E$6*List!$F597)+'NEW Reference'!E$7,0)</f>
        <v>2759</v>
      </c>
      <c r="K597" s="21">
        <f>ROUND(('NEW Reference'!F$6*List!$F597)+'NEW Reference'!F$7,0)</f>
        <v>2874</v>
      </c>
      <c r="L597" s="21">
        <f>ROUND(('NEW Reference'!G$6*List!$F597)+'NEW Reference'!G$7,0)</f>
        <v>3254</v>
      </c>
      <c r="M597" s="21">
        <f>ROUND(('NEW Reference'!H$6*List!$F597)+'NEW Reference'!H$7,0)</f>
        <v>3378</v>
      </c>
      <c r="N597" s="21">
        <f>ROUND(('NEW Reference'!I$6*List!$F597)+'NEW Reference'!I$7,0)</f>
        <v>3511</v>
      </c>
      <c r="O597" s="21">
        <f>ROUND(('NEW Reference'!J$6*List!$F597)+'NEW Reference'!J$7,0)</f>
        <v>4066</v>
      </c>
      <c r="P597" s="21">
        <f>ROUND(('NEW Reference'!K$6*List!$F597)+'NEW Reference'!K$7,0)</f>
        <v>4194</v>
      </c>
      <c r="Q597" s="21">
        <f>ROUND(('NEW Reference'!L$6*List!$F597)+'NEW Reference'!L$7,0)</f>
        <v>4525</v>
      </c>
      <c r="R597" s="21">
        <f>ROUND(('NEW Reference'!M$6*List!$F597)+'NEW Reference'!M$7,0)</f>
        <v>5405</v>
      </c>
      <c r="S597" s="21">
        <f>ROUND(('NEW Reference'!N$6*List!$F597)+'NEW Reference'!N$7,0)</f>
        <v>21807</v>
      </c>
      <c r="T597" s="22">
        <f>ROUND(('NEW Reference'!O$6*List!$F597)+'NEW Reference'!O$7,0)</f>
        <v>811</v>
      </c>
      <c r="U597" s="22">
        <f>ROUND(('NEW Reference'!P$6*List!$F597)+'NEW Reference'!P$7,0)</f>
        <v>1142</v>
      </c>
      <c r="V597" s="22">
        <f>ROUND(('NEW Reference'!Q$6*List!$F597)+'NEW Reference'!Q$7,0)</f>
        <v>571</v>
      </c>
      <c r="X597" s="3" t="str">
        <f t="shared" si="27"/>
        <v>CLINTON, Missouri</v>
      </c>
      <c r="Y597" s="67" t="s">
        <v>553</v>
      </c>
      <c r="Z597" s="24" t="s">
        <v>91</v>
      </c>
      <c r="AA597" s="28" t="s">
        <v>845</v>
      </c>
      <c r="AB597" s="26"/>
      <c r="AC597" s="19">
        <f t="shared" si="29"/>
        <v>0.90540000000000009</v>
      </c>
      <c r="AD597" s="104">
        <v>33460</v>
      </c>
      <c r="AE597" t="s">
        <v>813</v>
      </c>
      <c r="AF597" s="19">
        <v>1.0849</v>
      </c>
    </row>
    <row r="598" spans="1:32">
      <c r="A598" s="95">
        <v>27620</v>
      </c>
      <c r="B598" s="93" t="s">
        <v>851</v>
      </c>
      <c r="C598" s="67" t="s">
        <v>855</v>
      </c>
      <c r="D598" s="28" t="s">
        <v>845</v>
      </c>
      <c r="E598" s="97" t="s">
        <v>90</v>
      </c>
      <c r="F598" s="98">
        <f t="shared" si="28"/>
        <v>0.80180000000000007</v>
      </c>
      <c r="G598" s="74">
        <f>ROUND(('NEW Reference'!B$6*List!$F598)+'NEW Reference'!B$7,0)</f>
        <v>1145</v>
      </c>
      <c r="H598" s="21">
        <f>ROUND(('NEW Reference'!C$6*List!$F598)+'NEW Reference'!C$7,0)</f>
        <v>1707</v>
      </c>
      <c r="I598" s="21">
        <f>ROUND(('NEW Reference'!D$6*List!$F598)+'NEW Reference'!D$7,0)</f>
        <v>2045</v>
      </c>
      <c r="J598" s="21">
        <f>ROUND(('NEW Reference'!E$6*List!$F598)+'NEW Reference'!E$7,0)</f>
        <v>2529</v>
      </c>
      <c r="K598" s="21">
        <f>ROUND(('NEW Reference'!F$6*List!$F598)+'NEW Reference'!F$7,0)</f>
        <v>2634</v>
      </c>
      <c r="L598" s="21">
        <f>ROUND(('NEW Reference'!G$6*List!$F598)+'NEW Reference'!G$7,0)</f>
        <v>2982</v>
      </c>
      <c r="M598" s="21">
        <f>ROUND(('NEW Reference'!H$6*List!$F598)+'NEW Reference'!H$7,0)</f>
        <v>3096</v>
      </c>
      <c r="N598" s="21">
        <f>ROUND(('NEW Reference'!I$6*List!$F598)+'NEW Reference'!I$7,0)</f>
        <v>3218</v>
      </c>
      <c r="O598" s="21">
        <f>ROUND(('NEW Reference'!J$6*List!$F598)+'NEW Reference'!J$7,0)</f>
        <v>3726</v>
      </c>
      <c r="P598" s="21">
        <f>ROUND(('NEW Reference'!K$6*List!$F598)+'NEW Reference'!K$7,0)</f>
        <v>3843</v>
      </c>
      <c r="Q598" s="21">
        <f>ROUND(('NEW Reference'!L$6*List!$F598)+'NEW Reference'!L$7,0)</f>
        <v>4147</v>
      </c>
      <c r="R598" s="21">
        <f>ROUND(('NEW Reference'!M$6*List!$F598)+'NEW Reference'!M$7,0)</f>
        <v>4953</v>
      </c>
      <c r="S598" s="21">
        <f>ROUND(('NEW Reference'!N$6*List!$F598)+'NEW Reference'!N$7,0)</f>
        <v>19986</v>
      </c>
      <c r="T598" s="22">
        <f>ROUND(('NEW Reference'!O$6*List!$F598)+'NEW Reference'!O$7,0)</f>
        <v>743</v>
      </c>
      <c r="U598" s="22">
        <f>ROUND(('NEW Reference'!P$6*List!$F598)+'NEW Reference'!P$7,0)</f>
        <v>1047</v>
      </c>
      <c r="V598" s="22">
        <f>ROUND(('NEW Reference'!Q$6*List!$F598)+'NEW Reference'!Q$7,0)</f>
        <v>523</v>
      </c>
      <c r="X598" s="3" t="str">
        <f t="shared" si="27"/>
        <v>COLE, Missouri</v>
      </c>
      <c r="Y598" s="67" t="s">
        <v>855</v>
      </c>
      <c r="Z598" s="24" t="s">
        <v>91</v>
      </c>
      <c r="AA598" s="28" t="s">
        <v>845</v>
      </c>
      <c r="AB598" s="26"/>
      <c r="AC598" s="19">
        <f t="shared" si="29"/>
        <v>0.80180000000000007</v>
      </c>
      <c r="AD598" s="104">
        <v>33460</v>
      </c>
      <c r="AE598" t="s">
        <v>813</v>
      </c>
      <c r="AF598" s="19">
        <v>1.0849</v>
      </c>
    </row>
    <row r="599" spans="1:32">
      <c r="A599" s="95">
        <v>17860</v>
      </c>
      <c r="B599" s="93" t="s">
        <v>848</v>
      </c>
      <c r="C599" s="67" t="s">
        <v>856</v>
      </c>
      <c r="D599" s="28" t="s">
        <v>845</v>
      </c>
      <c r="E599" s="97" t="s">
        <v>90</v>
      </c>
      <c r="F599" s="98">
        <f t="shared" si="28"/>
        <v>0.8548</v>
      </c>
      <c r="G599" s="74">
        <f>ROUND(('NEW Reference'!B$6*List!$F599)+'NEW Reference'!B$7,0)</f>
        <v>1198</v>
      </c>
      <c r="H599" s="21">
        <f>ROUND(('NEW Reference'!C$6*List!$F599)+'NEW Reference'!C$7,0)</f>
        <v>1786</v>
      </c>
      <c r="I599" s="21">
        <f>ROUND(('NEW Reference'!D$6*List!$F599)+'NEW Reference'!D$7,0)</f>
        <v>2141</v>
      </c>
      <c r="J599" s="21">
        <f>ROUND(('NEW Reference'!E$6*List!$F599)+'NEW Reference'!E$7,0)</f>
        <v>2646</v>
      </c>
      <c r="K599" s="21">
        <f>ROUND(('NEW Reference'!F$6*List!$F599)+'NEW Reference'!F$7,0)</f>
        <v>2757</v>
      </c>
      <c r="L599" s="21">
        <f>ROUND(('NEW Reference'!G$6*List!$F599)+'NEW Reference'!G$7,0)</f>
        <v>3121</v>
      </c>
      <c r="M599" s="21">
        <f>ROUND(('NEW Reference'!H$6*List!$F599)+'NEW Reference'!H$7,0)</f>
        <v>3240</v>
      </c>
      <c r="N599" s="21">
        <f>ROUND(('NEW Reference'!I$6*List!$F599)+'NEW Reference'!I$7,0)</f>
        <v>3368</v>
      </c>
      <c r="O599" s="21">
        <f>ROUND(('NEW Reference'!J$6*List!$F599)+'NEW Reference'!J$7,0)</f>
        <v>3900</v>
      </c>
      <c r="P599" s="21">
        <f>ROUND(('NEW Reference'!K$6*List!$F599)+'NEW Reference'!K$7,0)</f>
        <v>4023</v>
      </c>
      <c r="Q599" s="21">
        <f>ROUND(('NEW Reference'!L$6*List!$F599)+'NEW Reference'!L$7,0)</f>
        <v>4341</v>
      </c>
      <c r="R599" s="21">
        <f>ROUND(('NEW Reference'!M$6*List!$F599)+'NEW Reference'!M$7,0)</f>
        <v>5184</v>
      </c>
      <c r="S599" s="21">
        <f>ROUND(('NEW Reference'!N$6*List!$F599)+'NEW Reference'!N$7,0)</f>
        <v>20918</v>
      </c>
      <c r="T599" s="22">
        <f>ROUND(('NEW Reference'!O$6*List!$F599)+'NEW Reference'!O$7,0)</f>
        <v>778</v>
      </c>
      <c r="U599" s="22">
        <f>ROUND(('NEW Reference'!P$6*List!$F599)+'NEW Reference'!P$7,0)</f>
        <v>1096</v>
      </c>
      <c r="V599" s="22">
        <f>ROUND(('NEW Reference'!Q$6*List!$F599)+'NEW Reference'!Q$7,0)</f>
        <v>548</v>
      </c>
      <c r="X599" s="3" t="str">
        <f t="shared" si="27"/>
        <v>COOPER, Missouri</v>
      </c>
      <c r="Y599" s="67" t="s">
        <v>856</v>
      </c>
      <c r="Z599" s="24" t="s">
        <v>91</v>
      </c>
      <c r="AA599" s="28" t="s">
        <v>845</v>
      </c>
      <c r="AB599" s="26"/>
      <c r="AC599" s="19">
        <f t="shared" si="29"/>
        <v>0.8548</v>
      </c>
      <c r="AD599" s="104">
        <v>33460</v>
      </c>
      <c r="AE599" t="s">
        <v>813</v>
      </c>
      <c r="AF599" s="19">
        <v>1.0849</v>
      </c>
    </row>
    <row r="600" spans="1:32">
      <c r="A600" s="95">
        <v>44180</v>
      </c>
      <c r="B600" s="93" t="s">
        <v>854</v>
      </c>
      <c r="C600" s="67" t="s">
        <v>507</v>
      </c>
      <c r="D600" s="28" t="s">
        <v>845</v>
      </c>
      <c r="E600" s="97" t="s">
        <v>90</v>
      </c>
      <c r="F600" s="98">
        <f t="shared" si="28"/>
        <v>0.79520000000000002</v>
      </c>
      <c r="G600" s="74">
        <f>ROUND(('NEW Reference'!B$6*List!$F600)+'NEW Reference'!B$7,0)</f>
        <v>1138</v>
      </c>
      <c r="H600" s="21">
        <f>ROUND(('NEW Reference'!C$6*List!$F600)+'NEW Reference'!C$7,0)</f>
        <v>1697</v>
      </c>
      <c r="I600" s="21">
        <f>ROUND(('NEW Reference'!D$6*List!$F600)+'NEW Reference'!D$7,0)</f>
        <v>2033</v>
      </c>
      <c r="J600" s="21">
        <f>ROUND(('NEW Reference'!E$6*List!$F600)+'NEW Reference'!E$7,0)</f>
        <v>2514</v>
      </c>
      <c r="K600" s="21">
        <f>ROUND(('NEW Reference'!F$6*List!$F600)+'NEW Reference'!F$7,0)</f>
        <v>2619</v>
      </c>
      <c r="L600" s="21">
        <f>ROUND(('NEW Reference'!G$6*List!$F600)+'NEW Reference'!G$7,0)</f>
        <v>2965</v>
      </c>
      <c r="M600" s="21">
        <f>ROUND(('NEW Reference'!H$6*List!$F600)+'NEW Reference'!H$7,0)</f>
        <v>3078</v>
      </c>
      <c r="N600" s="21">
        <f>ROUND(('NEW Reference'!I$6*List!$F600)+'NEW Reference'!I$7,0)</f>
        <v>3199</v>
      </c>
      <c r="O600" s="21">
        <f>ROUND(('NEW Reference'!J$6*List!$F600)+'NEW Reference'!J$7,0)</f>
        <v>3704</v>
      </c>
      <c r="P600" s="21">
        <f>ROUND(('NEW Reference'!K$6*List!$F600)+'NEW Reference'!K$7,0)</f>
        <v>3821</v>
      </c>
      <c r="Q600" s="21">
        <f>ROUND(('NEW Reference'!L$6*List!$F600)+'NEW Reference'!L$7,0)</f>
        <v>4123</v>
      </c>
      <c r="R600" s="21">
        <f>ROUND(('NEW Reference'!M$6*List!$F600)+'NEW Reference'!M$7,0)</f>
        <v>4925</v>
      </c>
      <c r="S600" s="21">
        <f>ROUND(('NEW Reference'!N$6*List!$F600)+'NEW Reference'!N$7,0)</f>
        <v>19870</v>
      </c>
      <c r="T600" s="22">
        <f>ROUND(('NEW Reference'!O$6*List!$F600)+'NEW Reference'!O$7,0)</f>
        <v>739</v>
      </c>
      <c r="U600" s="22">
        <f>ROUND(('NEW Reference'!P$6*List!$F600)+'NEW Reference'!P$7,0)</f>
        <v>1041</v>
      </c>
      <c r="V600" s="22">
        <f>ROUND(('NEW Reference'!Q$6*List!$F600)+'NEW Reference'!Q$7,0)</f>
        <v>520</v>
      </c>
      <c r="X600" s="3" t="str">
        <f t="shared" si="27"/>
        <v>DALLAS, Missouri</v>
      </c>
      <c r="Y600" s="67" t="s">
        <v>507</v>
      </c>
      <c r="Z600" s="24" t="s">
        <v>91</v>
      </c>
      <c r="AA600" s="28" t="s">
        <v>845</v>
      </c>
      <c r="AB600" s="26"/>
      <c r="AC600" s="19">
        <f t="shared" si="29"/>
        <v>0.79520000000000002</v>
      </c>
      <c r="AD600" s="104">
        <v>31860</v>
      </c>
      <c r="AE600" t="s">
        <v>817</v>
      </c>
      <c r="AF600" s="19">
        <v>1.1112</v>
      </c>
    </row>
    <row r="601" spans="1:32">
      <c r="A601" s="95">
        <v>41140</v>
      </c>
      <c r="B601" s="93" t="s">
        <v>632</v>
      </c>
      <c r="C601" s="67" t="s">
        <v>444</v>
      </c>
      <c r="D601" s="28" t="s">
        <v>845</v>
      </c>
      <c r="E601" s="97" t="s">
        <v>90</v>
      </c>
      <c r="F601" s="98">
        <f t="shared" si="28"/>
        <v>0.82469499999999996</v>
      </c>
      <c r="G601" s="74">
        <f>ROUND(('NEW Reference'!B$6*List!$F601)+'NEW Reference'!B$7,0)</f>
        <v>1168</v>
      </c>
      <c r="H601" s="21">
        <f>ROUND(('NEW Reference'!C$6*List!$F601)+'NEW Reference'!C$7,0)</f>
        <v>1741</v>
      </c>
      <c r="I601" s="21">
        <f>ROUND(('NEW Reference'!D$6*List!$F601)+'NEW Reference'!D$7,0)</f>
        <v>2086</v>
      </c>
      <c r="J601" s="21">
        <f>ROUND(('NEW Reference'!E$6*List!$F601)+'NEW Reference'!E$7,0)</f>
        <v>2579</v>
      </c>
      <c r="K601" s="21">
        <f>ROUND(('NEW Reference'!F$6*List!$F601)+'NEW Reference'!F$7,0)</f>
        <v>2687</v>
      </c>
      <c r="L601" s="21">
        <f>ROUND(('NEW Reference'!G$6*List!$F601)+'NEW Reference'!G$7,0)</f>
        <v>3042</v>
      </c>
      <c r="M601" s="21">
        <f>ROUND(('NEW Reference'!H$6*List!$F601)+'NEW Reference'!H$7,0)</f>
        <v>3158</v>
      </c>
      <c r="N601" s="21">
        <f>ROUND(('NEW Reference'!I$6*List!$F601)+'NEW Reference'!I$7,0)</f>
        <v>3282</v>
      </c>
      <c r="O601" s="21">
        <f>ROUND(('NEW Reference'!J$6*List!$F601)+'NEW Reference'!J$7,0)</f>
        <v>3801</v>
      </c>
      <c r="P601" s="21">
        <f>ROUND(('NEW Reference'!K$6*List!$F601)+'NEW Reference'!K$7,0)</f>
        <v>3921</v>
      </c>
      <c r="Q601" s="21">
        <f>ROUND(('NEW Reference'!L$6*List!$F601)+'NEW Reference'!L$7,0)</f>
        <v>4231</v>
      </c>
      <c r="R601" s="21">
        <f>ROUND(('NEW Reference'!M$6*List!$F601)+'NEW Reference'!M$7,0)</f>
        <v>5053</v>
      </c>
      <c r="S601" s="21">
        <f>ROUND(('NEW Reference'!N$6*List!$F601)+'NEW Reference'!N$7,0)</f>
        <v>20389</v>
      </c>
      <c r="T601" s="22">
        <f>ROUND(('NEW Reference'!O$6*List!$F601)+'NEW Reference'!O$7,0)</f>
        <v>758</v>
      </c>
      <c r="U601" s="22">
        <f>ROUND(('NEW Reference'!P$6*List!$F601)+'NEW Reference'!P$7,0)</f>
        <v>1068</v>
      </c>
      <c r="V601" s="22">
        <f>ROUND(('NEW Reference'!Q$6*List!$F601)+'NEW Reference'!Q$7,0)</f>
        <v>534</v>
      </c>
      <c r="X601" s="3" t="str">
        <f t="shared" si="27"/>
        <v>DE KALB, Missouri</v>
      </c>
      <c r="Y601" s="67" t="s">
        <v>444</v>
      </c>
      <c r="Z601" s="24" t="s">
        <v>91</v>
      </c>
      <c r="AA601" s="28" t="s">
        <v>845</v>
      </c>
      <c r="AB601" s="25"/>
      <c r="AC601" s="19">
        <f t="shared" si="29"/>
        <v>0.82469499999999996</v>
      </c>
      <c r="AD601" s="104">
        <v>40340</v>
      </c>
      <c r="AE601" t="s">
        <v>825</v>
      </c>
      <c r="AF601" s="19">
        <v>1.1304000000000001</v>
      </c>
    </row>
    <row r="602" spans="1:32">
      <c r="A602" s="95">
        <v>41180</v>
      </c>
      <c r="B602" s="93" t="s">
        <v>548</v>
      </c>
      <c r="C602" s="67" t="s">
        <v>535</v>
      </c>
      <c r="D602" s="28" t="s">
        <v>845</v>
      </c>
      <c r="E602" s="97" t="s">
        <v>90</v>
      </c>
      <c r="F602" s="98">
        <f t="shared" si="28"/>
        <v>0.97340000000000004</v>
      </c>
      <c r="G602" s="74">
        <f>ROUND(('NEW Reference'!B$6*List!$F602)+'NEW Reference'!B$7,0)</f>
        <v>1317</v>
      </c>
      <c r="H602" s="21">
        <f>ROUND(('NEW Reference'!C$6*List!$F602)+'NEW Reference'!C$7,0)</f>
        <v>1964</v>
      </c>
      <c r="I602" s="21">
        <f>ROUND(('NEW Reference'!D$6*List!$F602)+'NEW Reference'!D$7,0)</f>
        <v>2354</v>
      </c>
      <c r="J602" s="21">
        <f>ROUND(('NEW Reference'!E$6*List!$F602)+'NEW Reference'!E$7,0)</f>
        <v>2910</v>
      </c>
      <c r="K602" s="21">
        <f>ROUND(('NEW Reference'!F$6*List!$F602)+'NEW Reference'!F$7,0)</f>
        <v>3032</v>
      </c>
      <c r="L602" s="21">
        <f>ROUND(('NEW Reference'!G$6*List!$F602)+'NEW Reference'!G$7,0)</f>
        <v>3432</v>
      </c>
      <c r="M602" s="21">
        <f>ROUND(('NEW Reference'!H$6*List!$F602)+'NEW Reference'!H$7,0)</f>
        <v>3563</v>
      </c>
      <c r="N602" s="21">
        <f>ROUND(('NEW Reference'!I$6*List!$F602)+'NEW Reference'!I$7,0)</f>
        <v>3703</v>
      </c>
      <c r="O602" s="21">
        <f>ROUND(('NEW Reference'!J$6*List!$F602)+'NEW Reference'!J$7,0)</f>
        <v>4288</v>
      </c>
      <c r="P602" s="21">
        <f>ROUND(('NEW Reference'!K$6*List!$F602)+'NEW Reference'!K$7,0)</f>
        <v>4424</v>
      </c>
      <c r="Q602" s="21">
        <f>ROUND(('NEW Reference'!L$6*List!$F602)+'NEW Reference'!L$7,0)</f>
        <v>4773</v>
      </c>
      <c r="R602" s="21">
        <f>ROUND(('NEW Reference'!M$6*List!$F602)+'NEW Reference'!M$7,0)</f>
        <v>5701</v>
      </c>
      <c r="S602" s="21">
        <f>ROUND(('NEW Reference'!N$6*List!$F602)+'NEW Reference'!N$7,0)</f>
        <v>23003</v>
      </c>
      <c r="T602" s="22">
        <f>ROUND(('NEW Reference'!O$6*List!$F602)+'NEW Reference'!O$7,0)</f>
        <v>855</v>
      </c>
      <c r="U602" s="22">
        <f>ROUND(('NEW Reference'!P$6*List!$F602)+'NEW Reference'!P$7,0)</f>
        <v>1205</v>
      </c>
      <c r="V602" s="22">
        <f>ROUND(('NEW Reference'!Q$6*List!$F602)+'NEW Reference'!Q$7,0)</f>
        <v>602</v>
      </c>
      <c r="X602" s="3" t="str">
        <f t="shared" si="27"/>
        <v>FRANKLIN, Missouri</v>
      </c>
      <c r="Y602" s="67" t="s">
        <v>535</v>
      </c>
      <c r="Z602" s="24" t="s">
        <v>91</v>
      </c>
      <c r="AA602" s="28" t="s">
        <v>845</v>
      </c>
      <c r="AB602" s="26"/>
      <c r="AC602" s="19">
        <f t="shared" si="29"/>
        <v>0.97340000000000004</v>
      </c>
      <c r="AD602" s="104">
        <v>24220</v>
      </c>
      <c r="AE602" t="s">
        <v>835</v>
      </c>
      <c r="AF602" s="19">
        <v>0.74403999999999992</v>
      </c>
    </row>
    <row r="603" spans="1:32">
      <c r="A603" s="95">
        <v>44180</v>
      </c>
      <c r="B603" s="93" t="s">
        <v>854</v>
      </c>
      <c r="C603" s="67" t="s">
        <v>136</v>
      </c>
      <c r="D603" s="28" t="s">
        <v>845</v>
      </c>
      <c r="E603" s="97" t="s">
        <v>90</v>
      </c>
      <c r="F603" s="98">
        <f t="shared" si="28"/>
        <v>0.79520000000000002</v>
      </c>
      <c r="G603" s="74">
        <f>ROUND(('NEW Reference'!B$6*List!$F603)+'NEW Reference'!B$7,0)</f>
        <v>1138</v>
      </c>
      <c r="H603" s="21">
        <f>ROUND(('NEW Reference'!C$6*List!$F603)+'NEW Reference'!C$7,0)</f>
        <v>1697</v>
      </c>
      <c r="I603" s="21">
        <f>ROUND(('NEW Reference'!D$6*List!$F603)+'NEW Reference'!D$7,0)</f>
        <v>2033</v>
      </c>
      <c r="J603" s="21">
        <f>ROUND(('NEW Reference'!E$6*List!$F603)+'NEW Reference'!E$7,0)</f>
        <v>2514</v>
      </c>
      <c r="K603" s="21">
        <f>ROUND(('NEW Reference'!F$6*List!$F603)+'NEW Reference'!F$7,0)</f>
        <v>2619</v>
      </c>
      <c r="L603" s="21">
        <f>ROUND(('NEW Reference'!G$6*List!$F603)+'NEW Reference'!G$7,0)</f>
        <v>2965</v>
      </c>
      <c r="M603" s="21">
        <f>ROUND(('NEW Reference'!H$6*List!$F603)+'NEW Reference'!H$7,0)</f>
        <v>3078</v>
      </c>
      <c r="N603" s="21">
        <f>ROUND(('NEW Reference'!I$6*List!$F603)+'NEW Reference'!I$7,0)</f>
        <v>3199</v>
      </c>
      <c r="O603" s="21">
        <f>ROUND(('NEW Reference'!J$6*List!$F603)+'NEW Reference'!J$7,0)</f>
        <v>3704</v>
      </c>
      <c r="P603" s="21">
        <f>ROUND(('NEW Reference'!K$6*List!$F603)+'NEW Reference'!K$7,0)</f>
        <v>3821</v>
      </c>
      <c r="Q603" s="21">
        <f>ROUND(('NEW Reference'!L$6*List!$F603)+'NEW Reference'!L$7,0)</f>
        <v>4123</v>
      </c>
      <c r="R603" s="21">
        <f>ROUND(('NEW Reference'!M$6*List!$F603)+'NEW Reference'!M$7,0)</f>
        <v>4925</v>
      </c>
      <c r="S603" s="21">
        <f>ROUND(('NEW Reference'!N$6*List!$F603)+'NEW Reference'!N$7,0)</f>
        <v>19870</v>
      </c>
      <c r="T603" s="22">
        <f>ROUND(('NEW Reference'!O$6*List!$F603)+'NEW Reference'!O$7,0)</f>
        <v>739</v>
      </c>
      <c r="U603" s="22">
        <f>ROUND(('NEW Reference'!P$6*List!$F603)+'NEW Reference'!P$7,0)</f>
        <v>1041</v>
      </c>
      <c r="V603" s="22">
        <f>ROUND(('NEW Reference'!Q$6*List!$F603)+'NEW Reference'!Q$7,0)</f>
        <v>520</v>
      </c>
      <c r="X603" s="3" t="str">
        <f t="shared" si="27"/>
        <v>GREENE, Missouri</v>
      </c>
      <c r="Y603" s="67" t="s">
        <v>136</v>
      </c>
      <c r="Z603" s="24" t="s">
        <v>91</v>
      </c>
      <c r="AA603" s="28" t="s">
        <v>845</v>
      </c>
      <c r="AB603" s="25"/>
      <c r="AC603" s="19">
        <f t="shared" si="29"/>
        <v>0.79520000000000002</v>
      </c>
      <c r="AD603" s="104">
        <v>33460</v>
      </c>
      <c r="AE603" t="s">
        <v>813</v>
      </c>
      <c r="AF603" s="19">
        <v>1.0849</v>
      </c>
    </row>
    <row r="604" spans="1:32">
      <c r="A604" s="95">
        <v>17860</v>
      </c>
      <c r="B604" s="93" t="s">
        <v>848</v>
      </c>
      <c r="C604" s="67" t="s">
        <v>607</v>
      </c>
      <c r="D604" s="28" t="s">
        <v>845</v>
      </c>
      <c r="E604" s="97" t="s">
        <v>90</v>
      </c>
      <c r="F604" s="98">
        <f t="shared" si="28"/>
        <v>0.8548</v>
      </c>
      <c r="G604" s="74">
        <f>ROUND(('NEW Reference'!B$6*List!$F604)+'NEW Reference'!B$7,0)</f>
        <v>1198</v>
      </c>
      <c r="H604" s="21">
        <f>ROUND(('NEW Reference'!C$6*List!$F604)+'NEW Reference'!C$7,0)</f>
        <v>1786</v>
      </c>
      <c r="I604" s="21">
        <f>ROUND(('NEW Reference'!D$6*List!$F604)+'NEW Reference'!D$7,0)</f>
        <v>2141</v>
      </c>
      <c r="J604" s="21">
        <f>ROUND(('NEW Reference'!E$6*List!$F604)+'NEW Reference'!E$7,0)</f>
        <v>2646</v>
      </c>
      <c r="K604" s="21">
        <f>ROUND(('NEW Reference'!F$6*List!$F604)+'NEW Reference'!F$7,0)</f>
        <v>2757</v>
      </c>
      <c r="L604" s="21">
        <f>ROUND(('NEW Reference'!G$6*List!$F604)+'NEW Reference'!G$7,0)</f>
        <v>3121</v>
      </c>
      <c r="M604" s="21">
        <f>ROUND(('NEW Reference'!H$6*List!$F604)+'NEW Reference'!H$7,0)</f>
        <v>3240</v>
      </c>
      <c r="N604" s="21">
        <f>ROUND(('NEW Reference'!I$6*List!$F604)+'NEW Reference'!I$7,0)</f>
        <v>3368</v>
      </c>
      <c r="O604" s="21">
        <f>ROUND(('NEW Reference'!J$6*List!$F604)+'NEW Reference'!J$7,0)</f>
        <v>3900</v>
      </c>
      <c r="P604" s="21">
        <f>ROUND(('NEW Reference'!K$6*List!$F604)+'NEW Reference'!K$7,0)</f>
        <v>4023</v>
      </c>
      <c r="Q604" s="21">
        <f>ROUND(('NEW Reference'!L$6*List!$F604)+'NEW Reference'!L$7,0)</f>
        <v>4341</v>
      </c>
      <c r="R604" s="21">
        <f>ROUND(('NEW Reference'!M$6*List!$F604)+'NEW Reference'!M$7,0)</f>
        <v>5184</v>
      </c>
      <c r="S604" s="21">
        <f>ROUND(('NEW Reference'!N$6*List!$F604)+'NEW Reference'!N$7,0)</f>
        <v>20918</v>
      </c>
      <c r="T604" s="22">
        <f>ROUND(('NEW Reference'!O$6*List!$F604)+'NEW Reference'!O$7,0)</f>
        <v>778</v>
      </c>
      <c r="U604" s="22">
        <f>ROUND(('NEW Reference'!P$6*List!$F604)+'NEW Reference'!P$7,0)</f>
        <v>1096</v>
      </c>
      <c r="V604" s="22">
        <f>ROUND(('NEW Reference'!Q$6*List!$F604)+'NEW Reference'!Q$7,0)</f>
        <v>548</v>
      </c>
      <c r="X604" s="3" t="str">
        <f t="shared" si="27"/>
        <v>HOWARD, Missouri</v>
      </c>
      <c r="Y604" s="67" t="s">
        <v>607</v>
      </c>
      <c r="Z604" s="24" t="s">
        <v>91</v>
      </c>
      <c r="AA604" s="28" t="s">
        <v>845</v>
      </c>
      <c r="AB604" s="26"/>
      <c r="AC604" s="19">
        <f t="shared" si="29"/>
        <v>0.8548</v>
      </c>
      <c r="AD604" s="104">
        <v>43620</v>
      </c>
      <c r="AE604" t="s">
        <v>837</v>
      </c>
      <c r="AF604" s="19">
        <v>0.81739424999999988</v>
      </c>
    </row>
    <row r="605" spans="1:32">
      <c r="A605" s="95">
        <v>28140</v>
      </c>
      <c r="B605" s="93" t="s">
        <v>640</v>
      </c>
      <c r="C605" s="67" t="s">
        <v>639</v>
      </c>
      <c r="D605" s="28" t="s">
        <v>845</v>
      </c>
      <c r="E605" s="97" t="s">
        <v>90</v>
      </c>
      <c r="F605" s="98">
        <f t="shared" si="28"/>
        <v>0.90540000000000009</v>
      </c>
      <c r="G605" s="74">
        <f>ROUND(('NEW Reference'!B$6*List!$F605)+'NEW Reference'!B$7,0)</f>
        <v>1249</v>
      </c>
      <c r="H605" s="21">
        <f>ROUND(('NEW Reference'!C$6*List!$F605)+'NEW Reference'!C$7,0)</f>
        <v>1862</v>
      </c>
      <c r="I605" s="21">
        <f>ROUND(('NEW Reference'!D$6*List!$F605)+'NEW Reference'!D$7,0)</f>
        <v>2232</v>
      </c>
      <c r="J605" s="21">
        <f>ROUND(('NEW Reference'!E$6*List!$F605)+'NEW Reference'!E$7,0)</f>
        <v>2759</v>
      </c>
      <c r="K605" s="21">
        <f>ROUND(('NEW Reference'!F$6*List!$F605)+'NEW Reference'!F$7,0)</f>
        <v>2874</v>
      </c>
      <c r="L605" s="21">
        <f>ROUND(('NEW Reference'!G$6*List!$F605)+'NEW Reference'!G$7,0)</f>
        <v>3254</v>
      </c>
      <c r="M605" s="21">
        <f>ROUND(('NEW Reference'!H$6*List!$F605)+'NEW Reference'!H$7,0)</f>
        <v>3378</v>
      </c>
      <c r="N605" s="21">
        <f>ROUND(('NEW Reference'!I$6*List!$F605)+'NEW Reference'!I$7,0)</f>
        <v>3511</v>
      </c>
      <c r="O605" s="21">
        <f>ROUND(('NEW Reference'!J$6*List!$F605)+'NEW Reference'!J$7,0)</f>
        <v>4066</v>
      </c>
      <c r="P605" s="21">
        <f>ROUND(('NEW Reference'!K$6*List!$F605)+'NEW Reference'!K$7,0)</f>
        <v>4194</v>
      </c>
      <c r="Q605" s="21">
        <f>ROUND(('NEW Reference'!L$6*List!$F605)+'NEW Reference'!L$7,0)</f>
        <v>4525</v>
      </c>
      <c r="R605" s="21">
        <f>ROUND(('NEW Reference'!M$6*List!$F605)+'NEW Reference'!M$7,0)</f>
        <v>5405</v>
      </c>
      <c r="S605" s="21">
        <f>ROUND(('NEW Reference'!N$6*List!$F605)+'NEW Reference'!N$7,0)</f>
        <v>21807</v>
      </c>
      <c r="T605" s="22">
        <f>ROUND(('NEW Reference'!O$6*List!$F605)+'NEW Reference'!O$7,0)</f>
        <v>811</v>
      </c>
      <c r="U605" s="22">
        <f>ROUND(('NEW Reference'!P$6*List!$F605)+'NEW Reference'!P$7,0)</f>
        <v>1142</v>
      </c>
      <c r="V605" s="22">
        <f>ROUND(('NEW Reference'!Q$6*List!$F605)+'NEW Reference'!Q$7,0)</f>
        <v>571</v>
      </c>
      <c r="X605" s="3" t="str">
        <f t="shared" si="27"/>
        <v>JACKSON, Missouri</v>
      </c>
      <c r="Y605" s="67" t="s">
        <v>639</v>
      </c>
      <c r="Z605" s="24" t="s">
        <v>91</v>
      </c>
      <c r="AA605" s="28" t="s">
        <v>845</v>
      </c>
      <c r="AB605" s="26"/>
      <c r="AC605" s="19">
        <f t="shared" si="29"/>
        <v>0.90540000000000009</v>
      </c>
      <c r="AD605" s="104">
        <v>33460</v>
      </c>
      <c r="AE605" t="s">
        <v>813</v>
      </c>
      <c r="AF605" s="19">
        <v>1.0849</v>
      </c>
    </row>
    <row r="606" spans="1:32">
      <c r="A606" s="95">
        <v>27900</v>
      </c>
      <c r="B606" s="93" t="s">
        <v>631</v>
      </c>
      <c r="C606" s="67" t="s">
        <v>462</v>
      </c>
      <c r="D606" s="28" t="s">
        <v>845</v>
      </c>
      <c r="E606" s="97" t="s">
        <v>90</v>
      </c>
      <c r="F606" s="98">
        <f t="shared" si="28"/>
        <v>0.73580000000000001</v>
      </c>
      <c r="G606" s="74">
        <f>ROUND(('NEW Reference'!B$6*List!$F606)+'NEW Reference'!B$7,0)</f>
        <v>1078</v>
      </c>
      <c r="H606" s="21">
        <f>ROUND(('NEW Reference'!C$6*List!$F606)+'NEW Reference'!C$7,0)</f>
        <v>1608</v>
      </c>
      <c r="I606" s="21">
        <f>ROUND(('NEW Reference'!D$6*List!$F606)+'NEW Reference'!D$7,0)</f>
        <v>1927</v>
      </c>
      <c r="J606" s="21">
        <f>ROUND(('NEW Reference'!E$6*List!$F606)+'NEW Reference'!E$7,0)</f>
        <v>2382</v>
      </c>
      <c r="K606" s="21">
        <f>ROUND(('NEW Reference'!F$6*List!$F606)+'NEW Reference'!F$7,0)</f>
        <v>2481</v>
      </c>
      <c r="L606" s="21">
        <f>ROUND(('NEW Reference'!G$6*List!$F606)+'NEW Reference'!G$7,0)</f>
        <v>2809</v>
      </c>
      <c r="M606" s="21">
        <f>ROUND(('NEW Reference'!H$6*List!$F606)+'NEW Reference'!H$7,0)</f>
        <v>2916</v>
      </c>
      <c r="N606" s="21">
        <f>ROUND(('NEW Reference'!I$6*List!$F606)+'NEW Reference'!I$7,0)</f>
        <v>3031</v>
      </c>
      <c r="O606" s="21">
        <f>ROUND(('NEW Reference'!J$6*List!$F606)+'NEW Reference'!J$7,0)</f>
        <v>3510</v>
      </c>
      <c r="P606" s="21">
        <f>ROUND(('NEW Reference'!K$6*List!$F606)+'NEW Reference'!K$7,0)</f>
        <v>3620</v>
      </c>
      <c r="Q606" s="21">
        <f>ROUND(('NEW Reference'!L$6*List!$F606)+'NEW Reference'!L$7,0)</f>
        <v>3907</v>
      </c>
      <c r="R606" s="21">
        <f>ROUND(('NEW Reference'!M$6*List!$F606)+'NEW Reference'!M$7,0)</f>
        <v>4666</v>
      </c>
      <c r="S606" s="21">
        <f>ROUND(('NEW Reference'!N$6*List!$F606)+'NEW Reference'!N$7,0)</f>
        <v>18826</v>
      </c>
      <c r="T606" s="22">
        <f>ROUND(('NEW Reference'!O$6*List!$F606)+'NEW Reference'!O$7,0)</f>
        <v>700</v>
      </c>
      <c r="U606" s="22">
        <f>ROUND(('NEW Reference'!P$6*List!$F606)+'NEW Reference'!P$7,0)</f>
        <v>986</v>
      </c>
      <c r="V606" s="22">
        <f>ROUND(('NEW Reference'!Q$6*List!$F606)+'NEW Reference'!Q$7,0)</f>
        <v>493</v>
      </c>
      <c r="X606" s="3" t="str">
        <f t="shared" si="27"/>
        <v>JASPER, Missouri</v>
      </c>
      <c r="Y606" s="67" t="s">
        <v>462</v>
      </c>
      <c r="Z606" s="24" t="s">
        <v>91</v>
      </c>
      <c r="AA606" s="28" t="s">
        <v>845</v>
      </c>
      <c r="AB606" s="25"/>
      <c r="AC606" s="19">
        <f t="shared" si="29"/>
        <v>0.73580000000000001</v>
      </c>
      <c r="AD606" s="104">
        <v>33460</v>
      </c>
      <c r="AE606" t="s">
        <v>813</v>
      </c>
      <c r="AF606" s="19">
        <v>1.0849</v>
      </c>
    </row>
    <row r="607" spans="1:32">
      <c r="A607" s="95">
        <v>41180</v>
      </c>
      <c r="B607" s="93" t="s">
        <v>548</v>
      </c>
      <c r="C607" s="67" t="s">
        <v>144</v>
      </c>
      <c r="D607" s="28" t="s">
        <v>845</v>
      </c>
      <c r="E607" s="97" t="s">
        <v>90</v>
      </c>
      <c r="F607" s="98">
        <f t="shared" si="28"/>
        <v>0.97340000000000004</v>
      </c>
      <c r="G607" s="74">
        <f>ROUND(('NEW Reference'!B$6*List!$F607)+'NEW Reference'!B$7,0)</f>
        <v>1317</v>
      </c>
      <c r="H607" s="21">
        <f>ROUND(('NEW Reference'!C$6*List!$F607)+'NEW Reference'!C$7,0)</f>
        <v>1964</v>
      </c>
      <c r="I607" s="21">
        <f>ROUND(('NEW Reference'!D$6*List!$F607)+'NEW Reference'!D$7,0)</f>
        <v>2354</v>
      </c>
      <c r="J607" s="21">
        <f>ROUND(('NEW Reference'!E$6*List!$F607)+'NEW Reference'!E$7,0)</f>
        <v>2910</v>
      </c>
      <c r="K607" s="21">
        <f>ROUND(('NEW Reference'!F$6*List!$F607)+'NEW Reference'!F$7,0)</f>
        <v>3032</v>
      </c>
      <c r="L607" s="21">
        <f>ROUND(('NEW Reference'!G$6*List!$F607)+'NEW Reference'!G$7,0)</f>
        <v>3432</v>
      </c>
      <c r="M607" s="21">
        <f>ROUND(('NEW Reference'!H$6*List!$F607)+'NEW Reference'!H$7,0)</f>
        <v>3563</v>
      </c>
      <c r="N607" s="21">
        <f>ROUND(('NEW Reference'!I$6*List!$F607)+'NEW Reference'!I$7,0)</f>
        <v>3703</v>
      </c>
      <c r="O607" s="21">
        <f>ROUND(('NEW Reference'!J$6*List!$F607)+'NEW Reference'!J$7,0)</f>
        <v>4288</v>
      </c>
      <c r="P607" s="21">
        <f>ROUND(('NEW Reference'!K$6*List!$F607)+'NEW Reference'!K$7,0)</f>
        <v>4424</v>
      </c>
      <c r="Q607" s="21">
        <f>ROUND(('NEW Reference'!L$6*List!$F607)+'NEW Reference'!L$7,0)</f>
        <v>4773</v>
      </c>
      <c r="R607" s="21">
        <f>ROUND(('NEW Reference'!M$6*List!$F607)+'NEW Reference'!M$7,0)</f>
        <v>5701</v>
      </c>
      <c r="S607" s="21">
        <f>ROUND(('NEW Reference'!N$6*List!$F607)+'NEW Reference'!N$7,0)</f>
        <v>23003</v>
      </c>
      <c r="T607" s="22">
        <f>ROUND(('NEW Reference'!O$6*List!$F607)+'NEW Reference'!O$7,0)</f>
        <v>855</v>
      </c>
      <c r="U607" s="22">
        <f>ROUND(('NEW Reference'!P$6*List!$F607)+'NEW Reference'!P$7,0)</f>
        <v>1205</v>
      </c>
      <c r="V607" s="22">
        <f>ROUND(('NEW Reference'!Q$6*List!$F607)+'NEW Reference'!Q$7,0)</f>
        <v>602</v>
      </c>
      <c r="X607" s="3" t="str">
        <f t="shared" si="27"/>
        <v>JEFFERSON, Missouri</v>
      </c>
      <c r="Y607" s="67" t="s">
        <v>144</v>
      </c>
      <c r="Z607" s="24" t="s">
        <v>91</v>
      </c>
      <c r="AA607" s="28" t="s">
        <v>845</v>
      </c>
      <c r="AB607" s="26"/>
      <c r="AC607" s="19">
        <f t="shared" si="29"/>
        <v>0.97340000000000004</v>
      </c>
      <c r="AD607" s="104">
        <v>20260</v>
      </c>
      <c r="AE607" t="s">
        <v>819</v>
      </c>
      <c r="AF607" s="19">
        <v>0.93820000000000003</v>
      </c>
    </row>
    <row r="608" spans="1:32">
      <c r="A608" s="95">
        <v>28140</v>
      </c>
      <c r="B608" s="93" t="s">
        <v>640</v>
      </c>
      <c r="C608" s="67" t="s">
        <v>702</v>
      </c>
      <c r="D608" s="28" t="s">
        <v>845</v>
      </c>
      <c r="E608" s="97" t="s">
        <v>90</v>
      </c>
      <c r="F608" s="98">
        <f t="shared" si="28"/>
        <v>0.90540000000000009</v>
      </c>
      <c r="G608" s="74">
        <f>ROUND(('NEW Reference'!B$6*List!$F608)+'NEW Reference'!B$7,0)</f>
        <v>1249</v>
      </c>
      <c r="H608" s="21">
        <f>ROUND(('NEW Reference'!C$6*List!$F608)+'NEW Reference'!C$7,0)</f>
        <v>1862</v>
      </c>
      <c r="I608" s="21">
        <f>ROUND(('NEW Reference'!D$6*List!$F608)+'NEW Reference'!D$7,0)</f>
        <v>2232</v>
      </c>
      <c r="J608" s="21">
        <f>ROUND(('NEW Reference'!E$6*List!$F608)+'NEW Reference'!E$7,0)</f>
        <v>2759</v>
      </c>
      <c r="K608" s="21">
        <f>ROUND(('NEW Reference'!F$6*List!$F608)+'NEW Reference'!F$7,0)</f>
        <v>2874</v>
      </c>
      <c r="L608" s="21">
        <f>ROUND(('NEW Reference'!G$6*List!$F608)+'NEW Reference'!G$7,0)</f>
        <v>3254</v>
      </c>
      <c r="M608" s="21">
        <f>ROUND(('NEW Reference'!H$6*List!$F608)+'NEW Reference'!H$7,0)</f>
        <v>3378</v>
      </c>
      <c r="N608" s="21">
        <f>ROUND(('NEW Reference'!I$6*List!$F608)+'NEW Reference'!I$7,0)</f>
        <v>3511</v>
      </c>
      <c r="O608" s="21">
        <f>ROUND(('NEW Reference'!J$6*List!$F608)+'NEW Reference'!J$7,0)</f>
        <v>4066</v>
      </c>
      <c r="P608" s="21">
        <f>ROUND(('NEW Reference'!K$6*List!$F608)+'NEW Reference'!K$7,0)</f>
        <v>4194</v>
      </c>
      <c r="Q608" s="21">
        <f>ROUND(('NEW Reference'!L$6*List!$F608)+'NEW Reference'!L$7,0)</f>
        <v>4525</v>
      </c>
      <c r="R608" s="21">
        <f>ROUND(('NEW Reference'!M$6*List!$F608)+'NEW Reference'!M$7,0)</f>
        <v>5405</v>
      </c>
      <c r="S608" s="21">
        <f>ROUND(('NEW Reference'!N$6*List!$F608)+'NEW Reference'!N$7,0)</f>
        <v>21807</v>
      </c>
      <c r="T608" s="22">
        <f>ROUND(('NEW Reference'!O$6*List!$F608)+'NEW Reference'!O$7,0)</f>
        <v>811</v>
      </c>
      <c r="U608" s="22">
        <f>ROUND(('NEW Reference'!P$6*List!$F608)+'NEW Reference'!P$7,0)</f>
        <v>1142</v>
      </c>
      <c r="V608" s="22">
        <f>ROUND(('NEW Reference'!Q$6*List!$F608)+'NEW Reference'!Q$7,0)</f>
        <v>571</v>
      </c>
      <c r="X608" s="3" t="str">
        <f t="shared" si="27"/>
        <v>LAFAYETTE, Missouri</v>
      </c>
      <c r="Y608" s="67" t="s">
        <v>702</v>
      </c>
      <c r="Z608" s="24" t="s">
        <v>91</v>
      </c>
      <c r="AA608" s="28" t="s">
        <v>845</v>
      </c>
      <c r="AB608" s="25"/>
      <c r="AC608" s="19">
        <f t="shared" si="29"/>
        <v>0.90540000000000009</v>
      </c>
      <c r="AD608" s="104">
        <v>41060</v>
      </c>
      <c r="AE608" t="s">
        <v>816</v>
      </c>
      <c r="AF608" s="19">
        <v>0.92206999999999995</v>
      </c>
    </row>
    <row r="609" spans="1:32">
      <c r="A609" s="95">
        <v>41180</v>
      </c>
      <c r="B609" s="93" t="s">
        <v>548</v>
      </c>
      <c r="C609" s="67" t="s">
        <v>467</v>
      </c>
      <c r="D609" s="28" t="s">
        <v>845</v>
      </c>
      <c r="E609" s="97" t="s">
        <v>90</v>
      </c>
      <c r="F609" s="98">
        <f t="shared" si="28"/>
        <v>0.97340000000000004</v>
      </c>
      <c r="G609" s="74">
        <f>ROUND(('NEW Reference'!B$6*List!$F609)+'NEW Reference'!B$7,0)</f>
        <v>1317</v>
      </c>
      <c r="H609" s="21">
        <f>ROUND(('NEW Reference'!C$6*List!$F609)+'NEW Reference'!C$7,0)</f>
        <v>1964</v>
      </c>
      <c r="I609" s="21">
        <f>ROUND(('NEW Reference'!D$6*List!$F609)+'NEW Reference'!D$7,0)</f>
        <v>2354</v>
      </c>
      <c r="J609" s="21">
        <f>ROUND(('NEW Reference'!E$6*List!$F609)+'NEW Reference'!E$7,0)</f>
        <v>2910</v>
      </c>
      <c r="K609" s="21">
        <f>ROUND(('NEW Reference'!F$6*List!$F609)+'NEW Reference'!F$7,0)</f>
        <v>3032</v>
      </c>
      <c r="L609" s="21">
        <f>ROUND(('NEW Reference'!G$6*List!$F609)+'NEW Reference'!G$7,0)</f>
        <v>3432</v>
      </c>
      <c r="M609" s="21">
        <f>ROUND(('NEW Reference'!H$6*List!$F609)+'NEW Reference'!H$7,0)</f>
        <v>3563</v>
      </c>
      <c r="N609" s="21">
        <f>ROUND(('NEW Reference'!I$6*List!$F609)+'NEW Reference'!I$7,0)</f>
        <v>3703</v>
      </c>
      <c r="O609" s="21">
        <f>ROUND(('NEW Reference'!J$6*List!$F609)+'NEW Reference'!J$7,0)</f>
        <v>4288</v>
      </c>
      <c r="P609" s="21">
        <f>ROUND(('NEW Reference'!K$6*List!$F609)+'NEW Reference'!K$7,0)</f>
        <v>4424</v>
      </c>
      <c r="Q609" s="21">
        <f>ROUND(('NEW Reference'!L$6*List!$F609)+'NEW Reference'!L$7,0)</f>
        <v>4773</v>
      </c>
      <c r="R609" s="21">
        <f>ROUND(('NEW Reference'!M$6*List!$F609)+'NEW Reference'!M$7,0)</f>
        <v>5701</v>
      </c>
      <c r="S609" s="21">
        <f>ROUND(('NEW Reference'!N$6*List!$F609)+'NEW Reference'!N$7,0)</f>
        <v>23003</v>
      </c>
      <c r="T609" s="22">
        <f>ROUND(('NEW Reference'!O$6*List!$F609)+'NEW Reference'!O$7,0)</f>
        <v>855</v>
      </c>
      <c r="U609" s="22">
        <f>ROUND(('NEW Reference'!P$6*List!$F609)+'NEW Reference'!P$7,0)</f>
        <v>1205</v>
      </c>
      <c r="V609" s="22">
        <f>ROUND(('NEW Reference'!Q$6*List!$F609)+'NEW Reference'!Q$7,0)</f>
        <v>602</v>
      </c>
      <c r="X609" s="3" t="str">
        <f t="shared" si="27"/>
        <v>LINCOLN, Missouri</v>
      </c>
      <c r="Y609" s="67" t="s">
        <v>467</v>
      </c>
      <c r="Z609" s="24" t="s">
        <v>91</v>
      </c>
      <c r="AA609" s="28" t="s">
        <v>845</v>
      </c>
      <c r="AB609" s="26"/>
      <c r="AC609" s="19">
        <f t="shared" si="29"/>
        <v>0.97340000000000004</v>
      </c>
      <c r="AD609" s="104">
        <v>40340</v>
      </c>
      <c r="AE609" t="s">
        <v>825</v>
      </c>
      <c r="AF609" s="19">
        <v>1.1304000000000001</v>
      </c>
    </row>
    <row r="610" spans="1:32">
      <c r="A610" s="95">
        <v>27620</v>
      </c>
      <c r="B610" s="93" t="s">
        <v>851</v>
      </c>
      <c r="C610" s="67" t="s">
        <v>857</v>
      </c>
      <c r="D610" s="28" t="s">
        <v>845</v>
      </c>
      <c r="E610" s="97" t="s">
        <v>90</v>
      </c>
      <c r="F610" s="98">
        <f t="shared" si="28"/>
        <v>0.80180000000000007</v>
      </c>
      <c r="G610" s="74">
        <f>ROUND(('NEW Reference'!B$6*List!$F610)+'NEW Reference'!B$7,0)</f>
        <v>1145</v>
      </c>
      <c r="H610" s="21">
        <f>ROUND(('NEW Reference'!C$6*List!$F610)+'NEW Reference'!C$7,0)</f>
        <v>1707</v>
      </c>
      <c r="I610" s="21">
        <f>ROUND(('NEW Reference'!D$6*List!$F610)+'NEW Reference'!D$7,0)</f>
        <v>2045</v>
      </c>
      <c r="J610" s="21">
        <f>ROUND(('NEW Reference'!E$6*List!$F610)+'NEW Reference'!E$7,0)</f>
        <v>2529</v>
      </c>
      <c r="K610" s="21">
        <f>ROUND(('NEW Reference'!F$6*List!$F610)+'NEW Reference'!F$7,0)</f>
        <v>2634</v>
      </c>
      <c r="L610" s="21">
        <f>ROUND(('NEW Reference'!G$6*List!$F610)+'NEW Reference'!G$7,0)</f>
        <v>2982</v>
      </c>
      <c r="M610" s="21">
        <f>ROUND(('NEW Reference'!H$6*List!$F610)+'NEW Reference'!H$7,0)</f>
        <v>3096</v>
      </c>
      <c r="N610" s="21">
        <f>ROUND(('NEW Reference'!I$6*List!$F610)+'NEW Reference'!I$7,0)</f>
        <v>3218</v>
      </c>
      <c r="O610" s="21">
        <f>ROUND(('NEW Reference'!J$6*List!$F610)+'NEW Reference'!J$7,0)</f>
        <v>3726</v>
      </c>
      <c r="P610" s="21">
        <f>ROUND(('NEW Reference'!K$6*List!$F610)+'NEW Reference'!K$7,0)</f>
        <v>3843</v>
      </c>
      <c r="Q610" s="21">
        <f>ROUND(('NEW Reference'!L$6*List!$F610)+'NEW Reference'!L$7,0)</f>
        <v>4147</v>
      </c>
      <c r="R610" s="21">
        <f>ROUND(('NEW Reference'!M$6*List!$F610)+'NEW Reference'!M$7,0)</f>
        <v>4953</v>
      </c>
      <c r="S610" s="21">
        <f>ROUND(('NEW Reference'!N$6*List!$F610)+'NEW Reference'!N$7,0)</f>
        <v>19986</v>
      </c>
      <c r="T610" s="22">
        <f>ROUND(('NEW Reference'!O$6*List!$F610)+'NEW Reference'!O$7,0)</f>
        <v>743</v>
      </c>
      <c r="U610" s="22">
        <f>ROUND(('NEW Reference'!P$6*List!$F610)+'NEW Reference'!P$7,0)</f>
        <v>1047</v>
      </c>
      <c r="V610" s="22">
        <f>ROUND(('NEW Reference'!Q$6*List!$F610)+'NEW Reference'!Q$7,0)</f>
        <v>523</v>
      </c>
      <c r="X610" s="3" t="str">
        <f t="shared" si="27"/>
        <v>MONITEAU, Missouri</v>
      </c>
      <c r="Y610" s="67" t="s">
        <v>857</v>
      </c>
      <c r="Z610" s="24" t="s">
        <v>91</v>
      </c>
      <c r="AA610" s="28" t="s">
        <v>845</v>
      </c>
      <c r="AB610" s="26"/>
      <c r="AC610" s="19">
        <f t="shared" si="29"/>
        <v>0.80180000000000007</v>
      </c>
      <c r="AD610" s="104">
        <v>33460</v>
      </c>
      <c r="AE610" t="s">
        <v>813</v>
      </c>
      <c r="AF610" s="19">
        <v>1.0849</v>
      </c>
    </row>
    <row r="611" spans="1:32">
      <c r="A611" s="95">
        <v>27900</v>
      </c>
      <c r="B611" s="93" t="s">
        <v>631</v>
      </c>
      <c r="C611" s="67" t="s">
        <v>477</v>
      </c>
      <c r="D611" s="28" t="s">
        <v>845</v>
      </c>
      <c r="E611" s="97" t="s">
        <v>90</v>
      </c>
      <c r="F611" s="98">
        <f t="shared" si="28"/>
        <v>0.73580000000000001</v>
      </c>
      <c r="G611" s="74">
        <f>ROUND(('NEW Reference'!B$6*List!$F611)+'NEW Reference'!B$7,0)</f>
        <v>1078</v>
      </c>
      <c r="H611" s="21">
        <f>ROUND(('NEW Reference'!C$6*List!$F611)+'NEW Reference'!C$7,0)</f>
        <v>1608</v>
      </c>
      <c r="I611" s="21">
        <f>ROUND(('NEW Reference'!D$6*List!$F611)+'NEW Reference'!D$7,0)</f>
        <v>1927</v>
      </c>
      <c r="J611" s="21">
        <f>ROUND(('NEW Reference'!E$6*List!$F611)+'NEW Reference'!E$7,0)</f>
        <v>2382</v>
      </c>
      <c r="K611" s="21">
        <f>ROUND(('NEW Reference'!F$6*List!$F611)+'NEW Reference'!F$7,0)</f>
        <v>2481</v>
      </c>
      <c r="L611" s="21">
        <f>ROUND(('NEW Reference'!G$6*List!$F611)+'NEW Reference'!G$7,0)</f>
        <v>2809</v>
      </c>
      <c r="M611" s="21">
        <f>ROUND(('NEW Reference'!H$6*List!$F611)+'NEW Reference'!H$7,0)</f>
        <v>2916</v>
      </c>
      <c r="N611" s="21">
        <f>ROUND(('NEW Reference'!I$6*List!$F611)+'NEW Reference'!I$7,0)</f>
        <v>3031</v>
      </c>
      <c r="O611" s="21">
        <f>ROUND(('NEW Reference'!J$6*List!$F611)+'NEW Reference'!J$7,0)</f>
        <v>3510</v>
      </c>
      <c r="P611" s="21">
        <f>ROUND(('NEW Reference'!K$6*List!$F611)+'NEW Reference'!K$7,0)</f>
        <v>3620</v>
      </c>
      <c r="Q611" s="21">
        <f>ROUND(('NEW Reference'!L$6*List!$F611)+'NEW Reference'!L$7,0)</f>
        <v>3907</v>
      </c>
      <c r="R611" s="21">
        <f>ROUND(('NEW Reference'!M$6*List!$F611)+'NEW Reference'!M$7,0)</f>
        <v>4666</v>
      </c>
      <c r="S611" s="21">
        <f>ROUND(('NEW Reference'!N$6*List!$F611)+'NEW Reference'!N$7,0)</f>
        <v>18826</v>
      </c>
      <c r="T611" s="22">
        <f>ROUND(('NEW Reference'!O$6*List!$F611)+'NEW Reference'!O$7,0)</f>
        <v>700</v>
      </c>
      <c r="U611" s="22">
        <f>ROUND(('NEW Reference'!P$6*List!$F611)+'NEW Reference'!P$7,0)</f>
        <v>986</v>
      </c>
      <c r="V611" s="22">
        <f>ROUND(('NEW Reference'!Q$6*List!$F611)+'NEW Reference'!Q$7,0)</f>
        <v>493</v>
      </c>
      <c r="X611" s="3" t="str">
        <f t="shared" si="27"/>
        <v>NEWTON, Missouri</v>
      </c>
      <c r="Y611" s="67" t="s">
        <v>477</v>
      </c>
      <c r="Z611" s="24" t="s">
        <v>91</v>
      </c>
      <c r="AA611" s="28" t="s">
        <v>845</v>
      </c>
      <c r="AB611" s="26"/>
      <c r="AC611" s="19">
        <f t="shared" si="29"/>
        <v>0.73580000000000001</v>
      </c>
      <c r="AD611" s="104">
        <v>33460</v>
      </c>
      <c r="AE611" t="s">
        <v>813</v>
      </c>
      <c r="AF611" s="19">
        <v>1.0849</v>
      </c>
    </row>
    <row r="612" spans="1:32">
      <c r="A612" s="95">
        <v>27620</v>
      </c>
      <c r="B612" s="93" t="s">
        <v>851</v>
      </c>
      <c r="C612" s="67" t="s">
        <v>643</v>
      </c>
      <c r="D612" s="28" t="s">
        <v>845</v>
      </c>
      <c r="E612" s="97" t="s">
        <v>90</v>
      </c>
      <c r="F612" s="98">
        <f t="shared" si="28"/>
        <v>0.80180000000000007</v>
      </c>
      <c r="G612" s="74">
        <f>ROUND(('NEW Reference'!B$6*List!$F612)+'NEW Reference'!B$7,0)</f>
        <v>1145</v>
      </c>
      <c r="H612" s="21">
        <f>ROUND(('NEW Reference'!C$6*List!$F612)+'NEW Reference'!C$7,0)</f>
        <v>1707</v>
      </c>
      <c r="I612" s="21">
        <f>ROUND(('NEW Reference'!D$6*List!$F612)+'NEW Reference'!D$7,0)</f>
        <v>2045</v>
      </c>
      <c r="J612" s="21">
        <f>ROUND(('NEW Reference'!E$6*List!$F612)+'NEW Reference'!E$7,0)</f>
        <v>2529</v>
      </c>
      <c r="K612" s="21">
        <f>ROUND(('NEW Reference'!F$6*List!$F612)+'NEW Reference'!F$7,0)</f>
        <v>2634</v>
      </c>
      <c r="L612" s="21">
        <f>ROUND(('NEW Reference'!G$6*List!$F612)+'NEW Reference'!G$7,0)</f>
        <v>2982</v>
      </c>
      <c r="M612" s="21">
        <f>ROUND(('NEW Reference'!H$6*List!$F612)+'NEW Reference'!H$7,0)</f>
        <v>3096</v>
      </c>
      <c r="N612" s="21">
        <f>ROUND(('NEW Reference'!I$6*List!$F612)+'NEW Reference'!I$7,0)</f>
        <v>3218</v>
      </c>
      <c r="O612" s="21">
        <f>ROUND(('NEW Reference'!J$6*List!$F612)+'NEW Reference'!J$7,0)</f>
        <v>3726</v>
      </c>
      <c r="P612" s="21">
        <f>ROUND(('NEW Reference'!K$6*List!$F612)+'NEW Reference'!K$7,0)</f>
        <v>3843</v>
      </c>
      <c r="Q612" s="21">
        <f>ROUND(('NEW Reference'!L$6*List!$F612)+'NEW Reference'!L$7,0)</f>
        <v>4147</v>
      </c>
      <c r="R612" s="21">
        <f>ROUND(('NEW Reference'!M$6*List!$F612)+'NEW Reference'!M$7,0)</f>
        <v>4953</v>
      </c>
      <c r="S612" s="21">
        <f>ROUND(('NEW Reference'!N$6*List!$F612)+'NEW Reference'!N$7,0)</f>
        <v>19986</v>
      </c>
      <c r="T612" s="22">
        <f>ROUND(('NEW Reference'!O$6*List!$F612)+'NEW Reference'!O$7,0)</f>
        <v>743</v>
      </c>
      <c r="U612" s="22">
        <f>ROUND(('NEW Reference'!P$6*List!$F612)+'NEW Reference'!P$7,0)</f>
        <v>1047</v>
      </c>
      <c r="V612" s="22">
        <f>ROUND(('NEW Reference'!Q$6*List!$F612)+'NEW Reference'!Q$7,0)</f>
        <v>523</v>
      </c>
      <c r="X612" s="3" t="str">
        <f t="shared" si="27"/>
        <v>OSAGE, Missouri</v>
      </c>
      <c r="Y612" s="67" t="s">
        <v>643</v>
      </c>
      <c r="Z612" s="24" t="s">
        <v>91</v>
      </c>
      <c r="AA612" s="28" t="s">
        <v>845</v>
      </c>
      <c r="AB612" s="26"/>
      <c r="AC612" s="19">
        <f t="shared" si="29"/>
        <v>0.80180000000000007</v>
      </c>
      <c r="AD612" s="104">
        <v>41140</v>
      </c>
      <c r="AE612" t="s">
        <v>632</v>
      </c>
      <c r="AF612" s="19">
        <v>0.82469499999999996</v>
      </c>
    </row>
    <row r="613" spans="1:32">
      <c r="A613" s="95">
        <v>28140</v>
      </c>
      <c r="B613" s="93" t="s">
        <v>640</v>
      </c>
      <c r="C613" s="67" t="s">
        <v>858</v>
      </c>
      <c r="D613" s="28" t="s">
        <v>845</v>
      </c>
      <c r="E613" s="97" t="s">
        <v>90</v>
      </c>
      <c r="F613" s="98">
        <f t="shared" si="28"/>
        <v>0.90540000000000009</v>
      </c>
      <c r="G613" s="74">
        <f>ROUND(('NEW Reference'!B$6*List!$F613)+'NEW Reference'!B$7,0)</f>
        <v>1249</v>
      </c>
      <c r="H613" s="21">
        <f>ROUND(('NEW Reference'!C$6*List!$F613)+'NEW Reference'!C$7,0)</f>
        <v>1862</v>
      </c>
      <c r="I613" s="21">
        <f>ROUND(('NEW Reference'!D$6*List!$F613)+'NEW Reference'!D$7,0)</f>
        <v>2232</v>
      </c>
      <c r="J613" s="21">
        <f>ROUND(('NEW Reference'!E$6*List!$F613)+'NEW Reference'!E$7,0)</f>
        <v>2759</v>
      </c>
      <c r="K613" s="21">
        <f>ROUND(('NEW Reference'!F$6*List!$F613)+'NEW Reference'!F$7,0)</f>
        <v>2874</v>
      </c>
      <c r="L613" s="21">
        <f>ROUND(('NEW Reference'!G$6*List!$F613)+'NEW Reference'!G$7,0)</f>
        <v>3254</v>
      </c>
      <c r="M613" s="21">
        <f>ROUND(('NEW Reference'!H$6*List!$F613)+'NEW Reference'!H$7,0)</f>
        <v>3378</v>
      </c>
      <c r="N613" s="21">
        <f>ROUND(('NEW Reference'!I$6*List!$F613)+'NEW Reference'!I$7,0)</f>
        <v>3511</v>
      </c>
      <c r="O613" s="21">
        <f>ROUND(('NEW Reference'!J$6*List!$F613)+'NEW Reference'!J$7,0)</f>
        <v>4066</v>
      </c>
      <c r="P613" s="21">
        <f>ROUND(('NEW Reference'!K$6*List!$F613)+'NEW Reference'!K$7,0)</f>
        <v>4194</v>
      </c>
      <c r="Q613" s="21">
        <f>ROUND(('NEW Reference'!L$6*List!$F613)+'NEW Reference'!L$7,0)</f>
        <v>4525</v>
      </c>
      <c r="R613" s="21">
        <f>ROUND(('NEW Reference'!M$6*List!$F613)+'NEW Reference'!M$7,0)</f>
        <v>5405</v>
      </c>
      <c r="S613" s="21">
        <f>ROUND(('NEW Reference'!N$6*List!$F613)+'NEW Reference'!N$7,0)</f>
        <v>21807</v>
      </c>
      <c r="T613" s="22">
        <f>ROUND(('NEW Reference'!O$6*List!$F613)+'NEW Reference'!O$7,0)</f>
        <v>811</v>
      </c>
      <c r="U613" s="22">
        <f>ROUND(('NEW Reference'!P$6*List!$F613)+'NEW Reference'!P$7,0)</f>
        <v>1142</v>
      </c>
      <c r="V613" s="22">
        <f>ROUND(('NEW Reference'!Q$6*List!$F613)+'NEW Reference'!Q$7,0)</f>
        <v>571</v>
      </c>
      <c r="X613" s="3" t="str">
        <f t="shared" si="27"/>
        <v>PLATTE, Missouri</v>
      </c>
      <c r="Y613" s="67" t="s">
        <v>858</v>
      </c>
      <c r="Z613" s="24" t="s">
        <v>91</v>
      </c>
      <c r="AA613" s="28" t="s">
        <v>845</v>
      </c>
      <c r="AB613" s="26"/>
      <c r="AC613" s="19">
        <f t="shared" si="29"/>
        <v>0.90540000000000009</v>
      </c>
      <c r="AD613" s="104">
        <v>28140</v>
      </c>
      <c r="AE613" t="s">
        <v>640</v>
      </c>
      <c r="AF613" s="19">
        <v>0.90540000000000009</v>
      </c>
    </row>
    <row r="614" spans="1:32">
      <c r="A614" s="95">
        <v>44180</v>
      </c>
      <c r="B614" s="93" t="s">
        <v>854</v>
      </c>
      <c r="C614" s="67" t="s">
        <v>403</v>
      </c>
      <c r="D614" s="28" t="s">
        <v>845</v>
      </c>
      <c r="E614" s="97" t="s">
        <v>90</v>
      </c>
      <c r="F614" s="98">
        <f t="shared" si="28"/>
        <v>0.79520000000000002</v>
      </c>
      <c r="G614" s="74">
        <f>ROUND(('NEW Reference'!B$6*List!$F614)+'NEW Reference'!B$7,0)</f>
        <v>1138</v>
      </c>
      <c r="H614" s="21">
        <f>ROUND(('NEW Reference'!C$6*List!$F614)+'NEW Reference'!C$7,0)</f>
        <v>1697</v>
      </c>
      <c r="I614" s="21">
        <f>ROUND(('NEW Reference'!D$6*List!$F614)+'NEW Reference'!D$7,0)</f>
        <v>2033</v>
      </c>
      <c r="J614" s="21">
        <f>ROUND(('NEW Reference'!E$6*List!$F614)+'NEW Reference'!E$7,0)</f>
        <v>2514</v>
      </c>
      <c r="K614" s="21">
        <f>ROUND(('NEW Reference'!F$6*List!$F614)+'NEW Reference'!F$7,0)</f>
        <v>2619</v>
      </c>
      <c r="L614" s="21">
        <f>ROUND(('NEW Reference'!G$6*List!$F614)+'NEW Reference'!G$7,0)</f>
        <v>2965</v>
      </c>
      <c r="M614" s="21">
        <f>ROUND(('NEW Reference'!H$6*List!$F614)+'NEW Reference'!H$7,0)</f>
        <v>3078</v>
      </c>
      <c r="N614" s="21">
        <f>ROUND(('NEW Reference'!I$6*List!$F614)+'NEW Reference'!I$7,0)</f>
        <v>3199</v>
      </c>
      <c r="O614" s="21">
        <f>ROUND(('NEW Reference'!J$6*List!$F614)+'NEW Reference'!J$7,0)</f>
        <v>3704</v>
      </c>
      <c r="P614" s="21">
        <f>ROUND(('NEW Reference'!K$6*List!$F614)+'NEW Reference'!K$7,0)</f>
        <v>3821</v>
      </c>
      <c r="Q614" s="21">
        <f>ROUND(('NEW Reference'!L$6*List!$F614)+'NEW Reference'!L$7,0)</f>
        <v>4123</v>
      </c>
      <c r="R614" s="21">
        <f>ROUND(('NEW Reference'!M$6*List!$F614)+'NEW Reference'!M$7,0)</f>
        <v>4925</v>
      </c>
      <c r="S614" s="21">
        <f>ROUND(('NEW Reference'!N$6*List!$F614)+'NEW Reference'!N$7,0)</f>
        <v>19870</v>
      </c>
      <c r="T614" s="22">
        <f>ROUND(('NEW Reference'!O$6*List!$F614)+'NEW Reference'!O$7,0)</f>
        <v>739</v>
      </c>
      <c r="U614" s="22">
        <f>ROUND(('NEW Reference'!P$6*List!$F614)+'NEW Reference'!P$7,0)</f>
        <v>1041</v>
      </c>
      <c r="V614" s="22">
        <f>ROUND(('NEW Reference'!Q$6*List!$F614)+'NEW Reference'!Q$7,0)</f>
        <v>520</v>
      </c>
      <c r="X614" s="3" t="str">
        <f t="shared" si="27"/>
        <v>POLK, Missouri</v>
      </c>
      <c r="Y614" s="67" t="s">
        <v>403</v>
      </c>
      <c r="Z614" s="24" t="s">
        <v>91</v>
      </c>
      <c r="AA614" s="28" t="s">
        <v>845</v>
      </c>
      <c r="AB614" s="26"/>
      <c r="AC614" s="19">
        <f t="shared" si="29"/>
        <v>0.79520000000000002</v>
      </c>
      <c r="AD614" s="104">
        <v>16020</v>
      </c>
      <c r="AE614" t="s">
        <v>545</v>
      </c>
      <c r="AF614" s="19">
        <v>0.77940000000000009</v>
      </c>
    </row>
    <row r="615" spans="1:32">
      <c r="A615" s="95">
        <v>28140</v>
      </c>
      <c r="B615" s="93" t="s">
        <v>640</v>
      </c>
      <c r="C615" s="67" t="s">
        <v>859</v>
      </c>
      <c r="D615" s="28" t="s">
        <v>845</v>
      </c>
      <c r="E615" s="97" t="s">
        <v>90</v>
      </c>
      <c r="F615" s="98">
        <f t="shared" si="28"/>
        <v>0.90540000000000009</v>
      </c>
      <c r="G615" s="74">
        <f>ROUND(('NEW Reference'!B$6*List!$F615)+'NEW Reference'!B$7,0)</f>
        <v>1249</v>
      </c>
      <c r="H615" s="21">
        <f>ROUND(('NEW Reference'!C$6*List!$F615)+'NEW Reference'!C$7,0)</f>
        <v>1862</v>
      </c>
      <c r="I615" s="21">
        <f>ROUND(('NEW Reference'!D$6*List!$F615)+'NEW Reference'!D$7,0)</f>
        <v>2232</v>
      </c>
      <c r="J615" s="21">
        <f>ROUND(('NEW Reference'!E$6*List!$F615)+'NEW Reference'!E$7,0)</f>
        <v>2759</v>
      </c>
      <c r="K615" s="21">
        <f>ROUND(('NEW Reference'!F$6*List!$F615)+'NEW Reference'!F$7,0)</f>
        <v>2874</v>
      </c>
      <c r="L615" s="21">
        <f>ROUND(('NEW Reference'!G$6*List!$F615)+'NEW Reference'!G$7,0)</f>
        <v>3254</v>
      </c>
      <c r="M615" s="21">
        <f>ROUND(('NEW Reference'!H$6*List!$F615)+'NEW Reference'!H$7,0)</f>
        <v>3378</v>
      </c>
      <c r="N615" s="21">
        <f>ROUND(('NEW Reference'!I$6*List!$F615)+'NEW Reference'!I$7,0)</f>
        <v>3511</v>
      </c>
      <c r="O615" s="21">
        <f>ROUND(('NEW Reference'!J$6*List!$F615)+'NEW Reference'!J$7,0)</f>
        <v>4066</v>
      </c>
      <c r="P615" s="21">
        <f>ROUND(('NEW Reference'!K$6*List!$F615)+'NEW Reference'!K$7,0)</f>
        <v>4194</v>
      </c>
      <c r="Q615" s="21">
        <f>ROUND(('NEW Reference'!L$6*List!$F615)+'NEW Reference'!L$7,0)</f>
        <v>4525</v>
      </c>
      <c r="R615" s="21">
        <f>ROUND(('NEW Reference'!M$6*List!$F615)+'NEW Reference'!M$7,0)</f>
        <v>5405</v>
      </c>
      <c r="S615" s="21">
        <f>ROUND(('NEW Reference'!N$6*List!$F615)+'NEW Reference'!N$7,0)</f>
        <v>21807</v>
      </c>
      <c r="T615" s="22">
        <f>ROUND(('NEW Reference'!O$6*List!$F615)+'NEW Reference'!O$7,0)</f>
        <v>811</v>
      </c>
      <c r="U615" s="22">
        <f>ROUND(('NEW Reference'!P$6*List!$F615)+'NEW Reference'!P$7,0)</f>
        <v>1142</v>
      </c>
      <c r="V615" s="22">
        <f>ROUND(('NEW Reference'!Q$6*List!$F615)+'NEW Reference'!Q$7,0)</f>
        <v>571</v>
      </c>
      <c r="X615" s="3" t="str">
        <f t="shared" si="27"/>
        <v>RAY, Missouri</v>
      </c>
      <c r="Y615" s="67" t="s">
        <v>859</v>
      </c>
      <c r="Z615" s="24" t="s">
        <v>91</v>
      </c>
      <c r="AA615" s="28" t="s">
        <v>845</v>
      </c>
      <c r="AB615" s="25"/>
      <c r="AC615" s="19">
        <f t="shared" si="29"/>
        <v>0.90540000000000009</v>
      </c>
      <c r="AD615" s="104">
        <v>17860</v>
      </c>
      <c r="AE615" t="s">
        <v>848</v>
      </c>
      <c r="AF615" s="19">
        <v>0.8548</v>
      </c>
    </row>
    <row r="616" spans="1:32">
      <c r="A616" s="95">
        <v>26</v>
      </c>
      <c r="B616" s="93" t="s">
        <v>158</v>
      </c>
      <c r="C616" s="67" t="s">
        <v>4</v>
      </c>
      <c r="D616" s="28" t="s">
        <v>845</v>
      </c>
      <c r="E616" s="97" t="s">
        <v>101</v>
      </c>
      <c r="F616" s="98">
        <f t="shared" si="28"/>
        <v>0.80160000000000009</v>
      </c>
      <c r="G616" s="74">
        <f>ROUND(('NEW Reference'!B$6*List!$F616)+'NEW Reference'!B$7,0)</f>
        <v>1144</v>
      </c>
      <c r="H616" s="21">
        <f>ROUND(('NEW Reference'!C$6*List!$F616)+'NEW Reference'!C$7,0)</f>
        <v>1707</v>
      </c>
      <c r="I616" s="21">
        <f>ROUND(('NEW Reference'!D$6*List!$F616)+'NEW Reference'!D$7,0)</f>
        <v>2045</v>
      </c>
      <c r="J616" s="21">
        <f>ROUND(('NEW Reference'!E$6*List!$F616)+'NEW Reference'!E$7,0)</f>
        <v>2528</v>
      </c>
      <c r="K616" s="21">
        <f>ROUND(('NEW Reference'!F$6*List!$F616)+'NEW Reference'!F$7,0)</f>
        <v>2634</v>
      </c>
      <c r="L616" s="21">
        <f>ROUND(('NEW Reference'!G$6*List!$F616)+'NEW Reference'!G$7,0)</f>
        <v>2982</v>
      </c>
      <c r="M616" s="21">
        <f>ROUND(('NEW Reference'!H$6*List!$F616)+'NEW Reference'!H$7,0)</f>
        <v>3095</v>
      </c>
      <c r="N616" s="21">
        <f>ROUND(('NEW Reference'!I$6*List!$F616)+'NEW Reference'!I$7,0)</f>
        <v>3217</v>
      </c>
      <c r="O616" s="21">
        <f>ROUND(('NEW Reference'!J$6*List!$F616)+'NEW Reference'!J$7,0)</f>
        <v>3725</v>
      </c>
      <c r="P616" s="21">
        <f>ROUND(('NEW Reference'!K$6*List!$F616)+'NEW Reference'!K$7,0)</f>
        <v>3843</v>
      </c>
      <c r="Q616" s="21">
        <f>ROUND(('NEW Reference'!L$6*List!$F616)+'NEW Reference'!L$7,0)</f>
        <v>4147</v>
      </c>
      <c r="R616" s="21">
        <f>ROUND(('NEW Reference'!M$6*List!$F616)+'NEW Reference'!M$7,0)</f>
        <v>4952</v>
      </c>
      <c r="S616" s="21">
        <f>ROUND(('NEW Reference'!N$6*List!$F616)+'NEW Reference'!N$7,0)</f>
        <v>19983</v>
      </c>
      <c r="T616" s="22">
        <f>ROUND(('NEW Reference'!O$6*List!$F616)+'NEW Reference'!O$7,0)</f>
        <v>743</v>
      </c>
      <c r="U616" s="22">
        <f>ROUND(('NEW Reference'!P$6*List!$F616)+'NEW Reference'!P$7,0)</f>
        <v>1047</v>
      </c>
      <c r="V616" s="22">
        <f>ROUND(('NEW Reference'!Q$6*List!$F616)+'NEW Reference'!Q$7,0)</f>
        <v>523</v>
      </c>
      <c r="X616" s="3" t="str">
        <f t="shared" si="27"/>
        <v>Rural (Not listed as urban county), Missouri</v>
      </c>
      <c r="Y616" s="67" t="s">
        <v>4</v>
      </c>
      <c r="Z616" s="24" t="s">
        <v>91</v>
      </c>
      <c r="AA616" s="28" t="s">
        <v>845</v>
      </c>
      <c r="AB616" s="26"/>
      <c r="AC616" s="19">
        <f t="shared" si="29"/>
        <v>0.80160000000000009</v>
      </c>
      <c r="AD616" s="104">
        <v>41140</v>
      </c>
      <c r="AE616" t="s">
        <v>632</v>
      </c>
      <c r="AF616" s="19">
        <v>0.82469499999999996</v>
      </c>
    </row>
    <row r="617" spans="1:32">
      <c r="A617" s="95">
        <v>41180</v>
      </c>
      <c r="B617" s="93" t="s">
        <v>548</v>
      </c>
      <c r="C617" s="67" t="s">
        <v>714</v>
      </c>
      <c r="D617" s="28" t="s">
        <v>845</v>
      </c>
      <c r="E617" s="97" t="s">
        <v>90</v>
      </c>
      <c r="F617" s="98">
        <f t="shared" si="28"/>
        <v>0.97340000000000004</v>
      </c>
      <c r="G617" s="74">
        <f>ROUND(('NEW Reference'!B$6*List!$F617)+'NEW Reference'!B$7,0)</f>
        <v>1317</v>
      </c>
      <c r="H617" s="21">
        <f>ROUND(('NEW Reference'!C$6*List!$F617)+'NEW Reference'!C$7,0)</f>
        <v>1964</v>
      </c>
      <c r="I617" s="21">
        <f>ROUND(('NEW Reference'!D$6*List!$F617)+'NEW Reference'!D$7,0)</f>
        <v>2354</v>
      </c>
      <c r="J617" s="21">
        <f>ROUND(('NEW Reference'!E$6*List!$F617)+'NEW Reference'!E$7,0)</f>
        <v>2910</v>
      </c>
      <c r="K617" s="21">
        <f>ROUND(('NEW Reference'!F$6*List!$F617)+'NEW Reference'!F$7,0)</f>
        <v>3032</v>
      </c>
      <c r="L617" s="21">
        <f>ROUND(('NEW Reference'!G$6*List!$F617)+'NEW Reference'!G$7,0)</f>
        <v>3432</v>
      </c>
      <c r="M617" s="21">
        <f>ROUND(('NEW Reference'!H$6*List!$F617)+'NEW Reference'!H$7,0)</f>
        <v>3563</v>
      </c>
      <c r="N617" s="21">
        <f>ROUND(('NEW Reference'!I$6*List!$F617)+'NEW Reference'!I$7,0)</f>
        <v>3703</v>
      </c>
      <c r="O617" s="21">
        <f>ROUND(('NEW Reference'!J$6*List!$F617)+'NEW Reference'!J$7,0)</f>
        <v>4288</v>
      </c>
      <c r="P617" s="21">
        <f>ROUND(('NEW Reference'!K$6*List!$F617)+'NEW Reference'!K$7,0)</f>
        <v>4424</v>
      </c>
      <c r="Q617" s="21">
        <f>ROUND(('NEW Reference'!L$6*List!$F617)+'NEW Reference'!L$7,0)</f>
        <v>4773</v>
      </c>
      <c r="R617" s="21">
        <f>ROUND(('NEW Reference'!M$6*List!$F617)+'NEW Reference'!M$7,0)</f>
        <v>5701</v>
      </c>
      <c r="S617" s="21">
        <f>ROUND(('NEW Reference'!N$6*List!$F617)+'NEW Reference'!N$7,0)</f>
        <v>23003</v>
      </c>
      <c r="T617" s="22">
        <f>ROUND(('NEW Reference'!O$6*List!$F617)+'NEW Reference'!O$7,0)</f>
        <v>855</v>
      </c>
      <c r="U617" s="22">
        <f>ROUND(('NEW Reference'!P$6*List!$F617)+'NEW Reference'!P$7,0)</f>
        <v>1205</v>
      </c>
      <c r="V617" s="22">
        <f>ROUND(('NEW Reference'!Q$6*List!$F617)+'NEW Reference'!Q$7,0)</f>
        <v>602</v>
      </c>
      <c r="X617" s="3" t="str">
        <f t="shared" si="27"/>
        <v>ST. CHARLES, Missouri</v>
      </c>
      <c r="Y617" s="67" t="s">
        <v>714</v>
      </c>
      <c r="Z617" s="24" t="s">
        <v>91</v>
      </c>
      <c r="AA617" s="28" t="s">
        <v>845</v>
      </c>
      <c r="AB617" s="25"/>
      <c r="AC617" s="19">
        <f t="shared" si="29"/>
        <v>0.97340000000000004</v>
      </c>
      <c r="AD617" s="104">
        <v>28140</v>
      </c>
      <c r="AE617" t="s">
        <v>640</v>
      </c>
      <c r="AF617" s="19">
        <v>0.90540000000000009</v>
      </c>
    </row>
    <row r="618" spans="1:32">
      <c r="A618" s="95">
        <v>41180</v>
      </c>
      <c r="B618" s="93" t="s">
        <v>548</v>
      </c>
      <c r="C618" s="67" t="s">
        <v>860</v>
      </c>
      <c r="D618" s="28" t="s">
        <v>845</v>
      </c>
      <c r="E618" s="97" t="s">
        <v>90</v>
      </c>
      <c r="F618" s="98">
        <f t="shared" si="28"/>
        <v>0.97340000000000004</v>
      </c>
      <c r="G618" s="74">
        <f>ROUND(('NEW Reference'!B$6*List!$F618)+'NEW Reference'!B$7,0)</f>
        <v>1317</v>
      </c>
      <c r="H618" s="21">
        <f>ROUND(('NEW Reference'!C$6*List!$F618)+'NEW Reference'!C$7,0)</f>
        <v>1964</v>
      </c>
      <c r="I618" s="21">
        <f>ROUND(('NEW Reference'!D$6*List!$F618)+'NEW Reference'!D$7,0)</f>
        <v>2354</v>
      </c>
      <c r="J618" s="21">
        <f>ROUND(('NEW Reference'!E$6*List!$F618)+'NEW Reference'!E$7,0)</f>
        <v>2910</v>
      </c>
      <c r="K618" s="21">
        <f>ROUND(('NEW Reference'!F$6*List!$F618)+'NEW Reference'!F$7,0)</f>
        <v>3032</v>
      </c>
      <c r="L618" s="21">
        <f>ROUND(('NEW Reference'!G$6*List!$F618)+'NEW Reference'!G$7,0)</f>
        <v>3432</v>
      </c>
      <c r="M618" s="21">
        <f>ROUND(('NEW Reference'!H$6*List!$F618)+'NEW Reference'!H$7,0)</f>
        <v>3563</v>
      </c>
      <c r="N618" s="21">
        <f>ROUND(('NEW Reference'!I$6*List!$F618)+'NEW Reference'!I$7,0)</f>
        <v>3703</v>
      </c>
      <c r="O618" s="21">
        <f>ROUND(('NEW Reference'!J$6*List!$F618)+'NEW Reference'!J$7,0)</f>
        <v>4288</v>
      </c>
      <c r="P618" s="21">
        <f>ROUND(('NEW Reference'!K$6*List!$F618)+'NEW Reference'!K$7,0)</f>
        <v>4424</v>
      </c>
      <c r="Q618" s="21">
        <f>ROUND(('NEW Reference'!L$6*List!$F618)+'NEW Reference'!L$7,0)</f>
        <v>4773</v>
      </c>
      <c r="R618" s="21">
        <f>ROUND(('NEW Reference'!M$6*List!$F618)+'NEW Reference'!M$7,0)</f>
        <v>5701</v>
      </c>
      <c r="S618" s="21">
        <f>ROUND(('NEW Reference'!N$6*List!$F618)+'NEW Reference'!N$7,0)</f>
        <v>23003</v>
      </c>
      <c r="T618" s="22">
        <f>ROUND(('NEW Reference'!O$6*List!$F618)+'NEW Reference'!O$7,0)</f>
        <v>855</v>
      </c>
      <c r="U618" s="22">
        <f>ROUND(('NEW Reference'!P$6*List!$F618)+'NEW Reference'!P$7,0)</f>
        <v>1205</v>
      </c>
      <c r="V618" s="22">
        <f>ROUND(('NEW Reference'!Q$6*List!$F618)+'NEW Reference'!Q$7,0)</f>
        <v>602</v>
      </c>
      <c r="X618" s="3" t="str">
        <f t="shared" si="27"/>
        <v>ST. LOUIS CITY, Missouri</v>
      </c>
      <c r="Y618" s="67" t="s">
        <v>860</v>
      </c>
      <c r="Z618" s="24" t="s">
        <v>91</v>
      </c>
      <c r="AA618" s="28" t="s">
        <v>845</v>
      </c>
      <c r="AB618" s="26"/>
      <c r="AC618" s="19">
        <f t="shared" si="29"/>
        <v>0.97340000000000004</v>
      </c>
      <c r="AD618" s="104">
        <v>27620</v>
      </c>
      <c r="AE618" t="s">
        <v>851</v>
      </c>
      <c r="AF618" s="19">
        <v>0.80180000000000007</v>
      </c>
    </row>
    <row r="619" spans="1:32">
      <c r="A619" s="95">
        <v>41180</v>
      </c>
      <c r="B619" s="93" t="s">
        <v>548</v>
      </c>
      <c r="C619" s="67" t="s">
        <v>840</v>
      </c>
      <c r="D619" s="28" t="s">
        <v>845</v>
      </c>
      <c r="E619" s="97" t="s">
        <v>90</v>
      </c>
      <c r="F619" s="98">
        <f t="shared" si="28"/>
        <v>0.97340000000000004</v>
      </c>
      <c r="G619" s="74">
        <f>ROUND(('NEW Reference'!B$6*List!$F619)+'NEW Reference'!B$7,0)</f>
        <v>1317</v>
      </c>
      <c r="H619" s="21">
        <f>ROUND(('NEW Reference'!C$6*List!$F619)+'NEW Reference'!C$7,0)</f>
        <v>1964</v>
      </c>
      <c r="I619" s="21">
        <f>ROUND(('NEW Reference'!D$6*List!$F619)+'NEW Reference'!D$7,0)</f>
        <v>2354</v>
      </c>
      <c r="J619" s="21">
        <f>ROUND(('NEW Reference'!E$6*List!$F619)+'NEW Reference'!E$7,0)</f>
        <v>2910</v>
      </c>
      <c r="K619" s="21">
        <f>ROUND(('NEW Reference'!F$6*List!$F619)+'NEW Reference'!F$7,0)</f>
        <v>3032</v>
      </c>
      <c r="L619" s="21">
        <f>ROUND(('NEW Reference'!G$6*List!$F619)+'NEW Reference'!G$7,0)</f>
        <v>3432</v>
      </c>
      <c r="M619" s="21">
        <f>ROUND(('NEW Reference'!H$6*List!$F619)+'NEW Reference'!H$7,0)</f>
        <v>3563</v>
      </c>
      <c r="N619" s="21">
        <f>ROUND(('NEW Reference'!I$6*List!$F619)+'NEW Reference'!I$7,0)</f>
        <v>3703</v>
      </c>
      <c r="O619" s="21">
        <f>ROUND(('NEW Reference'!J$6*List!$F619)+'NEW Reference'!J$7,0)</f>
        <v>4288</v>
      </c>
      <c r="P619" s="21">
        <f>ROUND(('NEW Reference'!K$6*List!$F619)+'NEW Reference'!K$7,0)</f>
        <v>4424</v>
      </c>
      <c r="Q619" s="21">
        <f>ROUND(('NEW Reference'!L$6*List!$F619)+'NEW Reference'!L$7,0)</f>
        <v>4773</v>
      </c>
      <c r="R619" s="21">
        <f>ROUND(('NEW Reference'!M$6*List!$F619)+'NEW Reference'!M$7,0)</f>
        <v>5701</v>
      </c>
      <c r="S619" s="21">
        <f>ROUND(('NEW Reference'!N$6*List!$F619)+'NEW Reference'!N$7,0)</f>
        <v>23003</v>
      </c>
      <c r="T619" s="22">
        <f>ROUND(('NEW Reference'!O$6*List!$F619)+'NEW Reference'!O$7,0)</f>
        <v>855</v>
      </c>
      <c r="U619" s="22">
        <f>ROUND(('NEW Reference'!P$6*List!$F619)+'NEW Reference'!P$7,0)</f>
        <v>1205</v>
      </c>
      <c r="V619" s="22">
        <f>ROUND(('NEW Reference'!Q$6*List!$F619)+'NEW Reference'!Q$7,0)</f>
        <v>602</v>
      </c>
      <c r="X619" s="3" t="str">
        <f t="shared" si="27"/>
        <v>ST. LOUIS, Missouri</v>
      </c>
      <c r="Y619" s="67" t="s">
        <v>840</v>
      </c>
      <c r="Z619" s="24" t="s">
        <v>91</v>
      </c>
      <c r="AA619" s="28" t="s">
        <v>845</v>
      </c>
      <c r="AB619" s="26"/>
      <c r="AC619" s="19">
        <f t="shared" si="29"/>
        <v>0.97340000000000004</v>
      </c>
      <c r="AD619" s="104">
        <v>16020</v>
      </c>
      <c r="AE619" t="s">
        <v>545</v>
      </c>
      <c r="AF619" s="19">
        <v>0.77940000000000009</v>
      </c>
    </row>
    <row r="620" spans="1:32">
      <c r="A620" s="95">
        <v>41180</v>
      </c>
      <c r="B620" s="93" t="s">
        <v>548</v>
      </c>
      <c r="C620" s="67" t="s">
        <v>522</v>
      </c>
      <c r="D620" s="28" t="s">
        <v>845</v>
      </c>
      <c r="E620" s="97" t="s">
        <v>90</v>
      </c>
      <c r="F620" s="98">
        <f t="shared" si="28"/>
        <v>0.97340000000000004</v>
      </c>
      <c r="G620" s="74">
        <f>ROUND(('NEW Reference'!B$6*List!$F620)+'NEW Reference'!B$7,0)</f>
        <v>1317</v>
      </c>
      <c r="H620" s="21">
        <f>ROUND(('NEW Reference'!C$6*List!$F620)+'NEW Reference'!C$7,0)</f>
        <v>1964</v>
      </c>
      <c r="I620" s="21">
        <f>ROUND(('NEW Reference'!D$6*List!$F620)+'NEW Reference'!D$7,0)</f>
        <v>2354</v>
      </c>
      <c r="J620" s="21">
        <f>ROUND(('NEW Reference'!E$6*List!$F620)+'NEW Reference'!E$7,0)</f>
        <v>2910</v>
      </c>
      <c r="K620" s="21">
        <f>ROUND(('NEW Reference'!F$6*List!$F620)+'NEW Reference'!F$7,0)</f>
        <v>3032</v>
      </c>
      <c r="L620" s="21">
        <f>ROUND(('NEW Reference'!G$6*List!$F620)+'NEW Reference'!G$7,0)</f>
        <v>3432</v>
      </c>
      <c r="M620" s="21">
        <f>ROUND(('NEW Reference'!H$6*List!$F620)+'NEW Reference'!H$7,0)</f>
        <v>3563</v>
      </c>
      <c r="N620" s="21">
        <f>ROUND(('NEW Reference'!I$6*List!$F620)+'NEW Reference'!I$7,0)</f>
        <v>3703</v>
      </c>
      <c r="O620" s="21">
        <f>ROUND(('NEW Reference'!J$6*List!$F620)+'NEW Reference'!J$7,0)</f>
        <v>4288</v>
      </c>
      <c r="P620" s="21">
        <f>ROUND(('NEW Reference'!K$6*List!$F620)+'NEW Reference'!K$7,0)</f>
        <v>4424</v>
      </c>
      <c r="Q620" s="21">
        <f>ROUND(('NEW Reference'!L$6*List!$F620)+'NEW Reference'!L$7,0)</f>
        <v>4773</v>
      </c>
      <c r="R620" s="21">
        <f>ROUND(('NEW Reference'!M$6*List!$F620)+'NEW Reference'!M$7,0)</f>
        <v>5701</v>
      </c>
      <c r="S620" s="21">
        <f>ROUND(('NEW Reference'!N$6*List!$F620)+'NEW Reference'!N$7,0)</f>
        <v>23003</v>
      </c>
      <c r="T620" s="22">
        <f>ROUND(('NEW Reference'!O$6*List!$F620)+'NEW Reference'!O$7,0)</f>
        <v>855</v>
      </c>
      <c r="U620" s="22">
        <f>ROUND(('NEW Reference'!P$6*List!$F620)+'NEW Reference'!P$7,0)</f>
        <v>1205</v>
      </c>
      <c r="V620" s="22">
        <f>ROUND(('NEW Reference'!Q$6*List!$F620)+'NEW Reference'!Q$7,0)</f>
        <v>602</v>
      </c>
      <c r="X620" s="3" t="str">
        <f t="shared" si="27"/>
        <v>WARREN, Missouri</v>
      </c>
      <c r="Y620" s="67" t="s">
        <v>522</v>
      </c>
      <c r="Z620" s="24" t="s">
        <v>91</v>
      </c>
      <c r="AA620" s="28" t="s">
        <v>845</v>
      </c>
      <c r="AB620" s="26"/>
      <c r="AC620" s="19">
        <f t="shared" si="29"/>
        <v>0.97340000000000004</v>
      </c>
      <c r="AD620" s="104">
        <v>28140</v>
      </c>
      <c r="AE620" t="s">
        <v>640</v>
      </c>
      <c r="AF620" s="19">
        <v>0.90540000000000009</v>
      </c>
    </row>
    <row r="621" spans="1:32">
      <c r="A621" s="95">
        <v>44180</v>
      </c>
      <c r="B621" s="93" t="s">
        <v>854</v>
      </c>
      <c r="C621" s="67" t="s">
        <v>861</v>
      </c>
      <c r="D621" s="28" t="s">
        <v>845</v>
      </c>
      <c r="E621" s="97" t="s">
        <v>90</v>
      </c>
      <c r="F621" s="98">
        <f t="shared" si="28"/>
        <v>0.79520000000000002</v>
      </c>
      <c r="G621" s="74">
        <f>ROUND(('NEW Reference'!B$6*List!$F621)+'NEW Reference'!B$7,0)</f>
        <v>1138</v>
      </c>
      <c r="H621" s="21">
        <f>ROUND(('NEW Reference'!C$6*List!$F621)+'NEW Reference'!C$7,0)</f>
        <v>1697</v>
      </c>
      <c r="I621" s="21">
        <f>ROUND(('NEW Reference'!D$6*List!$F621)+'NEW Reference'!D$7,0)</f>
        <v>2033</v>
      </c>
      <c r="J621" s="21">
        <f>ROUND(('NEW Reference'!E$6*List!$F621)+'NEW Reference'!E$7,0)</f>
        <v>2514</v>
      </c>
      <c r="K621" s="21">
        <f>ROUND(('NEW Reference'!F$6*List!$F621)+'NEW Reference'!F$7,0)</f>
        <v>2619</v>
      </c>
      <c r="L621" s="21">
        <f>ROUND(('NEW Reference'!G$6*List!$F621)+'NEW Reference'!G$7,0)</f>
        <v>2965</v>
      </c>
      <c r="M621" s="21">
        <f>ROUND(('NEW Reference'!H$6*List!$F621)+'NEW Reference'!H$7,0)</f>
        <v>3078</v>
      </c>
      <c r="N621" s="21">
        <f>ROUND(('NEW Reference'!I$6*List!$F621)+'NEW Reference'!I$7,0)</f>
        <v>3199</v>
      </c>
      <c r="O621" s="21">
        <f>ROUND(('NEW Reference'!J$6*List!$F621)+'NEW Reference'!J$7,0)</f>
        <v>3704</v>
      </c>
      <c r="P621" s="21">
        <f>ROUND(('NEW Reference'!K$6*List!$F621)+'NEW Reference'!K$7,0)</f>
        <v>3821</v>
      </c>
      <c r="Q621" s="21">
        <f>ROUND(('NEW Reference'!L$6*List!$F621)+'NEW Reference'!L$7,0)</f>
        <v>4123</v>
      </c>
      <c r="R621" s="21">
        <f>ROUND(('NEW Reference'!M$6*List!$F621)+'NEW Reference'!M$7,0)</f>
        <v>4925</v>
      </c>
      <c r="S621" s="21">
        <f>ROUND(('NEW Reference'!N$6*List!$F621)+'NEW Reference'!N$7,0)</f>
        <v>19870</v>
      </c>
      <c r="T621" s="22">
        <f>ROUND(('NEW Reference'!O$6*List!$F621)+'NEW Reference'!O$7,0)</f>
        <v>739</v>
      </c>
      <c r="U621" s="22">
        <f>ROUND(('NEW Reference'!P$6*List!$F621)+'NEW Reference'!P$7,0)</f>
        <v>1041</v>
      </c>
      <c r="V621" s="22">
        <f>ROUND(('NEW Reference'!Q$6*List!$F621)+'NEW Reference'!Q$7,0)</f>
        <v>520</v>
      </c>
      <c r="X621" s="3" t="str">
        <f t="shared" si="27"/>
        <v>WEBSTER, Missouri</v>
      </c>
      <c r="Y621" s="67" t="s">
        <v>861</v>
      </c>
      <c r="Z621" s="24" t="s">
        <v>91</v>
      </c>
      <c r="AA621" s="28" t="s">
        <v>845</v>
      </c>
      <c r="AB621" s="26"/>
      <c r="AC621" s="19">
        <f t="shared" si="29"/>
        <v>0.79520000000000002</v>
      </c>
      <c r="AD621" s="104">
        <v>44180</v>
      </c>
      <c r="AE621" t="s">
        <v>854</v>
      </c>
      <c r="AF621" s="19">
        <v>0.79520000000000002</v>
      </c>
    </row>
    <row r="622" spans="1:32">
      <c r="A622" s="95">
        <v>32820</v>
      </c>
      <c r="B622" s="93" t="s">
        <v>194</v>
      </c>
      <c r="C622" s="67" t="s">
        <v>185</v>
      </c>
      <c r="D622" s="29" t="s">
        <v>160</v>
      </c>
      <c r="E622" s="97" t="s">
        <v>90</v>
      </c>
      <c r="F622" s="98">
        <f t="shared" si="28"/>
        <v>0.86760000000000004</v>
      </c>
      <c r="G622" s="74">
        <f>ROUND(('NEW Reference'!B$6*List!$F622)+'NEW Reference'!B$7,0)</f>
        <v>1211</v>
      </c>
      <c r="H622" s="21">
        <f>ROUND(('NEW Reference'!C$6*List!$F622)+'NEW Reference'!C$7,0)</f>
        <v>1806</v>
      </c>
      <c r="I622" s="21">
        <f>ROUND(('NEW Reference'!D$6*List!$F622)+'NEW Reference'!D$7,0)</f>
        <v>2164</v>
      </c>
      <c r="J622" s="21">
        <f>ROUND(('NEW Reference'!E$6*List!$F622)+'NEW Reference'!E$7,0)</f>
        <v>2675</v>
      </c>
      <c r="K622" s="21">
        <f>ROUND(('NEW Reference'!F$6*List!$F622)+'NEW Reference'!F$7,0)</f>
        <v>2787</v>
      </c>
      <c r="L622" s="21">
        <f>ROUND(('NEW Reference'!G$6*List!$F622)+'NEW Reference'!G$7,0)</f>
        <v>3155</v>
      </c>
      <c r="M622" s="21">
        <f>ROUND(('NEW Reference'!H$6*List!$F622)+'NEW Reference'!H$7,0)</f>
        <v>3275</v>
      </c>
      <c r="N622" s="21">
        <f>ROUND(('NEW Reference'!I$6*List!$F622)+'NEW Reference'!I$7,0)</f>
        <v>3404</v>
      </c>
      <c r="O622" s="21">
        <f>ROUND(('NEW Reference'!J$6*List!$F622)+'NEW Reference'!J$7,0)</f>
        <v>3942</v>
      </c>
      <c r="P622" s="21">
        <f>ROUND(('NEW Reference'!K$6*List!$F622)+'NEW Reference'!K$7,0)</f>
        <v>4066</v>
      </c>
      <c r="Q622" s="21">
        <f>ROUND(('NEW Reference'!L$6*List!$F622)+'NEW Reference'!L$7,0)</f>
        <v>4387</v>
      </c>
      <c r="R622" s="21">
        <f>ROUND(('NEW Reference'!M$6*List!$F622)+'NEW Reference'!M$7,0)</f>
        <v>5240</v>
      </c>
      <c r="S622" s="21">
        <f>ROUND(('NEW Reference'!N$6*List!$F622)+'NEW Reference'!N$7,0)</f>
        <v>21143</v>
      </c>
      <c r="T622" s="22">
        <f>ROUND(('NEW Reference'!O$6*List!$F622)+'NEW Reference'!O$7,0)</f>
        <v>786</v>
      </c>
      <c r="U622" s="22">
        <f>ROUND(('NEW Reference'!P$6*List!$F622)+'NEW Reference'!P$7,0)</f>
        <v>1108</v>
      </c>
      <c r="V622" s="22">
        <f>ROUND(('NEW Reference'!Q$6*List!$F622)+'NEW Reference'!Q$7,0)</f>
        <v>554</v>
      </c>
      <c r="X622" s="3" t="str">
        <f t="shared" si="27"/>
        <v>BENTON, Mississippi</v>
      </c>
      <c r="Y622" s="67" t="s">
        <v>185</v>
      </c>
      <c r="Z622" s="24" t="s">
        <v>91</v>
      </c>
      <c r="AA622" s="29" t="s">
        <v>160</v>
      </c>
      <c r="AB622" s="26"/>
      <c r="AC622" s="19">
        <f t="shared" si="29"/>
        <v>0.86760000000000004</v>
      </c>
      <c r="AD622" s="104">
        <v>28140</v>
      </c>
      <c r="AE622" t="s">
        <v>640</v>
      </c>
      <c r="AF622" s="19">
        <v>0.90540000000000009</v>
      </c>
    </row>
    <row r="623" spans="1:32">
      <c r="A623" s="95">
        <v>27140</v>
      </c>
      <c r="B623" s="93" t="s">
        <v>862</v>
      </c>
      <c r="C623" s="67" t="s">
        <v>863</v>
      </c>
      <c r="D623" s="29" t="s">
        <v>160</v>
      </c>
      <c r="E623" s="97" t="s">
        <v>90</v>
      </c>
      <c r="F623" s="98">
        <f t="shared" si="28"/>
        <v>0.84930000000000005</v>
      </c>
      <c r="G623" s="74">
        <f>ROUND(('NEW Reference'!B$6*List!$F623)+'NEW Reference'!B$7,0)</f>
        <v>1192</v>
      </c>
      <c r="H623" s="21">
        <f>ROUND(('NEW Reference'!C$6*List!$F623)+'NEW Reference'!C$7,0)</f>
        <v>1778</v>
      </c>
      <c r="I623" s="21">
        <f>ROUND(('NEW Reference'!D$6*List!$F623)+'NEW Reference'!D$7,0)</f>
        <v>2131</v>
      </c>
      <c r="J623" s="21">
        <f>ROUND(('NEW Reference'!E$6*List!$F623)+'NEW Reference'!E$7,0)</f>
        <v>2634</v>
      </c>
      <c r="K623" s="21">
        <f>ROUND(('NEW Reference'!F$6*List!$F623)+'NEW Reference'!F$7,0)</f>
        <v>2744</v>
      </c>
      <c r="L623" s="21">
        <f>ROUND(('NEW Reference'!G$6*List!$F623)+'NEW Reference'!G$7,0)</f>
        <v>3107</v>
      </c>
      <c r="M623" s="21">
        <f>ROUND(('NEW Reference'!H$6*List!$F623)+'NEW Reference'!H$7,0)</f>
        <v>3225</v>
      </c>
      <c r="N623" s="21">
        <f>ROUND(('NEW Reference'!I$6*List!$F623)+'NEW Reference'!I$7,0)</f>
        <v>3352</v>
      </c>
      <c r="O623" s="21">
        <f>ROUND(('NEW Reference'!J$6*List!$F623)+'NEW Reference'!J$7,0)</f>
        <v>3882</v>
      </c>
      <c r="P623" s="21">
        <f>ROUND(('NEW Reference'!K$6*List!$F623)+'NEW Reference'!K$7,0)</f>
        <v>4004</v>
      </c>
      <c r="Q623" s="21">
        <f>ROUND(('NEW Reference'!L$6*List!$F623)+'NEW Reference'!L$7,0)</f>
        <v>4321</v>
      </c>
      <c r="R623" s="21">
        <f>ROUND(('NEW Reference'!M$6*List!$F623)+'NEW Reference'!M$7,0)</f>
        <v>5160</v>
      </c>
      <c r="S623" s="21">
        <f>ROUND(('NEW Reference'!N$6*List!$F623)+'NEW Reference'!N$7,0)</f>
        <v>20821</v>
      </c>
      <c r="T623" s="22">
        <f>ROUND(('NEW Reference'!O$6*List!$F623)+'NEW Reference'!O$7,0)</f>
        <v>774</v>
      </c>
      <c r="U623" s="22">
        <f>ROUND(('NEW Reference'!P$6*List!$F623)+'NEW Reference'!P$7,0)</f>
        <v>1091</v>
      </c>
      <c r="V623" s="22">
        <f>ROUND(('NEW Reference'!Q$6*List!$F623)+'NEW Reference'!Q$7,0)</f>
        <v>545</v>
      </c>
      <c r="X623" s="3" t="str">
        <f t="shared" si="27"/>
        <v>COPIAH, Mississippi</v>
      </c>
      <c r="Y623" s="67" t="s">
        <v>863</v>
      </c>
      <c r="Z623" s="24" t="s">
        <v>91</v>
      </c>
      <c r="AA623" s="29" t="s">
        <v>160</v>
      </c>
      <c r="AB623" s="26"/>
      <c r="AC623" s="19">
        <f t="shared" si="29"/>
        <v>0.84930000000000005</v>
      </c>
      <c r="AD623" s="104">
        <v>28140</v>
      </c>
      <c r="AE623" t="s">
        <v>640</v>
      </c>
      <c r="AF623" s="19">
        <v>0.90540000000000009</v>
      </c>
    </row>
    <row r="624" spans="1:32">
      <c r="A624" s="95">
        <v>32820</v>
      </c>
      <c r="B624" s="93" t="s">
        <v>194</v>
      </c>
      <c r="C624" s="67" t="s">
        <v>695</v>
      </c>
      <c r="D624" s="29" t="s">
        <v>160</v>
      </c>
      <c r="E624" s="97" t="s">
        <v>90</v>
      </c>
      <c r="F624" s="98">
        <f t="shared" si="28"/>
        <v>0.86760000000000004</v>
      </c>
      <c r="G624" s="74">
        <f>ROUND(('NEW Reference'!B$6*List!$F624)+'NEW Reference'!B$7,0)</f>
        <v>1211</v>
      </c>
      <c r="H624" s="21">
        <f>ROUND(('NEW Reference'!C$6*List!$F624)+'NEW Reference'!C$7,0)</f>
        <v>1806</v>
      </c>
      <c r="I624" s="21">
        <f>ROUND(('NEW Reference'!D$6*List!$F624)+'NEW Reference'!D$7,0)</f>
        <v>2164</v>
      </c>
      <c r="J624" s="21">
        <f>ROUND(('NEW Reference'!E$6*List!$F624)+'NEW Reference'!E$7,0)</f>
        <v>2675</v>
      </c>
      <c r="K624" s="21">
        <f>ROUND(('NEW Reference'!F$6*List!$F624)+'NEW Reference'!F$7,0)</f>
        <v>2787</v>
      </c>
      <c r="L624" s="21">
        <f>ROUND(('NEW Reference'!G$6*List!$F624)+'NEW Reference'!G$7,0)</f>
        <v>3155</v>
      </c>
      <c r="M624" s="21">
        <f>ROUND(('NEW Reference'!H$6*List!$F624)+'NEW Reference'!H$7,0)</f>
        <v>3275</v>
      </c>
      <c r="N624" s="21">
        <f>ROUND(('NEW Reference'!I$6*List!$F624)+'NEW Reference'!I$7,0)</f>
        <v>3404</v>
      </c>
      <c r="O624" s="21">
        <f>ROUND(('NEW Reference'!J$6*List!$F624)+'NEW Reference'!J$7,0)</f>
        <v>3942</v>
      </c>
      <c r="P624" s="21">
        <f>ROUND(('NEW Reference'!K$6*List!$F624)+'NEW Reference'!K$7,0)</f>
        <v>4066</v>
      </c>
      <c r="Q624" s="21">
        <f>ROUND(('NEW Reference'!L$6*List!$F624)+'NEW Reference'!L$7,0)</f>
        <v>4387</v>
      </c>
      <c r="R624" s="21">
        <f>ROUND(('NEW Reference'!M$6*List!$F624)+'NEW Reference'!M$7,0)</f>
        <v>5240</v>
      </c>
      <c r="S624" s="21">
        <f>ROUND(('NEW Reference'!N$6*List!$F624)+'NEW Reference'!N$7,0)</f>
        <v>21143</v>
      </c>
      <c r="T624" s="22">
        <f>ROUND(('NEW Reference'!O$6*List!$F624)+'NEW Reference'!O$7,0)</f>
        <v>786</v>
      </c>
      <c r="U624" s="22">
        <f>ROUND(('NEW Reference'!P$6*List!$F624)+'NEW Reference'!P$7,0)</f>
        <v>1108</v>
      </c>
      <c r="V624" s="22">
        <f>ROUND(('NEW Reference'!Q$6*List!$F624)+'NEW Reference'!Q$7,0)</f>
        <v>554</v>
      </c>
      <c r="X624" s="3" t="str">
        <f t="shared" si="27"/>
        <v>DE SOTO, Mississippi</v>
      </c>
      <c r="Y624" s="67" t="s">
        <v>695</v>
      </c>
      <c r="Z624" s="24" t="s">
        <v>91</v>
      </c>
      <c r="AA624" s="29" t="s">
        <v>160</v>
      </c>
      <c r="AB624" s="26"/>
      <c r="AC624" s="19">
        <f t="shared" si="29"/>
        <v>0.86760000000000004</v>
      </c>
      <c r="AD624" s="104">
        <v>27620</v>
      </c>
      <c r="AE624" t="s">
        <v>851</v>
      </c>
      <c r="AF624" s="19">
        <v>0.80180000000000007</v>
      </c>
    </row>
    <row r="625" spans="1:32">
      <c r="A625" s="95">
        <v>25620</v>
      </c>
      <c r="B625" s="93" t="s">
        <v>864</v>
      </c>
      <c r="C625" s="67" t="s">
        <v>865</v>
      </c>
      <c r="D625" s="29" t="s">
        <v>160</v>
      </c>
      <c r="E625" s="97" t="s">
        <v>90</v>
      </c>
      <c r="F625" s="98">
        <f t="shared" si="28"/>
        <v>0.69920000000000004</v>
      </c>
      <c r="G625" s="74">
        <f>ROUND(('NEW Reference'!B$6*List!$F625)+'NEW Reference'!B$7,0)</f>
        <v>1041</v>
      </c>
      <c r="H625" s="21">
        <f>ROUND(('NEW Reference'!C$6*List!$F625)+'NEW Reference'!C$7,0)</f>
        <v>1553</v>
      </c>
      <c r="I625" s="21">
        <f>ROUND(('NEW Reference'!D$6*List!$F625)+'NEW Reference'!D$7,0)</f>
        <v>1861</v>
      </c>
      <c r="J625" s="21">
        <f>ROUND(('NEW Reference'!E$6*List!$F625)+'NEW Reference'!E$7,0)</f>
        <v>2300</v>
      </c>
      <c r="K625" s="21">
        <f>ROUND(('NEW Reference'!F$6*List!$F625)+'NEW Reference'!F$7,0)</f>
        <v>2397</v>
      </c>
      <c r="L625" s="21">
        <f>ROUND(('NEW Reference'!G$6*List!$F625)+'NEW Reference'!G$7,0)</f>
        <v>2713</v>
      </c>
      <c r="M625" s="21">
        <f>ROUND(('NEW Reference'!H$6*List!$F625)+'NEW Reference'!H$7,0)</f>
        <v>2817</v>
      </c>
      <c r="N625" s="21">
        <f>ROUND(('NEW Reference'!I$6*List!$F625)+'NEW Reference'!I$7,0)</f>
        <v>2927</v>
      </c>
      <c r="O625" s="21">
        <f>ROUND(('NEW Reference'!J$6*List!$F625)+'NEW Reference'!J$7,0)</f>
        <v>3390</v>
      </c>
      <c r="P625" s="21">
        <f>ROUND(('NEW Reference'!K$6*List!$F625)+'NEW Reference'!K$7,0)</f>
        <v>3497</v>
      </c>
      <c r="Q625" s="21">
        <f>ROUND(('NEW Reference'!L$6*List!$F625)+'NEW Reference'!L$7,0)</f>
        <v>3773</v>
      </c>
      <c r="R625" s="21">
        <f>ROUND(('NEW Reference'!M$6*List!$F625)+'NEW Reference'!M$7,0)</f>
        <v>4506</v>
      </c>
      <c r="S625" s="21">
        <f>ROUND(('NEW Reference'!N$6*List!$F625)+'NEW Reference'!N$7,0)</f>
        <v>18183</v>
      </c>
      <c r="T625" s="22">
        <f>ROUND(('NEW Reference'!O$6*List!$F625)+'NEW Reference'!O$7,0)</f>
        <v>676</v>
      </c>
      <c r="U625" s="22">
        <f>ROUND(('NEW Reference'!P$6*List!$F625)+'NEW Reference'!P$7,0)</f>
        <v>952</v>
      </c>
      <c r="V625" s="22">
        <f>ROUND(('NEW Reference'!Q$6*List!$F625)+'NEW Reference'!Q$7,0)</f>
        <v>476</v>
      </c>
      <c r="X625" s="3" t="str">
        <f t="shared" si="27"/>
        <v>FORREST, Mississippi</v>
      </c>
      <c r="Y625" s="67" t="s">
        <v>865</v>
      </c>
      <c r="Z625" s="24" t="s">
        <v>91</v>
      </c>
      <c r="AA625" s="29" t="s">
        <v>160</v>
      </c>
      <c r="AB625" s="26"/>
      <c r="AC625" s="19">
        <f t="shared" si="29"/>
        <v>0.69920000000000004</v>
      </c>
      <c r="AD625" s="104">
        <v>17860</v>
      </c>
      <c r="AE625" t="s">
        <v>848</v>
      </c>
      <c r="AF625" s="19">
        <v>0.8548</v>
      </c>
    </row>
    <row r="626" spans="1:32">
      <c r="A626" s="95">
        <v>25060</v>
      </c>
      <c r="B626" s="93" t="s">
        <v>866</v>
      </c>
      <c r="C626" s="67" t="s">
        <v>604</v>
      </c>
      <c r="D626" s="29" t="s">
        <v>160</v>
      </c>
      <c r="E626" s="97" t="s">
        <v>90</v>
      </c>
      <c r="F626" s="98">
        <f t="shared" si="28"/>
        <v>0.76670000000000005</v>
      </c>
      <c r="G626" s="74">
        <f>ROUND(('NEW Reference'!B$6*List!$F626)+'NEW Reference'!B$7,0)</f>
        <v>1109</v>
      </c>
      <c r="H626" s="21">
        <f>ROUND(('NEW Reference'!C$6*List!$F626)+'NEW Reference'!C$7,0)</f>
        <v>1654</v>
      </c>
      <c r="I626" s="21">
        <f>ROUND(('NEW Reference'!D$6*List!$F626)+'NEW Reference'!D$7,0)</f>
        <v>1982</v>
      </c>
      <c r="J626" s="21">
        <f>ROUND(('NEW Reference'!E$6*List!$F626)+'NEW Reference'!E$7,0)</f>
        <v>2450</v>
      </c>
      <c r="K626" s="21">
        <f>ROUND(('NEW Reference'!F$6*List!$F626)+'NEW Reference'!F$7,0)</f>
        <v>2553</v>
      </c>
      <c r="L626" s="21">
        <f>ROUND(('NEW Reference'!G$6*List!$F626)+'NEW Reference'!G$7,0)</f>
        <v>2890</v>
      </c>
      <c r="M626" s="21">
        <f>ROUND(('NEW Reference'!H$6*List!$F626)+'NEW Reference'!H$7,0)</f>
        <v>3000</v>
      </c>
      <c r="N626" s="21">
        <f>ROUND(('NEW Reference'!I$6*List!$F626)+'NEW Reference'!I$7,0)</f>
        <v>3118</v>
      </c>
      <c r="O626" s="21">
        <f>ROUND(('NEW Reference'!J$6*List!$F626)+'NEW Reference'!J$7,0)</f>
        <v>3611</v>
      </c>
      <c r="P626" s="21">
        <f>ROUND(('NEW Reference'!K$6*List!$F626)+'NEW Reference'!K$7,0)</f>
        <v>3725</v>
      </c>
      <c r="Q626" s="21">
        <f>ROUND(('NEW Reference'!L$6*List!$F626)+'NEW Reference'!L$7,0)</f>
        <v>4019</v>
      </c>
      <c r="R626" s="21">
        <f>ROUND(('NEW Reference'!M$6*List!$F626)+'NEW Reference'!M$7,0)</f>
        <v>4800</v>
      </c>
      <c r="S626" s="21">
        <f>ROUND(('NEW Reference'!N$6*List!$F626)+'NEW Reference'!N$7,0)</f>
        <v>19369</v>
      </c>
      <c r="T626" s="22">
        <f>ROUND(('NEW Reference'!O$6*List!$F626)+'NEW Reference'!O$7,0)</f>
        <v>720</v>
      </c>
      <c r="U626" s="22">
        <f>ROUND(('NEW Reference'!P$6*List!$F626)+'NEW Reference'!P$7,0)</f>
        <v>1015</v>
      </c>
      <c r="V626" s="22">
        <f>ROUND(('NEW Reference'!Q$6*List!$F626)+'NEW Reference'!Q$7,0)</f>
        <v>507</v>
      </c>
      <c r="X626" s="3" t="str">
        <f t="shared" si="27"/>
        <v>HANCOCK, Mississippi</v>
      </c>
      <c r="Y626" s="67" t="s">
        <v>604</v>
      </c>
      <c r="Z626" s="24" t="s">
        <v>91</v>
      </c>
      <c r="AA626" s="29" t="s">
        <v>160</v>
      </c>
      <c r="AB626" s="25"/>
      <c r="AC626" s="19">
        <f t="shared" si="29"/>
        <v>0.76670000000000005</v>
      </c>
      <c r="AD626" s="104">
        <v>44180</v>
      </c>
      <c r="AE626" t="s">
        <v>854</v>
      </c>
      <c r="AF626" s="19">
        <v>0.79520000000000002</v>
      </c>
    </row>
    <row r="627" spans="1:32">
      <c r="A627" s="95">
        <v>25060</v>
      </c>
      <c r="B627" s="93" t="s">
        <v>866</v>
      </c>
      <c r="C627" s="67" t="s">
        <v>513</v>
      </c>
      <c r="D627" s="29" t="s">
        <v>160</v>
      </c>
      <c r="E627" s="97" t="s">
        <v>90</v>
      </c>
      <c r="F627" s="98">
        <f t="shared" si="28"/>
        <v>0.76670000000000005</v>
      </c>
      <c r="G627" s="74">
        <f>ROUND(('NEW Reference'!B$6*List!$F627)+'NEW Reference'!B$7,0)</f>
        <v>1109</v>
      </c>
      <c r="H627" s="21">
        <f>ROUND(('NEW Reference'!C$6*List!$F627)+'NEW Reference'!C$7,0)</f>
        <v>1654</v>
      </c>
      <c r="I627" s="21">
        <f>ROUND(('NEW Reference'!D$6*List!$F627)+'NEW Reference'!D$7,0)</f>
        <v>1982</v>
      </c>
      <c r="J627" s="21">
        <f>ROUND(('NEW Reference'!E$6*List!$F627)+'NEW Reference'!E$7,0)</f>
        <v>2450</v>
      </c>
      <c r="K627" s="21">
        <f>ROUND(('NEW Reference'!F$6*List!$F627)+'NEW Reference'!F$7,0)</f>
        <v>2553</v>
      </c>
      <c r="L627" s="21">
        <f>ROUND(('NEW Reference'!G$6*List!$F627)+'NEW Reference'!G$7,0)</f>
        <v>2890</v>
      </c>
      <c r="M627" s="21">
        <f>ROUND(('NEW Reference'!H$6*List!$F627)+'NEW Reference'!H$7,0)</f>
        <v>3000</v>
      </c>
      <c r="N627" s="21">
        <f>ROUND(('NEW Reference'!I$6*List!$F627)+'NEW Reference'!I$7,0)</f>
        <v>3118</v>
      </c>
      <c r="O627" s="21">
        <f>ROUND(('NEW Reference'!J$6*List!$F627)+'NEW Reference'!J$7,0)</f>
        <v>3611</v>
      </c>
      <c r="P627" s="21">
        <f>ROUND(('NEW Reference'!K$6*List!$F627)+'NEW Reference'!K$7,0)</f>
        <v>3725</v>
      </c>
      <c r="Q627" s="21">
        <f>ROUND(('NEW Reference'!L$6*List!$F627)+'NEW Reference'!L$7,0)</f>
        <v>4019</v>
      </c>
      <c r="R627" s="21">
        <f>ROUND(('NEW Reference'!M$6*List!$F627)+'NEW Reference'!M$7,0)</f>
        <v>4800</v>
      </c>
      <c r="S627" s="21">
        <f>ROUND(('NEW Reference'!N$6*List!$F627)+'NEW Reference'!N$7,0)</f>
        <v>19369</v>
      </c>
      <c r="T627" s="22">
        <f>ROUND(('NEW Reference'!O$6*List!$F627)+'NEW Reference'!O$7,0)</f>
        <v>720</v>
      </c>
      <c r="U627" s="22">
        <f>ROUND(('NEW Reference'!P$6*List!$F627)+'NEW Reference'!P$7,0)</f>
        <v>1015</v>
      </c>
      <c r="V627" s="22">
        <f>ROUND(('NEW Reference'!Q$6*List!$F627)+'NEW Reference'!Q$7,0)</f>
        <v>507</v>
      </c>
      <c r="X627" s="3" t="str">
        <f t="shared" si="27"/>
        <v>HARRISON, Mississippi</v>
      </c>
      <c r="Y627" s="67" t="s">
        <v>513</v>
      </c>
      <c r="Z627" s="24" t="s">
        <v>91</v>
      </c>
      <c r="AA627" s="29" t="s">
        <v>160</v>
      </c>
      <c r="AB627" s="25"/>
      <c r="AC627" s="19">
        <f t="shared" si="29"/>
        <v>0.76670000000000005</v>
      </c>
      <c r="AD627" s="104">
        <v>41140</v>
      </c>
      <c r="AE627" t="s">
        <v>632</v>
      </c>
      <c r="AF627" s="19">
        <v>0.82469499999999996</v>
      </c>
    </row>
    <row r="628" spans="1:32">
      <c r="A628" s="95">
        <v>27140</v>
      </c>
      <c r="B628" s="93" t="s">
        <v>862</v>
      </c>
      <c r="C628" s="67" t="s">
        <v>867</v>
      </c>
      <c r="D628" s="29" t="s">
        <v>160</v>
      </c>
      <c r="E628" s="97" t="s">
        <v>90</v>
      </c>
      <c r="F628" s="98">
        <f t="shared" si="28"/>
        <v>0.84930000000000005</v>
      </c>
      <c r="G628" s="74">
        <f>ROUND(('NEW Reference'!B$6*List!$F628)+'NEW Reference'!B$7,0)</f>
        <v>1192</v>
      </c>
      <c r="H628" s="21">
        <f>ROUND(('NEW Reference'!C$6*List!$F628)+'NEW Reference'!C$7,0)</f>
        <v>1778</v>
      </c>
      <c r="I628" s="21">
        <f>ROUND(('NEW Reference'!D$6*List!$F628)+'NEW Reference'!D$7,0)</f>
        <v>2131</v>
      </c>
      <c r="J628" s="21">
        <f>ROUND(('NEW Reference'!E$6*List!$F628)+'NEW Reference'!E$7,0)</f>
        <v>2634</v>
      </c>
      <c r="K628" s="21">
        <f>ROUND(('NEW Reference'!F$6*List!$F628)+'NEW Reference'!F$7,0)</f>
        <v>2744</v>
      </c>
      <c r="L628" s="21">
        <f>ROUND(('NEW Reference'!G$6*List!$F628)+'NEW Reference'!G$7,0)</f>
        <v>3107</v>
      </c>
      <c r="M628" s="21">
        <f>ROUND(('NEW Reference'!H$6*List!$F628)+'NEW Reference'!H$7,0)</f>
        <v>3225</v>
      </c>
      <c r="N628" s="21">
        <f>ROUND(('NEW Reference'!I$6*List!$F628)+'NEW Reference'!I$7,0)</f>
        <v>3352</v>
      </c>
      <c r="O628" s="21">
        <f>ROUND(('NEW Reference'!J$6*List!$F628)+'NEW Reference'!J$7,0)</f>
        <v>3882</v>
      </c>
      <c r="P628" s="21">
        <f>ROUND(('NEW Reference'!K$6*List!$F628)+'NEW Reference'!K$7,0)</f>
        <v>4004</v>
      </c>
      <c r="Q628" s="21">
        <f>ROUND(('NEW Reference'!L$6*List!$F628)+'NEW Reference'!L$7,0)</f>
        <v>4321</v>
      </c>
      <c r="R628" s="21">
        <f>ROUND(('NEW Reference'!M$6*List!$F628)+'NEW Reference'!M$7,0)</f>
        <v>5160</v>
      </c>
      <c r="S628" s="21">
        <f>ROUND(('NEW Reference'!N$6*List!$F628)+'NEW Reference'!N$7,0)</f>
        <v>20821</v>
      </c>
      <c r="T628" s="22">
        <f>ROUND(('NEW Reference'!O$6*List!$F628)+'NEW Reference'!O$7,0)</f>
        <v>774</v>
      </c>
      <c r="U628" s="22">
        <f>ROUND(('NEW Reference'!P$6*List!$F628)+'NEW Reference'!P$7,0)</f>
        <v>1091</v>
      </c>
      <c r="V628" s="22">
        <f>ROUND(('NEW Reference'!Q$6*List!$F628)+'NEW Reference'!Q$7,0)</f>
        <v>545</v>
      </c>
      <c r="X628" s="3" t="str">
        <f t="shared" si="27"/>
        <v>HINDS, Mississippi</v>
      </c>
      <c r="Y628" s="67" t="s">
        <v>867</v>
      </c>
      <c r="Z628" s="24" t="s">
        <v>91</v>
      </c>
      <c r="AA628" s="29" t="s">
        <v>160</v>
      </c>
      <c r="AB628" s="25"/>
      <c r="AC628" s="19">
        <f t="shared" si="29"/>
        <v>0.84930000000000005</v>
      </c>
      <c r="AD628" s="104">
        <v>41180</v>
      </c>
      <c r="AE628" t="s">
        <v>548</v>
      </c>
      <c r="AF628" s="19">
        <v>0.97340000000000004</v>
      </c>
    </row>
    <row r="629" spans="1:32">
      <c r="A629" s="95">
        <v>27140</v>
      </c>
      <c r="B629" s="93" t="s">
        <v>862</v>
      </c>
      <c r="C629" s="67" t="s">
        <v>868</v>
      </c>
      <c r="D629" s="29" t="s">
        <v>160</v>
      </c>
      <c r="E629" s="97" t="s">
        <v>90</v>
      </c>
      <c r="F629" s="98">
        <f t="shared" si="28"/>
        <v>0.84930000000000005</v>
      </c>
      <c r="G629" s="74">
        <f>ROUND(('NEW Reference'!B$6*List!$F629)+'NEW Reference'!B$7,0)</f>
        <v>1192</v>
      </c>
      <c r="H629" s="21">
        <f>ROUND(('NEW Reference'!C$6*List!$F629)+'NEW Reference'!C$7,0)</f>
        <v>1778</v>
      </c>
      <c r="I629" s="21">
        <f>ROUND(('NEW Reference'!D$6*List!$F629)+'NEW Reference'!D$7,0)</f>
        <v>2131</v>
      </c>
      <c r="J629" s="21">
        <f>ROUND(('NEW Reference'!E$6*List!$F629)+'NEW Reference'!E$7,0)</f>
        <v>2634</v>
      </c>
      <c r="K629" s="21">
        <f>ROUND(('NEW Reference'!F$6*List!$F629)+'NEW Reference'!F$7,0)</f>
        <v>2744</v>
      </c>
      <c r="L629" s="21">
        <f>ROUND(('NEW Reference'!G$6*List!$F629)+'NEW Reference'!G$7,0)</f>
        <v>3107</v>
      </c>
      <c r="M629" s="21">
        <f>ROUND(('NEW Reference'!H$6*List!$F629)+'NEW Reference'!H$7,0)</f>
        <v>3225</v>
      </c>
      <c r="N629" s="21">
        <f>ROUND(('NEW Reference'!I$6*List!$F629)+'NEW Reference'!I$7,0)</f>
        <v>3352</v>
      </c>
      <c r="O629" s="21">
        <f>ROUND(('NEW Reference'!J$6*List!$F629)+'NEW Reference'!J$7,0)</f>
        <v>3882</v>
      </c>
      <c r="P629" s="21">
        <f>ROUND(('NEW Reference'!K$6*List!$F629)+'NEW Reference'!K$7,0)</f>
        <v>4004</v>
      </c>
      <c r="Q629" s="21">
        <f>ROUND(('NEW Reference'!L$6*List!$F629)+'NEW Reference'!L$7,0)</f>
        <v>4321</v>
      </c>
      <c r="R629" s="21">
        <f>ROUND(('NEW Reference'!M$6*List!$F629)+'NEW Reference'!M$7,0)</f>
        <v>5160</v>
      </c>
      <c r="S629" s="21">
        <f>ROUND(('NEW Reference'!N$6*List!$F629)+'NEW Reference'!N$7,0)</f>
        <v>20821</v>
      </c>
      <c r="T629" s="22">
        <f>ROUND(('NEW Reference'!O$6*List!$F629)+'NEW Reference'!O$7,0)</f>
        <v>774</v>
      </c>
      <c r="U629" s="22">
        <f>ROUND(('NEW Reference'!P$6*List!$F629)+'NEW Reference'!P$7,0)</f>
        <v>1091</v>
      </c>
      <c r="V629" s="22">
        <f>ROUND(('NEW Reference'!Q$6*List!$F629)+'NEW Reference'!Q$7,0)</f>
        <v>545</v>
      </c>
      <c r="X629" s="3" t="str">
        <f t="shared" si="27"/>
        <v>HOLMES, Mississippi</v>
      </c>
      <c r="Y629" s="67" t="s">
        <v>868</v>
      </c>
      <c r="Z629" s="24" t="s">
        <v>91</v>
      </c>
      <c r="AA629" s="29" t="s">
        <v>160</v>
      </c>
      <c r="AB629" s="26"/>
      <c r="AC629" s="19">
        <f t="shared" si="29"/>
        <v>0.84930000000000005</v>
      </c>
      <c r="AD629" s="104">
        <v>44180</v>
      </c>
      <c r="AE629" t="s">
        <v>854</v>
      </c>
      <c r="AF629" s="19">
        <v>0.79520000000000002</v>
      </c>
    </row>
    <row r="630" spans="1:32">
      <c r="A630" s="95">
        <v>25060</v>
      </c>
      <c r="B630" s="93" t="s">
        <v>866</v>
      </c>
      <c r="C630" s="67" t="s">
        <v>639</v>
      </c>
      <c r="D630" s="29" t="s">
        <v>160</v>
      </c>
      <c r="E630" s="97" t="s">
        <v>90</v>
      </c>
      <c r="F630" s="98">
        <f t="shared" si="28"/>
        <v>0.76670000000000005</v>
      </c>
      <c r="G630" s="74">
        <f>ROUND(('NEW Reference'!B$6*List!$F630)+'NEW Reference'!B$7,0)</f>
        <v>1109</v>
      </c>
      <c r="H630" s="21">
        <f>ROUND(('NEW Reference'!C$6*List!$F630)+'NEW Reference'!C$7,0)</f>
        <v>1654</v>
      </c>
      <c r="I630" s="21">
        <f>ROUND(('NEW Reference'!D$6*List!$F630)+'NEW Reference'!D$7,0)</f>
        <v>1982</v>
      </c>
      <c r="J630" s="21">
        <f>ROUND(('NEW Reference'!E$6*List!$F630)+'NEW Reference'!E$7,0)</f>
        <v>2450</v>
      </c>
      <c r="K630" s="21">
        <f>ROUND(('NEW Reference'!F$6*List!$F630)+'NEW Reference'!F$7,0)</f>
        <v>2553</v>
      </c>
      <c r="L630" s="21">
        <f>ROUND(('NEW Reference'!G$6*List!$F630)+'NEW Reference'!G$7,0)</f>
        <v>2890</v>
      </c>
      <c r="M630" s="21">
        <f>ROUND(('NEW Reference'!H$6*List!$F630)+'NEW Reference'!H$7,0)</f>
        <v>3000</v>
      </c>
      <c r="N630" s="21">
        <f>ROUND(('NEW Reference'!I$6*List!$F630)+'NEW Reference'!I$7,0)</f>
        <v>3118</v>
      </c>
      <c r="O630" s="21">
        <f>ROUND(('NEW Reference'!J$6*List!$F630)+'NEW Reference'!J$7,0)</f>
        <v>3611</v>
      </c>
      <c r="P630" s="21">
        <f>ROUND(('NEW Reference'!K$6*List!$F630)+'NEW Reference'!K$7,0)</f>
        <v>3725</v>
      </c>
      <c r="Q630" s="21">
        <f>ROUND(('NEW Reference'!L$6*List!$F630)+'NEW Reference'!L$7,0)</f>
        <v>4019</v>
      </c>
      <c r="R630" s="21">
        <f>ROUND(('NEW Reference'!M$6*List!$F630)+'NEW Reference'!M$7,0)</f>
        <v>4800</v>
      </c>
      <c r="S630" s="21">
        <f>ROUND(('NEW Reference'!N$6*List!$F630)+'NEW Reference'!N$7,0)</f>
        <v>19369</v>
      </c>
      <c r="T630" s="22">
        <f>ROUND(('NEW Reference'!O$6*List!$F630)+'NEW Reference'!O$7,0)</f>
        <v>720</v>
      </c>
      <c r="U630" s="22">
        <f>ROUND(('NEW Reference'!P$6*List!$F630)+'NEW Reference'!P$7,0)</f>
        <v>1015</v>
      </c>
      <c r="V630" s="22">
        <f>ROUND(('NEW Reference'!Q$6*List!$F630)+'NEW Reference'!Q$7,0)</f>
        <v>507</v>
      </c>
      <c r="X630" s="3" t="str">
        <f t="shared" si="27"/>
        <v>JACKSON, Mississippi</v>
      </c>
      <c r="Y630" s="67" t="s">
        <v>639</v>
      </c>
      <c r="Z630" s="24" t="s">
        <v>91</v>
      </c>
      <c r="AA630" s="29" t="s">
        <v>160</v>
      </c>
      <c r="AB630" s="26"/>
      <c r="AC630" s="19">
        <f t="shared" si="29"/>
        <v>0.76670000000000005</v>
      </c>
      <c r="AD630" s="104">
        <v>17860</v>
      </c>
      <c r="AE630" t="s">
        <v>848</v>
      </c>
      <c r="AF630" s="19">
        <v>0.8548</v>
      </c>
    </row>
    <row r="631" spans="1:32">
      <c r="A631" s="95">
        <v>25620</v>
      </c>
      <c r="B631" s="93" t="s">
        <v>864</v>
      </c>
      <c r="C631" s="67" t="s">
        <v>869</v>
      </c>
      <c r="D631" s="29" t="s">
        <v>160</v>
      </c>
      <c r="E631" s="97" t="s">
        <v>90</v>
      </c>
      <c r="F631" s="98">
        <f t="shared" si="28"/>
        <v>0.69920000000000004</v>
      </c>
      <c r="G631" s="74">
        <f>ROUND(('NEW Reference'!B$6*List!$F631)+'NEW Reference'!B$7,0)</f>
        <v>1041</v>
      </c>
      <c r="H631" s="21">
        <f>ROUND(('NEW Reference'!C$6*List!$F631)+'NEW Reference'!C$7,0)</f>
        <v>1553</v>
      </c>
      <c r="I631" s="21">
        <f>ROUND(('NEW Reference'!D$6*List!$F631)+'NEW Reference'!D$7,0)</f>
        <v>1861</v>
      </c>
      <c r="J631" s="21">
        <f>ROUND(('NEW Reference'!E$6*List!$F631)+'NEW Reference'!E$7,0)</f>
        <v>2300</v>
      </c>
      <c r="K631" s="21">
        <f>ROUND(('NEW Reference'!F$6*List!$F631)+'NEW Reference'!F$7,0)</f>
        <v>2397</v>
      </c>
      <c r="L631" s="21">
        <f>ROUND(('NEW Reference'!G$6*List!$F631)+'NEW Reference'!G$7,0)</f>
        <v>2713</v>
      </c>
      <c r="M631" s="21">
        <f>ROUND(('NEW Reference'!H$6*List!$F631)+'NEW Reference'!H$7,0)</f>
        <v>2817</v>
      </c>
      <c r="N631" s="21">
        <f>ROUND(('NEW Reference'!I$6*List!$F631)+'NEW Reference'!I$7,0)</f>
        <v>2927</v>
      </c>
      <c r="O631" s="21">
        <f>ROUND(('NEW Reference'!J$6*List!$F631)+'NEW Reference'!J$7,0)</f>
        <v>3390</v>
      </c>
      <c r="P631" s="21">
        <f>ROUND(('NEW Reference'!K$6*List!$F631)+'NEW Reference'!K$7,0)</f>
        <v>3497</v>
      </c>
      <c r="Q631" s="21">
        <f>ROUND(('NEW Reference'!L$6*List!$F631)+'NEW Reference'!L$7,0)</f>
        <v>3773</v>
      </c>
      <c r="R631" s="21">
        <f>ROUND(('NEW Reference'!M$6*List!$F631)+'NEW Reference'!M$7,0)</f>
        <v>4506</v>
      </c>
      <c r="S631" s="21">
        <f>ROUND(('NEW Reference'!N$6*List!$F631)+'NEW Reference'!N$7,0)</f>
        <v>18183</v>
      </c>
      <c r="T631" s="22">
        <f>ROUND(('NEW Reference'!O$6*List!$F631)+'NEW Reference'!O$7,0)</f>
        <v>676</v>
      </c>
      <c r="U631" s="22">
        <f>ROUND(('NEW Reference'!P$6*List!$F631)+'NEW Reference'!P$7,0)</f>
        <v>952</v>
      </c>
      <c r="V631" s="22">
        <f>ROUND(('NEW Reference'!Q$6*List!$F631)+'NEW Reference'!Q$7,0)</f>
        <v>476</v>
      </c>
      <c r="X631" s="3" t="str">
        <f t="shared" si="27"/>
        <v>LAMAR, Mississippi</v>
      </c>
      <c r="Y631" s="67" t="s">
        <v>869</v>
      </c>
      <c r="Z631" s="24" t="s">
        <v>91</v>
      </c>
      <c r="AA631" s="29" t="s">
        <v>160</v>
      </c>
      <c r="AB631" s="25"/>
      <c r="AC631" s="19">
        <f t="shared" si="29"/>
        <v>0.69920000000000004</v>
      </c>
      <c r="AD631" s="104">
        <v>28140</v>
      </c>
      <c r="AE631" t="s">
        <v>640</v>
      </c>
      <c r="AF631" s="19">
        <v>0.90540000000000009</v>
      </c>
    </row>
    <row r="632" spans="1:32">
      <c r="A632" s="95">
        <v>27140</v>
      </c>
      <c r="B632" s="93" t="s">
        <v>862</v>
      </c>
      <c r="C632" s="67" t="s">
        <v>161</v>
      </c>
      <c r="D632" s="29" t="s">
        <v>160</v>
      </c>
      <c r="E632" s="97" t="s">
        <v>90</v>
      </c>
      <c r="F632" s="98">
        <f t="shared" si="28"/>
        <v>0.84930000000000005</v>
      </c>
      <c r="G632" s="74">
        <f>ROUND(('NEW Reference'!B$6*List!$F632)+'NEW Reference'!B$7,0)</f>
        <v>1192</v>
      </c>
      <c r="H632" s="21">
        <f>ROUND(('NEW Reference'!C$6*List!$F632)+'NEW Reference'!C$7,0)</f>
        <v>1778</v>
      </c>
      <c r="I632" s="21">
        <f>ROUND(('NEW Reference'!D$6*List!$F632)+'NEW Reference'!D$7,0)</f>
        <v>2131</v>
      </c>
      <c r="J632" s="21">
        <f>ROUND(('NEW Reference'!E$6*List!$F632)+'NEW Reference'!E$7,0)</f>
        <v>2634</v>
      </c>
      <c r="K632" s="21">
        <f>ROUND(('NEW Reference'!F$6*List!$F632)+'NEW Reference'!F$7,0)</f>
        <v>2744</v>
      </c>
      <c r="L632" s="21">
        <f>ROUND(('NEW Reference'!G$6*List!$F632)+'NEW Reference'!G$7,0)</f>
        <v>3107</v>
      </c>
      <c r="M632" s="21">
        <f>ROUND(('NEW Reference'!H$6*List!$F632)+'NEW Reference'!H$7,0)</f>
        <v>3225</v>
      </c>
      <c r="N632" s="21">
        <f>ROUND(('NEW Reference'!I$6*List!$F632)+'NEW Reference'!I$7,0)</f>
        <v>3352</v>
      </c>
      <c r="O632" s="21">
        <f>ROUND(('NEW Reference'!J$6*List!$F632)+'NEW Reference'!J$7,0)</f>
        <v>3882</v>
      </c>
      <c r="P632" s="21">
        <f>ROUND(('NEW Reference'!K$6*List!$F632)+'NEW Reference'!K$7,0)</f>
        <v>4004</v>
      </c>
      <c r="Q632" s="21">
        <f>ROUND(('NEW Reference'!L$6*List!$F632)+'NEW Reference'!L$7,0)</f>
        <v>4321</v>
      </c>
      <c r="R632" s="21">
        <f>ROUND(('NEW Reference'!M$6*List!$F632)+'NEW Reference'!M$7,0)</f>
        <v>5160</v>
      </c>
      <c r="S632" s="21">
        <f>ROUND(('NEW Reference'!N$6*List!$F632)+'NEW Reference'!N$7,0)</f>
        <v>20821</v>
      </c>
      <c r="T632" s="22">
        <f>ROUND(('NEW Reference'!O$6*List!$F632)+'NEW Reference'!O$7,0)</f>
        <v>774</v>
      </c>
      <c r="U632" s="22">
        <f>ROUND(('NEW Reference'!P$6*List!$F632)+'NEW Reference'!P$7,0)</f>
        <v>1091</v>
      </c>
      <c r="V632" s="22">
        <f>ROUND(('NEW Reference'!Q$6*List!$F632)+'NEW Reference'!Q$7,0)</f>
        <v>545</v>
      </c>
      <c r="X632" s="3" t="str">
        <f t="shared" si="27"/>
        <v>MADISON, Mississippi</v>
      </c>
      <c r="Y632" s="67" t="s">
        <v>161</v>
      </c>
      <c r="Z632" s="24" t="s">
        <v>91</v>
      </c>
      <c r="AA632" s="29" t="s">
        <v>160</v>
      </c>
      <c r="AB632" s="26"/>
      <c r="AC632" s="19">
        <f t="shared" si="29"/>
        <v>0.84930000000000005</v>
      </c>
      <c r="AD632" s="104">
        <v>27900</v>
      </c>
      <c r="AE632" t="s">
        <v>631</v>
      </c>
      <c r="AF632" s="19">
        <v>0.73580000000000001</v>
      </c>
    </row>
    <row r="633" spans="1:32">
      <c r="A633" s="95">
        <v>32820</v>
      </c>
      <c r="B633" s="93" t="s">
        <v>194</v>
      </c>
      <c r="C633" s="67" t="s">
        <v>568</v>
      </c>
      <c r="D633" s="29" t="s">
        <v>160</v>
      </c>
      <c r="E633" s="97" t="s">
        <v>90</v>
      </c>
      <c r="F633" s="98">
        <f t="shared" si="28"/>
        <v>0.86760000000000004</v>
      </c>
      <c r="G633" s="74">
        <f>ROUND(('NEW Reference'!B$6*List!$F633)+'NEW Reference'!B$7,0)</f>
        <v>1211</v>
      </c>
      <c r="H633" s="21">
        <f>ROUND(('NEW Reference'!C$6*List!$F633)+'NEW Reference'!C$7,0)</f>
        <v>1806</v>
      </c>
      <c r="I633" s="21">
        <f>ROUND(('NEW Reference'!D$6*List!$F633)+'NEW Reference'!D$7,0)</f>
        <v>2164</v>
      </c>
      <c r="J633" s="21">
        <f>ROUND(('NEW Reference'!E$6*List!$F633)+'NEW Reference'!E$7,0)</f>
        <v>2675</v>
      </c>
      <c r="K633" s="21">
        <f>ROUND(('NEW Reference'!F$6*List!$F633)+'NEW Reference'!F$7,0)</f>
        <v>2787</v>
      </c>
      <c r="L633" s="21">
        <f>ROUND(('NEW Reference'!G$6*List!$F633)+'NEW Reference'!G$7,0)</f>
        <v>3155</v>
      </c>
      <c r="M633" s="21">
        <f>ROUND(('NEW Reference'!H$6*List!$F633)+'NEW Reference'!H$7,0)</f>
        <v>3275</v>
      </c>
      <c r="N633" s="21">
        <f>ROUND(('NEW Reference'!I$6*List!$F633)+'NEW Reference'!I$7,0)</f>
        <v>3404</v>
      </c>
      <c r="O633" s="21">
        <f>ROUND(('NEW Reference'!J$6*List!$F633)+'NEW Reference'!J$7,0)</f>
        <v>3942</v>
      </c>
      <c r="P633" s="21">
        <f>ROUND(('NEW Reference'!K$6*List!$F633)+'NEW Reference'!K$7,0)</f>
        <v>4066</v>
      </c>
      <c r="Q633" s="21">
        <f>ROUND(('NEW Reference'!L$6*List!$F633)+'NEW Reference'!L$7,0)</f>
        <v>4387</v>
      </c>
      <c r="R633" s="21">
        <f>ROUND(('NEW Reference'!M$6*List!$F633)+'NEW Reference'!M$7,0)</f>
        <v>5240</v>
      </c>
      <c r="S633" s="21">
        <f>ROUND(('NEW Reference'!N$6*List!$F633)+'NEW Reference'!N$7,0)</f>
        <v>21143</v>
      </c>
      <c r="T633" s="22">
        <f>ROUND(('NEW Reference'!O$6*List!$F633)+'NEW Reference'!O$7,0)</f>
        <v>786</v>
      </c>
      <c r="U633" s="22">
        <f>ROUND(('NEW Reference'!P$6*List!$F633)+'NEW Reference'!P$7,0)</f>
        <v>1108</v>
      </c>
      <c r="V633" s="22">
        <f>ROUND(('NEW Reference'!Q$6*List!$F633)+'NEW Reference'!Q$7,0)</f>
        <v>554</v>
      </c>
      <c r="X633" s="3" t="str">
        <f t="shared" si="27"/>
        <v>MARSHALL, Mississippi</v>
      </c>
      <c r="Y633" s="67" t="s">
        <v>568</v>
      </c>
      <c r="Z633" s="24" t="s">
        <v>91</v>
      </c>
      <c r="AA633" s="29" t="s">
        <v>160</v>
      </c>
      <c r="AB633" s="26"/>
      <c r="AC633" s="19">
        <f t="shared" si="29"/>
        <v>0.86760000000000004</v>
      </c>
      <c r="AD633" s="104">
        <v>41180</v>
      </c>
      <c r="AE633" t="s">
        <v>548</v>
      </c>
      <c r="AF633" s="19">
        <v>0.97340000000000004</v>
      </c>
    </row>
    <row r="634" spans="1:32">
      <c r="A634" s="95">
        <v>25620</v>
      </c>
      <c r="B634" s="93" t="s">
        <v>864</v>
      </c>
      <c r="C634" s="67" t="s">
        <v>213</v>
      </c>
      <c r="D634" s="29" t="s">
        <v>160</v>
      </c>
      <c r="E634" s="97" t="s">
        <v>90</v>
      </c>
      <c r="F634" s="98">
        <f t="shared" si="28"/>
        <v>0.69920000000000004</v>
      </c>
      <c r="G634" s="74">
        <f>ROUND(('NEW Reference'!B$6*List!$F634)+'NEW Reference'!B$7,0)</f>
        <v>1041</v>
      </c>
      <c r="H634" s="21">
        <f>ROUND(('NEW Reference'!C$6*List!$F634)+'NEW Reference'!C$7,0)</f>
        <v>1553</v>
      </c>
      <c r="I634" s="21">
        <f>ROUND(('NEW Reference'!D$6*List!$F634)+'NEW Reference'!D$7,0)</f>
        <v>1861</v>
      </c>
      <c r="J634" s="21">
        <f>ROUND(('NEW Reference'!E$6*List!$F634)+'NEW Reference'!E$7,0)</f>
        <v>2300</v>
      </c>
      <c r="K634" s="21">
        <f>ROUND(('NEW Reference'!F$6*List!$F634)+'NEW Reference'!F$7,0)</f>
        <v>2397</v>
      </c>
      <c r="L634" s="21">
        <f>ROUND(('NEW Reference'!G$6*List!$F634)+'NEW Reference'!G$7,0)</f>
        <v>2713</v>
      </c>
      <c r="M634" s="21">
        <f>ROUND(('NEW Reference'!H$6*List!$F634)+'NEW Reference'!H$7,0)</f>
        <v>2817</v>
      </c>
      <c r="N634" s="21">
        <f>ROUND(('NEW Reference'!I$6*List!$F634)+'NEW Reference'!I$7,0)</f>
        <v>2927</v>
      </c>
      <c r="O634" s="21">
        <f>ROUND(('NEW Reference'!J$6*List!$F634)+'NEW Reference'!J$7,0)</f>
        <v>3390</v>
      </c>
      <c r="P634" s="21">
        <f>ROUND(('NEW Reference'!K$6*List!$F634)+'NEW Reference'!K$7,0)</f>
        <v>3497</v>
      </c>
      <c r="Q634" s="21">
        <f>ROUND(('NEW Reference'!L$6*List!$F634)+'NEW Reference'!L$7,0)</f>
        <v>3773</v>
      </c>
      <c r="R634" s="21">
        <f>ROUND(('NEW Reference'!M$6*List!$F634)+'NEW Reference'!M$7,0)</f>
        <v>4506</v>
      </c>
      <c r="S634" s="21">
        <f>ROUND(('NEW Reference'!N$6*List!$F634)+'NEW Reference'!N$7,0)</f>
        <v>18183</v>
      </c>
      <c r="T634" s="22">
        <f>ROUND(('NEW Reference'!O$6*List!$F634)+'NEW Reference'!O$7,0)</f>
        <v>676</v>
      </c>
      <c r="U634" s="22">
        <f>ROUND(('NEW Reference'!P$6*List!$F634)+'NEW Reference'!P$7,0)</f>
        <v>952</v>
      </c>
      <c r="V634" s="22">
        <f>ROUND(('NEW Reference'!Q$6*List!$F634)+'NEW Reference'!Q$7,0)</f>
        <v>476</v>
      </c>
      <c r="X634" s="3" t="str">
        <f t="shared" si="27"/>
        <v>PERRY, Mississippi</v>
      </c>
      <c r="Y634" s="67" t="s">
        <v>213</v>
      </c>
      <c r="Z634" s="24" t="s">
        <v>91</v>
      </c>
      <c r="AA634" s="29" t="s">
        <v>160</v>
      </c>
      <c r="AB634" s="25"/>
      <c r="AC634" s="19">
        <f t="shared" si="29"/>
        <v>0.69920000000000004</v>
      </c>
      <c r="AD634" s="104">
        <v>28140</v>
      </c>
      <c r="AE634" t="s">
        <v>640</v>
      </c>
      <c r="AF634" s="19">
        <v>0.90540000000000009</v>
      </c>
    </row>
    <row r="635" spans="1:32">
      <c r="A635" s="95">
        <v>27140</v>
      </c>
      <c r="B635" s="93" t="s">
        <v>862</v>
      </c>
      <c r="C635" s="67" t="s">
        <v>870</v>
      </c>
      <c r="D635" s="29" t="s">
        <v>160</v>
      </c>
      <c r="E635" s="97" t="s">
        <v>90</v>
      </c>
      <c r="F635" s="98">
        <f t="shared" si="28"/>
        <v>0.84930000000000005</v>
      </c>
      <c r="G635" s="74">
        <f>ROUND(('NEW Reference'!B$6*List!$F635)+'NEW Reference'!B$7,0)</f>
        <v>1192</v>
      </c>
      <c r="H635" s="21">
        <f>ROUND(('NEW Reference'!C$6*List!$F635)+'NEW Reference'!C$7,0)</f>
        <v>1778</v>
      </c>
      <c r="I635" s="21">
        <f>ROUND(('NEW Reference'!D$6*List!$F635)+'NEW Reference'!D$7,0)</f>
        <v>2131</v>
      </c>
      <c r="J635" s="21">
        <f>ROUND(('NEW Reference'!E$6*List!$F635)+'NEW Reference'!E$7,0)</f>
        <v>2634</v>
      </c>
      <c r="K635" s="21">
        <f>ROUND(('NEW Reference'!F$6*List!$F635)+'NEW Reference'!F$7,0)</f>
        <v>2744</v>
      </c>
      <c r="L635" s="21">
        <f>ROUND(('NEW Reference'!G$6*List!$F635)+'NEW Reference'!G$7,0)</f>
        <v>3107</v>
      </c>
      <c r="M635" s="21">
        <f>ROUND(('NEW Reference'!H$6*List!$F635)+'NEW Reference'!H$7,0)</f>
        <v>3225</v>
      </c>
      <c r="N635" s="21">
        <f>ROUND(('NEW Reference'!I$6*List!$F635)+'NEW Reference'!I$7,0)</f>
        <v>3352</v>
      </c>
      <c r="O635" s="21">
        <f>ROUND(('NEW Reference'!J$6*List!$F635)+'NEW Reference'!J$7,0)</f>
        <v>3882</v>
      </c>
      <c r="P635" s="21">
        <f>ROUND(('NEW Reference'!K$6*List!$F635)+'NEW Reference'!K$7,0)</f>
        <v>4004</v>
      </c>
      <c r="Q635" s="21">
        <f>ROUND(('NEW Reference'!L$6*List!$F635)+'NEW Reference'!L$7,0)</f>
        <v>4321</v>
      </c>
      <c r="R635" s="21">
        <f>ROUND(('NEW Reference'!M$6*List!$F635)+'NEW Reference'!M$7,0)</f>
        <v>5160</v>
      </c>
      <c r="S635" s="21">
        <f>ROUND(('NEW Reference'!N$6*List!$F635)+'NEW Reference'!N$7,0)</f>
        <v>20821</v>
      </c>
      <c r="T635" s="22">
        <f>ROUND(('NEW Reference'!O$6*List!$F635)+'NEW Reference'!O$7,0)</f>
        <v>774</v>
      </c>
      <c r="U635" s="22">
        <f>ROUND(('NEW Reference'!P$6*List!$F635)+'NEW Reference'!P$7,0)</f>
        <v>1091</v>
      </c>
      <c r="V635" s="22">
        <f>ROUND(('NEW Reference'!Q$6*List!$F635)+'NEW Reference'!Q$7,0)</f>
        <v>545</v>
      </c>
      <c r="X635" s="3" t="str">
        <f t="shared" si="27"/>
        <v>RANKIN, Mississippi</v>
      </c>
      <c r="Y635" s="67" t="s">
        <v>870</v>
      </c>
      <c r="Z635" s="24" t="s">
        <v>91</v>
      </c>
      <c r="AA635" s="29" t="s">
        <v>160</v>
      </c>
      <c r="AB635" s="26"/>
      <c r="AC635" s="19">
        <f t="shared" si="29"/>
        <v>0.84930000000000005</v>
      </c>
      <c r="AD635" s="104">
        <v>41180</v>
      </c>
      <c r="AE635" t="s">
        <v>548</v>
      </c>
      <c r="AF635" s="19">
        <v>0.97340000000000004</v>
      </c>
    </row>
    <row r="636" spans="1:32">
      <c r="A636" s="95">
        <v>25</v>
      </c>
      <c r="B636" s="93" t="s">
        <v>160</v>
      </c>
      <c r="C636" s="67" t="s">
        <v>4</v>
      </c>
      <c r="D636" s="29" t="s">
        <v>160</v>
      </c>
      <c r="E636" s="97" t="s">
        <v>101</v>
      </c>
      <c r="F636" s="98">
        <f t="shared" si="28"/>
        <v>0.71240000000000003</v>
      </c>
      <c r="G636" s="74">
        <f>ROUND(('NEW Reference'!B$6*List!$F636)+'NEW Reference'!B$7,0)</f>
        <v>1055</v>
      </c>
      <c r="H636" s="21">
        <f>ROUND(('NEW Reference'!C$6*List!$F636)+'NEW Reference'!C$7,0)</f>
        <v>1573</v>
      </c>
      <c r="I636" s="21">
        <f>ROUND(('NEW Reference'!D$6*List!$F636)+'NEW Reference'!D$7,0)</f>
        <v>1884</v>
      </c>
      <c r="J636" s="21">
        <f>ROUND(('NEW Reference'!E$6*List!$F636)+'NEW Reference'!E$7,0)</f>
        <v>2330</v>
      </c>
      <c r="K636" s="21">
        <f>ROUND(('NEW Reference'!F$6*List!$F636)+'NEW Reference'!F$7,0)</f>
        <v>2427</v>
      </c>
      <c r="L636" s="21">
        <f>ROUND(('NEW Reference'!G$6*List!$F636)+'NEW Reference'!G$7,0)</f>
        <v>2748</v>
      </c>
      <c r="M636" s="21">
        <f>ROUND(('NEW Reference'!H$6*List!$F636)+'NEW Reference'!H$7,0)</f>
        <v>2853</v>
      </c>
      <c r="N636" s="21">
        <f>ROUND(('NEW Reference'!I$6*List!$F636)+'NEW Reference'!I$7,0)</f>
        <v>2965</v>
      </c>
      <c r="O636" s="21">
        <f>ROUND(('NEW Reference'!J$6*List!$F636)+'NEW Reference'!J$7,0)</f>
        <v>3433</v>
      </c>
      <c r="P636" s="21">
        <f>ROUND(('NEW Reference'!K$6*List!$F636)+'NEW Reference'!K$7,0)</f>
        <v>3541</v>
      </c>
      <c r="Q636" s="21">
        <f>ROUND(('NEW Reference'!L$6*List!$F636)+'NEW Reference'!L$7,0)</f>
        <v>3821</v>
      </c>
      <c r="R636" s="21">
        <f>ROUND(('NEW Reference'!M$6*List!$F636)+'NEW Reference'!M$7,0)</f>
        <v>4564</v>
      </c>
      <c r="S636" s="21">
        <f>ROUND(('NEW Reference'!N$6*List!$F636)+'NEW Reference'!N$7,0)</f>
        <v>18415</v>
      </c>
      <c r="T636" s="22">
        <f>ROUND(('NEW Reference'!O$6*List!$F636)+'NEW Reference'!O$7,0)</f>
        <v>685</v>
      </c>
      <c r="U636" s="22">
        <f>ROUND(('NEW Reference'!P$6*List!$F636)+'NEW Reference'!P$7,0)</f>
        <v>965</v>
      </c>
      <c r="V636" s="22">
        <f>ROUND(('NEW Reference'!Q$6*List!$F636)+'NEW Reference'!Q$7,0)</f>
        <v>482</v>
      </c>
      <c r="X636" s="3" t="str">
        <f t="shared" si="27"/>
        <v>Rural (Not listed as urban county), Mississippi</v>
      </c>
      <c r="Y636" s="67" t="s">
        <v>4</v>
      </c>
      <c r="Z636" s="24" t="s">
        <v>91</v>
      </c>
      <c r="AA636" s="29" t="s">
        <v>160</v>
      </c>
      <c r="AB636" s="26"/>
      <c r="AC636" s="19">
        <f t="shared" si="29"/>
        <v>0.71240000000000003</v>
      </c>
      <c r="AD636" s="104">
        <v>27620</v>
      </c>
      <c r="AE636" t="s">
        <v>851</v>
      </c>
      <c r="AF636" s="19">
        <v>0.80180000000000007</v>
      </c>
    </row>
    <row r="637" spans="1:32">
      <c r="A637" s="95">
        <v>27140</v>
      </c>
      <c r="B637" s="93" t="s">
        <v>862</v>
      </c>
      <c r="C637" s="67" t="s">
        <v>520</v>
      </c>
      <c r="D637" s="29" t="s">
        <v>160</v>
      </c>
      <c r="E637" s="97" t="s">
        <v>90</v>
      </c>
      <c r="F637" s="98">
        <f t="shared" si="28"/>
        <v>0.84930000000000005</v>
      </c>
      <c r="G637" s="74">
        <f>ROUND(('NEW Reference'!B$6*List!$F637)+'NEW Reference'!B$7,0)</f>
        <v>1192</v>
      </c>
      <c r="H637" s="21">
        <f>ROUND(('NEW Reference'!C$6*List!$F637)+'NEW Reference'!C$7,0)</f>
        <v>1778</v>
      </c>
      <c r="I637" s="21">
        <f>ROUND(('NEW Reference'!D$6*List!$F637)+'NEW Reference'!D$7,0)</f>
        <v>2131</v>
      </c>
      <c r="J637" s="21">
        <f>ROUND(('NEW Reference'!E$6*List!$F637)+'NEW Reference'!E$7,0)</f>
        <v>2634</v>
      </c>
      <c r="K637" s="21">
        <f>ROUND(('NEW Reference'!F$6*List!$F637)+'NEW Reference'!F$7,0)</f>
        <v>2744</v>
      </c>
      <c r="L637" s="21">
        <f>ROUND(('NEW Reference'!G$6*List!$F637)+'NEW Reference'!G$7,0)</f>
        <v>3107</v>
      </c>
      <c r="M637" s="21">
        <f>ROUND(('NEW Reference'!H$6*List!$F637)+'NEW Reference'!H$7,0)</f>
        <v>3225</v>
      </c>
      <c r="N637" s="21">
        <f>ROUND(('NEW Reference'!I$6*List!$F637)+'NEW Reference'!I$7,0)</f>
        <v>3352</v>
      </c>
      <c r="O637" s="21">
        <f>ROUND(('NEW Reference'!J$6*List!$F637)+'NEW Reference'!J$7,0)</f>
        <v>3882</v>
      </c>
      <c r="P637" s="21">
        <f>ROUND(('NEW Reference'!K$6*List!$F637)+'NEW Reference'!K$7,0)</f>
        <v>4004</v>
      </c>
      <c r="Q637" s="21">
        <f>ROUND(('NEW Reference'!L$6*List!$F637)+'NEW Reference'!L$7,0)</f>
        <v>4321</v>
      </c>
      <c r="R637" s="21">
        <f>ROUND(('NEW Reference'!M$6*List!$F637)+'NEW Reference'!M$7,0)</f>
        <v>5160</v>
      </c>
      <c r="S637" s="21">
        <f>ROUND(('NEW Reference'!N$6*List!$F637)+'NEW Reference'!N$7,0)</f>
        <v>20821</v>
      </c>
      <c r="T637" s="22">
        <f>ROUND(('NEW Reference'!O$6*List!$F637)+'NEW Reference'!O$7,0)</f>
        <v>774</v>
      </c>
      <c r="U637" s="22">
        <f>ROUND(('NEW Reference'!P$6*List!$F637)+'NEW Reference'!P$7,0)</f>
        <v>1091</v>
      </c>
      <c r="V637" s="22">
        <f>ROUND(('NEW Reference'!Q$6*List!$F637)+'NEW Reference'!Q$7,0)</f>
        <v>545</v>
      </c>
      <c r="X637" s="3" t="str">
        <f t="shared" si="27"/>
        <v>SCOTT, Mississippi</v>
      </c>
      <c r="Y637" s="67" t="s">
        <v>520</v>
      </c>
      <c r="Z637" s="24" t="s">
        <v>91</v>
      </c>
      <c r="AA637" s="29" t="s">
        <v>160</v>
      </c>
      <c r="AB637" s="26"/>
      <c r="AC637" s="19">
        <f t="shared" si="29"/>
        <v>0.84930000000000005</v>
      </c>
      <c r="AD637" s="104">
        <v>27900</v>
      </c>
      <c r="AE637" t="s">
        <v>631</v>
      </c>
      <c r="AF637" s="19">
        <v>0.73580000000000001</v>
      </c>
    </row>
    <row r="638" spans="1:32">
      <c r="A638" s="95">
        <v>27140</v>
      </c>
      <c r="B638" s="93" t="s">
        <v>862</v>
      </c>
      <c r="C638" s="67" t="s">
        <v>871</v>
      </c>
      <c r="D638" s="29" t="s">
        <v>160</v>
      </c>
      <c r="E638" s="97" t="s">
        <v>90</v>
      </c>
      <c r="F638" s="98">
        <f t="shared" si="28"/>
        <v>0.84930000000000005</v>
      </c>
      <c r="G638" s="74">
        <f>ROUND(('NEW Reference'!B$6*List!$F638)+'NEW Reference'!B$7,0)</f>
        <v>1192</v>
      </c>
      <c r="H638" s="21">
        <f>ROUND(('NEW Reference'!C$6*List!$F638)+'NEW Reference'!C$7,0)</f>
        <v>1778</v>
      </c>
      <c r="I638" s="21">
        <f>ROUND(('NEW Reference'!D$6*List!$F638)+'NEW Reference'!D$7,0)</f>
        <v>2131</v>
      </c>
      <c r="J638" s="21">
        <f>ROUND(('NEW Reference'!E$6*List!$F638)+'NEW Reference'!E$7,0)</f>
        <v>2634</v>
      </c>
      <c r="K638" s="21">
        <f>ROUND(('NEW Reference'!F$6*List!$F638)+'NEW Reference'!F$7,0)</f>
        <v>2744</v>
      </c>
      <c r="L638" s="21">
        <f>ROUND(('NEW Reference'!G$6*List!$F638)+'NEW Reference'!G$7,0)</f>
        <v>3107</v>
      </c>
      <c r="M638" s="21">
        <f>ROUND(('NEW Reference'!H$6*List!$F638)+'NEW Reference'!H$7,0)</f>
        <v>3225</v>
      </c>
      <c r="N638" s="21">
        <f>ROUND(('NEW Reference'!I$6*List!$F638)+'NEW Reference'!I$7,0)</f>
        <v>3352</v>
      </c>
      <c r="O638" s="21">
        <f>ROUND(('NEW Reference'!J$6*List!$F638)+'NEW Reference'!J$7,0)</f>
        <v>3882</v>
      </c>
      <c r="P638" s="21">
        <f>ROUND(('NEW Reference'!K$6*List!$F638)+'NEW Reference'!K$7,0)</f>
        <v>4004</v>
      </c>
      <c r="Q638" s="21">
        <f>ROUND(('NEW Reference'!L$6*List!$F638)+'NEW Reference'!L$7,0)</f>
        <v>4321</v>
      </c>
      <c r="R638" s="21">
        <f>ROUND(('NEW Reference'!M$6*List!$F638)+'NEW Reference'!M$7,0)</f>
        <v>5160</v>
      </c>
      <c r="S638" s="21">
        <f>ROUND(('NEW Reference'!N$6*List!$F638)+'NEW Reference'!N$7,0)</f>
        <v>20821</v>
      </c>
      <c r="T638" s="22">
        <f>ROUND(('NEW Reference'!O$6*List!$F638)+'NEW Reference'!O$7,0)</f>
        <v>774</v>
      </c>
      <c r="U638" s="22">
        <f>ROUND(('NEW Reference'!P$6*List!$F638)+'NEW Reference'!P$7,0)</f>
        <v>1091</v>
      </c>
      <c r="V638" s="22">
        <f>ROUND(('NEW Reference'!Q$6*List!$F638)+'NEW Reference'!Q$7,0)</f>
        <v>545</v>
      </c>
      <c r="X638" s="3" t="str">
        <f t="shared" si="27"/>
        <v>SIMPSON, Mississippi</v>
      </c>
      <c r="Y638" s="67" t="s">
        <v>871</v>
      </c>
      <c r="Z638" s="24" t="s">
        <v>91</v>
      </c>
      <c r="AA638" s="29" t="s">
        <v>160</v>
      </c>
      <c r="AB638" s="25"/>
      <c r="AC638" s="19">
        <f t="shared" si="29"/>
        <v>0.84930000000000005</v>
      </c>
      <c r="AD638" s="104">
        <v>27620</v>
      </c>
      <c r="AE638" t="s">
        <v>851</v>
      </c>
      <c r="AF638" s="19">
        <v>0.80180000000000007</v>
      </c>
    </row>
    <row r="639" spans="1:32">
      <c r="A639" s="95">
        <v>25060</v>
      </c>
      <c r="B639" s="93" t="s">
        <v>866</v>
      </c>
      <c r="C639" s="67" t="s">
        <v>872</v>
      </c>
      <c r="D639" s="29" t="s">
        <v>160</v>
      </c>
      <c r="E639" s="97" t="s">
        <v>90</v>
      </c>
      <c r="F639" s="98">
        <f t="shared" si="28"/>
        <v>0.76670000000000005</v>
      </c>
      <c r="G639" s="74">
        <f>ROUND(('NEW Reference'!B$6*List!$F639)+'NEW Reference'!B$7,0)</f>
        <v>1109</v>
      </c>
      <c r="H639" s="21">
        <f>ROUND(('NEW Reference'!C$6*List!$F639)+'NEW Reference'!C$7,0)</f>
        <v>1654</v>
      </c>
      <c r="I639" s="21">
        <f>ROUND(('NEW Reference'!D$6*List!$F639)+'NEW Reference'!D$7,0)</f>
        <v>1982</v>
      </c>
      <c r="J639" s="21">
        <f>ROUND(('NEW Reference'!E$6*List!$F639)+'NEW Reference'!E$7,0)</f>
        <v>2450</v>
      </c>
      <c r="K639" s="21">
        <f>ROUND(('NEW Reference'!F$6*List!$F639)+'NEW Reference'!F$7,0)</f>
        <v>2553</v>
      </c>
      <c r="L639" s="21">
        <f>ROUND(('NEW Reference'!G$6*List!$F639)+'NEW Reference'!G$7,0)</f>
        <v>2890</v>
      </c>
      <c r="M639" s="21">
        <f>ROUND(('NEW Reference'!H$6*List!$F639)+'NEW Reference'!H$7,0)</f>
        <v>3000</v>
      </c>
      <c r="N639" s="21">
        <f>ROUND(('NEW Reference'!I$6*List!$F639)+'NEW Reference'!I$7,0)</f>
        <v>3118</v>
      </c>
      <c r="O639" s="21">
        <f>ROUND(('NEW Reference'!J$6*List!$F639)+'NEW Reference'!J$7,0)</f>
        <v>3611</v>
      </c>
      <c r="P639" s="21">
        <f>ROUND(('NEW Reference'!K$6*List!$F639)+'NEW Reference'!K$7,0)</f>
        <v>3725</v>
      </c>
      <c r="Q639" s="21">
        <f>ROUND(('NEW Reference'!L$6*List!$F639)+'NEW Reference'!L$7,0)</f>
        <v>4019</v>
      </c>
      <c r="R639" s="21">
        <f>ROUND(('NEW Reference'!M$6*List!$F639)+'NEW Reference'!M$7,0)</f>
        <v>4800</v>
      </c>
      <c r="S639" s="21">
        <f>ROUND(('NEW Reference'!N$6*List!$F639)+'NEW Reference'!N$7,0)</f>
        <v>19369</v>
      </c>
      <c r="T639" s="22">
        <f>ROUND(('NEW Reference'!O$6*List!$F639)+'NEW Reference'!O$7,0)</f>
        <v>720</v>
      </c>
      <c r="U639" s="22">
        <f>ROUND(('NEW Reference'!P$6*List!$F639)+'NEW Reference'!P$7,0)</f>
        <v>1015</v>
      </c>
      <c r="V639" s="22">
        <f>ROUND(('NEW Reference'!Q$6*List!$F639)+'NEW Reference'!Q$7,0)</f>
        <v>507</v>
      </c>
      <c r="X639" s="3" t="str">
        <f t="shared" si="27"/>
        <v>STONE, Mississippi</v>
      </c>
      <c r="Y639" s="67" t="s">
        <v>872</v>
      </c>
      <c r="Z639" s="24" t="s">
        <v>91</v>
      </c>
      <c r="AA639" s="29" t="s">
        <v>160</v>
      </c>
      <c r="AB639" s="26"/>
      <c r="AC639" s="19">
        <f t="shared" si="29"/>
        <v>0.76670000000000005</v>
      </c>
      <c r="AD639" s="104">
        <v>28140</v>
      </c>
      <c r="AE639" t="s">
        <v>640</v>
      </c>
      <c r="AF639" s="19">
        <v>0.90540000000000009</v>
      </c>
    </row>
    <row r="640" spans="1:32">
      <c r="A640" s="95">
        <v>32820</v>
      </c>
      <c r="B640" s="93" t="s">
        <v>194</v>
      </c>
      <c r="C640" s="67" t="s">
        <v>873</v>
      </c>
      <c r="D640" s="29" t="s">
        <v>160</v>
      </c>
      <c r="E640" s="97" t="s">
        <v>90</v>
      </c>
      <c r="F640" s="98">
        <f t="shared" si="28"/>
        <v>0.86760000000000004</v>
      </c>
      <c r="G640" s="74">
        <f>ROUND(('NEW Reference'!B$6*List!$F640)+'NEW Reference'!B$7,0)</f>
        <v>1211</v>
      </c>
      <c r="H640" s="21">
        <f>ROUND(('NEW Reference'!C$6*List!$F640)+'NEW Reference'!C$7,0)</f>
        <v>1806</v>
      </c>
      <c r="I640" s="21">
        <f>ROUND(('NEW Reference'!D$6*List!$F640)+'NEW Reference'!D$7,0)</f>
        <v>2164</v>
      </c>
      <c r="J640" s="21">
        <f>ROUND(('NEW Reference'!E$6*List!$F640)+'NEW Reference'!E$7,0)</f>
        <v>2675</v>
      </c>
      <c r="K640" s="21">
        <f>ROUND(('NEW Reference'!F$6*List!$F640)+'NEW Reference'!F$7,0)</f>
        <v>2787</v>
      </c>
      <c r="L640" s="21">
        <f>ROUND(('NEW Reference'!G$6*List!$F640)+'NEW Reference'!G$7,0)</f>
        <v>3155</v>
      </c>
      <c r="M640" s="21">
        <f>ROUND(('NEW Reference'!H$6*List!$F640)+'NEW Reference'!H$7,0)</f>
        <v>3275</v>
      </c>
      <c r="N640" s="21">
        <f>ROUND(('NEW Reference'!I$6*List!$F640)+'NEW Reference'!I$7,0)</f>
        <v>3404</v>
      </c>
      <c r="O640" s="21">
        <f>ROUND(('NEW Reference'!J$6*List!$F640)+'NEW Reference'!J$7,0)</f>
        <v>3942</v>
      </c>
      <c r="P640" s="21">
        <f>ROUND(('NEW Reference'!K$6*List!$F640)+'NEW Reference'!K$7,0)</f>
        <v>4066</v>
      </c>
      <c r="Q640" s="21">
        <f>ROUND(('NEW Reference'!L$6*List!$F640)+'NEW Reference'!L$7,0)</f>
        <v>4387</v>
      </c>
      <c r="R640" s="21">
        <f>ROUND(('NEW Reference'!M$6*List!$F640)+'NEW Reference'!M$7,0)</f>
        <v>5240</v>
      </c>
      <c r="S640" s="21">
        <f>ROUND(('NEW Reference'!N$6*List!$F640)+'NEW Reference'!N$7,0)</f>
        <v>21143</v>
      </c>
      <c r="T640" s="22">
        <f>ROUND(('NEW Reference'!O$6*List!$F640)+'NEW Reference'!O$7,0)</f>
        <v>786</v>
      </c>
      <c r="U640" s="22">
        <f>ROUND(('NEW Reference'!P$6*List!$F640)+'NEW Reference'!P$7,0)</f>
        <v>1108</v>
      </c>
      <c r="V640" s="22">
        <f>ROUND(('NEW Reference'!Q$6*List!$F640)+'NEW Reference'!Q$7,0)</f>
        <v>554</v>
      </c>
      <c r="X640" s="3" t="str">
        <f t="shared" si="27"/>
        <v>TATE, Mississippi</v>
      </c>
      <c r="Y640" s="67" t="s">
        <v>873</v>
      </c>
      <c r="Z640" s="24" t="s">
        <v>91</v>
      </c>
      <c r="AA640" s="29" t="s">
        <v>160</v>
      </c>
      <c r="AB640" s="25"/>
      <c r="AC640" s="19">
        <f t="shared" si="29"/>
        <v>0.86760000000000004</v>
      </c>
      <c r="AD640" s="104">
        <v>44180</v>
      </c>
      <c r="AE640" t="s">
        <v>854</v>
      </c>
      <c r="AF640" s="19">
        <v>0.79520000000000002</v>
      </c>
    </row>
    <row r="641" spans="1:32">
      <c r="A641" s="95">
        <v>32820</v>
      </c>
      <c r="B641" s="93" t="s">
        <v>194</v>
      </c>
      <c r="C641" s="67" t="s">
        <v>874</v>
      </c>
      <c r="D641" s="29" t="s">
        <v>160</v>
      </c>
      <c r="E641" s="97" t="s">
        <v>90</v>
      </c>
      <c r="F641" s="98">
        <f t="shared" si="28"/>
        <v>0.86760000000000004</v>
      </c>
      <c r="G641" s="74">
        <f>ROUND(('NEW Reference'!B$6*List!$F641)+'NEW Reference'!B$7,0)</f>
        <v>1211</v>
      </c>
      <c r="H641" s="21">
        <f>ROUND(('NEW Reference'!C$6*List!$F641)+'NEW Reference'!C$7,0)</f>
        <v>1806</v>
      </c>
      <c r="I641" s="21">
        <f>ROUND(('NEW Reference'!D$6*List!$F641)+'NEW Reference'!D$7,0)</f>
        <v>2164</v>
      </c>
      <c r="J641" s="21">
        <f>ROUND(('NEW Reference'!E$6*List!$F641)+'NEW Reference'!E$7,0)</f>
        <v>2675</v>
      </c>
      <c r="K641" s="21">
        <f>ROUND(('NEW Reference'!F$6*List!$F641)+'NEW Reference'!F$7,0)</f>
        <v>2787</v>
      </c>
      <c r="L641" s="21">
        <f>ROUND(('NEW Reference'!G$6*List!$F641)+'NEW Reference'!G$7,0)</f>
        <v>3155</v>
      </c>
      <c r="M641" s="21">
        <f>ROUND(('NEW Reference'!H$6*List!$F641)+'NEW Reference'!H$7,0)</f>
        <v>3275</v>
      </c>
      <c r="N641" s="21">
        <f>ROUND(('NEW Reference'!I$6*List!$F641)+'NEW Reference'!I$7,0)</f>
        <v>3404</v>
      </c>
      <c r="O641" s="21">
        <f>ROUND(('NEW Reference'!J$6*List!$F641)+'NEW Reference'!J$7,0)</f>
        <v>3942</v>
      </c>
      <c r="P641" s="21">
        <f>ROUND(('NEW Reference'!K$6*List!$F641)+'NEW Reference'!K$7,0)</f>
        <v>4066</v>
      </c>
      <c r="Q641" s="21">
        <f>ROUND(('NEW Reference'!L$6*List!$F641)+'NEW Reference'!L$7,0)</f>
        <v>4387</v>
      </c>
      <c r="R641" s="21">
        <f>ROUND(('NEW Reference'!M$6*List!$F641)+'NEW Reference'!M$7,0)</f>
        <v>5240</v>
      </c>
      <c r="S641" s="21">
        <f>ROUND(('NEW Reference'!N$6*List!$F641)+'NEW Reference'!N$7,0)</f>
        <v>21143</v>
      </c>
      <c r="T641" s="22">
        <f>ROUND(('NEW Reference'!O$6*List!$F641)+'NEW Reference'!O$7,0)</f>
        <v>786</v>
      </c>
      <c r="U641" s="22">
        <f>ROUND(('NEW Reference'!P$6*List!$F641)+'NEW Reference'!P$7,0)</f>
        <v>1108</v>
      </c>
      <c r="V641" s="22">
        <f>ROUND(('NEW Reference'!Q$6*List!$F641)+'NEW Reference'!Q$7,0)</f>
        <v>554</v>
      </c>
      <c r="X641" s="3" t="str">
        <f t="shared" si="27"/>
        <v>TUNICA, Mississippi</v>
      </c>
      <c r="Y641" s="67" t="s">
        <v>874</v>
      </c>
      <c r="Z641" s="24" t="s">
        <v>91</v>
      </c>
      <c r="AA641" s="29" t="s">
        <v>160</v>
      </c>
      <c r="AB641" s="26"/>
      <c r="AC641" s="19">
        <f t="shared" si="29"/>
        <v>0.86760000000000004</v>
      </c>
      <c r="AD641" s="104">
        <v>28140</v>
      </c>
      <c r="AE641" t="s">
        <v>640</v>
      </c>
      <c r="AF641" s="19">
        <v>0.90540000000000009</v>
      </c>
    </row>
    <row r="642" spans="1:32">
      <c r="A642" s="95">
        <v>27140</v>
      </c>
      <c r="B642" s="93" t="s">
        <v>862</v>
      </c>
      <c r="C642" s="67" t="s">
        <v>875</v>
      </c>
      <c r="D642" s="29" t="s">
        <v>160</v>
      </c>
      <c r="E642" s="97" t="s">
        <v>90</v>
      </c>
      <c r="F642" s="98">
        <f t="shared" si="28"/>
        <v>0.84930000000000005</v>
      </c>
      <c r="G642" s="74">
        <f>ROUND(('NEW Reference'!B$6*List!$F642)+'NEW Reference'!B$7,0)</f>
        <v>1192</v>
      </c>
      <c r="H642" s="21">
        <f>ROUND(('NEW Reference'!C$6*List!$F642)+'NEW Reference'!C$7,0)</f>
        <v>1778</v>
      </c>
      <c r="I642" s="21">
        <f>ROUND(('NEW Reference'!D$6*List!$F642)+'NEW Reference'!D$7,0)</f>
        <v>2131</v>
      </c>
      <c r="J642" s="21">
        <f>ROUND(('NEW Reference'!E$6*List!$F642)+'NEW Reference'!E$7,0)</f>
        <v>2634</v>
      </c>
      <c r="K642" s="21">
        <f>ROUND(('NEW Reference'!F$6*List!$F642)+'NEW Reference'!F$7,0)</f>
        <v>2744</v>
      </c>
      <c r="L642" s="21">
        <f>ROUND(('NEW Reference'!G$6*List!$F642)+'NEW Reference'!G$7,0)</f>
        <v>3107</v>
      </c>
      <c r="M642" s="21">
        <f>ROUND(('NEW Reference'!H$6*List!$F642)+'NEW Reference'!H$7,0)</f>
        <v>3225</v>
      </c>
      <c r="N642" s="21">
        <f>ROUND(('NEW Reference'!I$6*List!$F642)+'NEW Reference'!I$7,0)</f>
        <v>3352</v>
      </c>
      <c r="O642" s="21">
        <f>ROUND(('NEW Reference'!J$6*List!$F642)+'NEW Reference'!J$7,0)</f>
        <v>3882</v>
      </c>
      <c r="P642" s="21">
        <f>ROUND(('NEW Reference'!K$6*List!$F642)+'NEW Reference'!K$7,0)</f>
        <v>4004</v>
      </c>
      <c r="Q642" s="21">
        <f>ROUND(('NEW Reference'!L$6*List!$F642)+'NEW Reference'!L$7,0)</f>
        <v>4321</v>
      </c>
      <c r="R642" s="21">
        <f>ROUND(('NEW Reference'!M$6*List!$F642)+'NEW Reference'!M$7,0)</f>
        <v>5160</v>
      </c>
      <c r="S642" s="21">
        <f>ROUND(('NEW Reference'!N$6*List!$F642)+'NEW Reference'!N$7,0)</f>
        <v>20821</v>
      </c>
      <c r="T642" s="22">
        <f>ROUND(('NEW Reference'!O$6*List!$F642)+'NEW Reference'!O$7,0)</f>
        <v>774</v>
      </c>
      <c r="U642" s="22">
        <f>ROUND(('NEW Reference'!P$6*List!$F642)+'NEW Reference'!P$7,0)</f>
        <v>1091</v>
      </c>
      <c r="V642" s="22">
        <f>ROUND(('NEW Reference'!Q$6*List!$F642)+'NEW Reference'!Q$7,0)</f>
        <v>545</v>
      </c>
      <c r="X642" s="3" t="str">
        <f t="shared" si="27"/>
        <v>YAZOO, Mississippi</v>
      </c>
      <c r="Y642" s="67" t="s">
        <v>875</v>
      </c>
      <c r="Z642" s="24" t="s">
        <v>91</v>
      </c>
      <c r="AA642" s="29" t="s">
        <v>160</v>
      </c>
      <c r="AB642" s="26"/>
      <c r="AC642" s="19">
        <f t="shared" si="29"/>
        <v>0.84930000000000005</v>
      </c>
      <c r="AD642" s="104">
        <v>41180</v>
      </c>
      <c r="AE642" t="s">
        <v>548</v>
      </c>
      <c r="AF642" s="19">
        <v>0.97340000000000004</v>
      </c>
    </row>
    <row r="643" spans="1:32">
      <c r="A643" s="95">
        <v>25740</v>
      </c>
      <c r="B643" s="93" t="s">
        <v>876</v>
      </c>
      <c r="C643" s="67" t="s">
        <v>877</v>
      </c>
      <c r="D643" s="28" t="s">
        <v>878</v>
      </c>
      <c r="E643" s="97" t="s">
        <v>90</v>
      </c>
      <c r="F643" s="98">
        <f t="shared" si="28"/>
        <v>0.77050000000000007</v>
      </c>
      <c r="G643" s="74">
        <f>ROUND(('NEW Reference'!B$6*List!$F643)+'NEW Reference'!B$7,0)</f>
        <v>1113</v>
      </c>
      <c r="H643" s="21">
        <f>ROUND(('NEW Reference'!C$6*List!$F643)+'NEW Reference'!C$7,0)</f>
        <v>1660</v>
      </c>
      <c r="I643" s="21">
        <f>ROUND(('NEW Reference'!D$6*List!$F643)+'NEW Reference'!D$7,0)</f>
        <v>1989</v>
      </c>
      <c r="J643" s="21">
        <f>ROUND(('NEW Reference'!E$6*List!$F643)+'NEW Reference'!E$7,0)</f>
        <v>2459</v>
      </c>
      <c r="K643" s="21">
        <f>ROUND(('NEW Reference'!F$6*List!$F643)+'NEW Reference'!F$7,0)</f>
        <v>2562</v>
      </c>
      <c r="L643" s="21">
        <f>ROUND(('NEW Reference'!G$6*List!$F643)+'NEW Reference'!G$7,0)</f>
        <v>2900</v>
      </c>
      <c r="M643" s="21">
        <f>ROUND(('NEW Reference'!H$6*List!$F643)+'NEW Reference'!H$7,0)</f>
        <v>3011</v>
      </c>
      <c r="N643" s="21">
        <f>ROUND(('NEW Reference'!I$6*List!$F643)+'NEW Reference'!I$7,0)</f>
        <v>3129</v>
      </c>
      <c r="O643" s="21">
        <f>ROUND(('NEW Reference'!J$6*List!$F643)+'NEW Reference'!J$7,0)</f>
        <v>3623</v>
      </c>
      <c r="P643" s="21">
        <f>ROUND(('NEW Reference'!K$6*List!$F643)+'NEW Reference'!K$7,0)</f>
        <v>3738</v>
      </c>
      <c r="Q643" s="21">
        <f>ROUND(('NEW Reference'!L$6*List!$F643)+'NEW Reference'!L$7,0)</f>
        <v>4033</v>
      </c>
      <c r="R643" s="21">
        <f>ROUND(('NEW Reference'!M$6*List!$F643)+'NEW Reference'!M$7,0)</f>
        <v>4817</v>
      </c>
      <c r="S643" s="21">
        <f>ROUND(('NEW Reference'!N$6*List!$F643)+'NEW Reference'!N$7,0)</f>
        <v>19436</v>
      </c>
      <c r="T643" s="22">
        <f>ROUND(('NEW Reference'!O$6*List!$F643)+'NEW Reference'!O$7,0)</f>
        <v>723</v>
      </c>
      <c r="U643" s="22">
        <f>ROUND(('NEW Reference'!P$6*List!$F643)+'NEW Reference'!P$7,0)</f>
        <v>1018</v>
      </c>
      <c r="V643" s="22">
        <f>ROUND(('NEW Reference'!Q$6*List!$F643)+'NEW Reference'!Q$7,0)</f>
        <v>509</v>
      </c>
      <c r="X643" s="3" t="str">
        <f t="shared" si="27"/>
        <v>BROADWATER, Montana</v>
      </c>
      <c r="Y643" s="67" t="s">
        <v>877</v>
      </c>
      <c r="Z643" s="24" t="s">
        <v>91</v>
      </c>
      <c r="AA643" s="28" t="s">
        <v>878</v>
      </c>
      <c r="AB643" s="25"/>
      <c r="AC643" s="19">
        <f t="shared" si="29"/>
        <v>0.77050000000000007</v>
      </c>
      <c r="AD643" s="104">
        <v>41180</v>
      </c>
      <c r="AE643" t="s">
        <v>548</v>
      </c>
      <c r="AF643" s="19">
        <v>0.97340000000000004</v>
      </c>
    </row>
    <row r="644" spans="1:32">
      <c r="A644" s="95">
        <v>13740</v>
      </c>
      <c r="B644" s="93" t="s">
        <v>879</v>
      </c>
      <c r="C644" s="67" t="s">
        <v>880</v>
      </c>
      <c r="D644" s="28" t="s">
        <v>878</v>
      </c>
      <c r="E644" s="97" t="s">
        <v>90</v>
      </c>
      <c r="F644" s="98">
        <f t="shared" si="28"/>
        <v>0.89740000000000009</v>
      </c>
      <c r="G644" s="74">
        <f>ROUND(('NEW Reference'!B$6*List!$F644)+'NEW Reference'!B$7,0)</f>
        <v>1241</v>
      </c>
      <c r="H644" s="21">
        <f>ROUND(('NEW Reference'!C$6*List!$F644)+'NEW Reference'!C$7,0)</f>
        <v>1850</v>
      </c>
      <c r="I644" s="21">
        <f>ROUND(('NEW Reference'!D$6*List!$F644)+'NEW Reference'!D$7,0)</f>
        <v>2217</v>
      </c>
      <c r="J644" s="21">
        <f>ROUND(('NEW Reference'!E$6*List!$F644)+'NEW Reference'!E$7,0)</f>
        <v>2741</v>
      </c>
      <c r="K644" s="21">
        <f>ROUND(('NEW Reference'!F$6*List!$F644)+'NEW Reference'!F$7,0)</f>
        <v>2856</v>
      </c>
      <c r="L644" s="21">
        <f>ROUND(('NEW Reference'!G$6*List!$F644)+'NEW Reference'!G$7,0)</f>
        <v>3233</v>
      </c>
      <c r="M644" s="21">
        <f>ROUND(('NEW Reference'!H$6*List!$F644)+'NEW Reference'!H$7,0)</f>
        <v>3356</v>
      </c>
      <c r="N644" s="21">
        <f>ROUND(('NEW Reference'!I$6*List!$F644)+'NEW Reference'!I$7,0)</f>
        <v>3488</v>
      </c>
      <c r="O644" s="21">
        <f>ROUND(('NEW Reference'!J$6*List!$F644)+'NEW Reference'!J$7,0)</f>
        <v>4039</v>
      </c>
      <c r="P644" s="21">
        <f>ROUND(('NEW Reference'!K$6*List!$F644)+'NEW Reference'!K$7,0)</f>
        <v>4167</v>
      </c>
      <c r="Q644" s="21">
        <f>ROUND(('NEW Reference'!L$6*List!$F644)+'NEW Reference'!L$7,0)</f>
        <v>4496</v>
      </c>
      <c r="R644" s="21">
        <f>ROUND(('NEW Reference'!M$6*List!$F644)+'NEW Reference'!M$7,0)</f>
        <v>5370</v>
      </c>
      <c r="S644" s="21">
        <f>ROUND(('NEW Reference'!N$6*List!$F644)+'NEW Reference'!N$7,0)</f>
        <v>21667</v>
      </c>
      <c r="T644" s="22">
        <f>ROUND(('NEW Reference'!O$6*List!$F644)+'NEW Reference'!O$7,0)</f>
        <v>805</v>
      </c>
      <c r="U644" s="22">
        <f>ROUND(('NEW Reference'!P$6*List!$F644)+'NEW Reference'!P$7,0)</f>
        <v>1135</v>
      </c>
      <c r="V644" s="22">
        <f>ROUND(('NEW Reference'!Q$6*List!$F644)+'NEW Reference'!Q$7,0)</f>
        <v>568</v>
      </c>
      <c r="X644" s="3" t="str">
        <f t="shared" si="27"/>
        <v>CARBON, Montana</v>
      </c>
      <c r="Y644" s="67" t="s">
        <v>880</v>
      </c>
      <c r="Z644" s="24" t="s">
        <v>91</v>
      </c>
      <c r="AA644" s="28" t="s">
        <v>878</v>
      </c>
      <c r="AB644" s="25"/>
      <c r="AC644" s="19">
        <f t="shared" si="29"/>
        <v>0.89740000000000009</v>
      </c>
      <c r="AD644" s="104">
        <v>41180</v>
      </c>
      <c r="AE644" t="s">
        <v>548</v>
      </c>
      <c r="AF644" s="19">
        <v>0.97340000000000004</v>
      </c>
    </row>
    <row r="645" spans="1:32">
      <c r="A645" s="95">
        <v>24500</v>
      </c>
      <c r="B645" s="93" t="s">
        <v>881</v>
      </c>
      <c r="C645" s="67" t="s">
        <v>882</v>
      </c>
      <c r="D645" s="28" t="s">
        <v>878</v>
      </c>
      <c r="E645" s="97" t="s">
        <v>90</v>
      </c>
      <c r="F645" s="98">
        <f t="shared" si="28"/>
        <v>0.86980000000000002</v>
      </c>
      <c r="G645" s="74">
        <f>ROUND(('NEW Reference'!B$6*List!$F645)+'NEW Reference'!B$7,0)</f>
        <v>1213</v>
      </c>
      <c r="H645" s="21">
        <f>ROUND(('NEW Reference'!C$6*List!$F645)+'NEW Reference'!C$7,0)</f>
        <v>1809</v>
      </c>
      <c r="I645" s="21">
        <f>ROUND(('NEW Reference'!D$6*List!$F645)+'NEW Reference'!D$7,0)</f>
        <v>2168</v>
      </c>
      <c r="J645" s="21">
        <f>ROUND(('NEW Reference'!E$6*List!$F645)+'NEW Reference'!E$7,0)</f>
        <v>2680</v>
      </c>
      <c r="K645" s="21">
        <f>ROUND(('NEW Reference'!F$6*List!$F645)+'NEW Reference'!F$7,0)</f>
        <v>2792</v>
      </c>
      <c r="L645" s="21">
        <f>ROUND(('NEW Reference'!G$6*List!$F645)+'NEW Reference'!G$7,0)</f>
        <v>3160</v>
      </c>
      <c r="M645" s="21">
        <f>ROUND(('NEW Reference'!H$6*List!$F645)+'NEW Reference'!H$7,0)</f>
        <v>3281</v>
      </c>
      <c r="N645" s="21">
        <f>ROUND(('NEW Reference'!I$6*List!$F645)+'NEW Reference'!I$7,0)</f>
        <v>3410</v>
      </c>
      <c r="O645" s="21">
        <f>ROUND(('NEW Reference'!J$6*List!$F645)+'NEW Reference'!J$7,0)</f>
        <v>3949</v>
      </c>
      <c r="P645" s="21">
        <f>ROUND(('NEW Reference'!K$6*List!$F645)+'NEW Reference'!K$7,0)</f>
        <v>4073</v>
      </c>
      <c r="Q645" s="21">
        <f>ROUND(('NEW Reference'!L$6*List!$F645)+'NEW Reference'!L$7,0)</f>
        <v>4395</v>
      </c>
      <c r="R645" s="21">
        <f>ROUND(('NEW Reference'!M$6*List!$F645)+'NEW Reference'!M$7,0)</f>
        <v>5250</v>
      </c>
      <c r="S645" s="21">
        <f>ROUND(('NEW Reference'!N$6*List!$F645)+'NEW Reference'!N$7,0)</f>
        <v>21182</v>
      </c>
      <c r="T645" s="22">
        <f>ROUND(('NEW Reference'!O$6*List!$F645)+'NEW Reference'!O$7,0)</f>
        <v>787</v>
      </c>
      <c r="U645" s="22">
        <f>ROUND(('NEW Reference'!P$6*List!$F645)+'NEW Reference'!P$7,0)</f>
        <v>1110</v>
      </c>
      <c r="V645" s="22">
        <f>ROUND(('NEW Reference'!Q$6*List!$F645)+'NEW Reference'!Q$7,0)</f>
        <v>555</v>
      </c>
      <c r="X645" s="3" t="str">
        <f t="shared" si="27"/>
        <v>CASCADE, Montana</v>
      </c>
      <c r="Y645" s="67" t="s">
        <v>882</v>
      </c>
      <c r="Z645" s="24" t="s">
        <v>91</v>
      </c>
      <c r="AA645" s="28" t="s">
        <v>878</v>
      </c>
      <c r="AB645" s="26"/>
      <c r="AC645" s="19">
        <f t="shared" si="29"/>
        <v>0.86980000000000002</v>
      </c>
      <c r="AD645" s="104">
        <v>41180</v>
      </c>
      <c r="AE645" t="s">
        <v>548</v>
      </c>
      <c r="AF645" s="19">
        <v>0.97340000000000004</v>
      </c>
    </row>
    <row r="646" spans="1:32">
      <c r="A646" s="95">
        <v>14580</v>
      </c>
      <c r="B646" s="93" t="s">
        <v>883</v>
      </c>
      <c r="C646" s="67" t="s">
        <v>668</v>
      </c>
      <c r="D646" s="28" t="s">
        <v>878</v>
      </c>
      <c r="E646" s="97" t="s">
        <v>90</v>
      </c>
      <c r="F646" s="98">
        <f t="shared" si="28"/>
        <v>0.96550000000000002</v>
      </c>
      <c r="G646" s="74">
        <f>ROUND(('NEW Reference'!B$6*List!$F646)+'NEW Reference'!B$7,0)</f>
        <v>1309</v>
      </c>
      <c r="H646" s="21">
        <f>ROUND(('NEW Reference'!C$6*List!$F646)+'NEW Reference'!C$7,0)</f>
        <v>1953</v>
      </c>
      <c r="I646" s="21">
        <f>ROUND(('NEW Reference'!D$6*List!$F646)+'NEW Reference'!D$7,0)</f>
        <v>2340</v>
      </c>
      <c r="J646" s="21">
        <f>ROUND(('NEW Reference'!E$6*List!$F646)+'NEW Reference'!E$7,0)</f>
        <v>2893</v>
      </c>
      <c r="K646" s="21">
        <f>ROUND(('NEW Reference'!F$6*List!$F646)+'NEW Reference'!F$7,0)</f>
        <v>3014</v>
      </c>
      <c r="L646" s="21">
        <f>ROUND(('NEW Reference'!G$6*List!$F646)+'NEW Reference'!G$7,0)</f>
        <v>3411</v>
      </c>
      <c r="M646" s="21">
        <f>ROUND(('NEW Reference'!H$6*List!$F646)+'NEW Reference'!H$7,0)</f>
        <v>3542</v>
      </c>
      <c r="N646" s="21">
        <f>ROUND(('NEW Reference'!I$6*List!$F646)+'NEW Reference'!I$7,0)</f>
        <v>3681</v>
      </c>
      <c r="O646" s="21">
        <f>ROUND(('NEW Reference'!J$6*List!$F646)+'NEW Reference'!J$7,0)</f>
        <v>4263</v>
      </c>
      <c r="P646" s="21">
        <f>ROUND(('NEW Reference'!K$6*List!$F646)+'NEW Reference'!K$7,0)</f>
        <v>4397</v>
      </c>
      <c r="Q646" s="21">
        <f>ROUND(('NEW Reference'!L$6*List!$F646)+'NEW Reference'!L$7,0)</f>
        <v>4745</v>
      </c>
      <c r="R646" s="21">
        <f>ROUND(('NEW Reference'!M$6*List!$F646)+'NEW Reference'!M$7,0)</f>
        <v>5666</v>
      </c>
      <c r="S646" s="21">
        <f>ROUND(('NEW Reference'!N$6*List!$F646)+'NEW Reference'!N$7,0)</f>
        <v>22864</v>
      </c>
      <c r="T646" s="22">
        <f>ROUND(('NEW Reference'!O$6*List!$F646)+'NEW Reference'!O$7,0)</f>
        <v>850</v>
      </c>
      <c r="U646" s="22">
        <f>ROUND(('NEW Reference'!P$6*List!$F646)+'NEW Reference'!P$7,0)</f>
        <v>1198</v>
      </c>
      <c r="V646" s="22">
        <f>ROUND(('NEW Reference'!Q$6*List!$F646)+'NEW Reference'!Q$7,0)</f>
        <v>599</v>
      </c>
      <c r="X646" s="3" t="str">
        <f t="shared" si="27"/>
        <v>GALLATIN, Montana</v>
      </c>
      <c r="Y646" s="67" t="s">
        <v>668</v>
      </c>
      <c r="Z646" s="24" t="s">
        <v>91</v>
      </c>
      <c r="AA646" s="28" t="s">
        <v>878</v>
      </c>
      <c r="AB646" s="25"/>
      <c r="AC646" s="19">
        <f t="shared" si="29"/>
        <v>0.96550000000000002</v>
      </c>
      <c r="AD646" s="104">
        <v>44180</v>
      </c>
      <c r="AE646" t="s">
        <v>854</v>
      </c>
      <c r="AF646" s="19">
        <v>0.79520000000000002</v>
      </c>
    </row>
    <row r="647" spans="1:32">
      <c r="A647" s="95">
        <v>25740</v>
      </c>
      <c r="B647" s="93" t="s">
        <v>876</v>
      </c>
      <c r="C647" s="67" t="s">
        <v>144</v>
      </c>
      <c r="D647" s="28" t="s">
        <v>878</v>
      </c>
      <c r="E647" s="97" t="s">
        <v>90</v>
      </c>
      <c r="F647" s="98">
        <f t="shared" si="28"/>
        <v>0.77050000000000007</v>
      </c>
      <c r="G647" s="74">
        <f>ROUND(('NEW Reference'!B$6*List!$F647)+'NEW Reference'!B$7,0)</f>
        <v>1113</v>
      </c>
      <c r="H647" s="21">
        <f>ROUND(('NEW Reference'!C$6*List!$F647)+'NEW Reference'!C$7,0)</f>
        <v>1660</v>
      </c>
      <c r="I647" s="21">
        <f>ROUND(('NEW Reference'!D$6*List!$F647)+'NEW Reference'!D$7,0)</f>
        <v>1989</v>
      </c>
      <c r="J647" s="21">
        <f>ROUND(('NEW Reference'!E$6*List!$F647)+'NEW Reference'!E$7,0)</f>
        <v>2459</v>
      </c>
      <c r="K647" s="21">
        <f>ROUND(('NEW Reference'!F$6*List!$F647)+'NEW Reference'!F$7,0)</f>
        <v>2562</v>
      </c>
      <c r="L647" s="21">
        <f>ROUND(('NEW Reference'!G$6*List!$F647)+'NEW Reference'!G$7,0)</f>
        <v>2900</v>
      </c>
      <c r="M647" s="21">
        <f>ROUND(('NEW Reference'!H$6*List!$F647)+'NEW Reference'!H$7,0)</f>
        <v>3011</v>
      </c>
      <c r="N647" s="21">
        <f>ROUND(('NEW Reference'!I$6*List!$F647)+'NEW Reference'!I$7,0)</f>
        <v>3129</v>
      </c>
      <c r="O647" s="21">
        <f>ROUND(('NEW Reference'!J$6*List!$F647)+'NEW Reference'!J$7,0)</f>
        <v>3623</v>
      </c>
      <c r="P647" s="21">
        <f>ROUND(('NEW Reference'!K$6*List!$F647)+'NEW Reference'!K$7,0)</f>
        <v>3738</v>
      </c>
      <c r="Q647" s="21">
        <f>ROUND(('NEW Reference'!L$6*List!$F647)+'NEW Reference'!L$7,0)</f>
        <v>4033</v>
      </c>
      <c r="R647" s="21">
        <f>ROUND(('NEW Reference'!M$6*List!$F647)+'NEW Reference'!M$7,0)</f>
        <v>4817</v>
      </c>
      <c r="S647" s="21">
        <f>ROUND(('NEW Reference'!N$6*List!$F647)+'NEW Reference'!N$7,0)</f>
        <v>19436</v>
      </c>
      <c r="T647" s="22">
        <f>ROUND(('NEW Reference'!O$6*List!$F647)+'NEW Reference'!O$7,0)</f>
        <v>723</v>
      </c>
      <c r="U647" s="22">
        <f>ROUND(('NEW Reference'!P$6*List!$F647)+'NEW Reference'!P$7,0)</f>
        <v>1018</v>
      </c>
      <c r="V647" s="22">
        <f>ROUND(('NEW Reference'!Q$6*List!$F647)+'NEW Reference'!Q$7,0)</f>
        <v>509</v>
      </c>
      <c r="X647" s="3" t="str">
        <f t="shared" si="27"/>
        <v>JEFFERSON, Montana</v>
      </c>
      <c r="Y647" s="67" t="s">
        <v>144</v>
      </c>
      <c r="Z647" s="24" t="s">
        <v>91</v>
      </c>
      <c r="AA647" s="28" t="s">
        <v>878</v>
      </c>
      <c r="AB647" s="26"/>
      <c r="AC647" s="19">
        <f t="shared" si="29"/>
        <v>0.77050000000000007</v>
      </c>
      <c r="AD647" s="104">
        <v>32820</v>
      </c>
      <c r="AE647" t="s">
        <v>194</v>
      </c>
      <c r="AF647" s="19">
        <v>0.86760000000000004</v>
      </c>
    </row>
    <row r="648" spans="1:32">
      <c r="A648" s="95">
        <v>25740</v>
      </c>
      <c r="B648" s="93" t="s">
        <v>876</v>
      </c>
      <c r="C648" s="67" t="s">
        <v>884</v>
      </c>
      <c r="D648" s="28" t="s">
        <v>878</v>
      </c>
      <c r="E648" s="97" t="s">
        <v>90</v>
      </c>
      <c r="F648" s="98">
        <f t="shared" si="28"/>
        <v>0.77050000000000007</v>
      </c>
      <c r="G648" s="74">
        <f>ROUND(('NEW Reference'!B$6*List!$F648)+'NEW Reference'!B$7,0)</f>
        <v>1113</v>
      </c>
      <c r="H648" s="21">
        <f>ROUND(('NEW Reference'!C$6*List!$F648)+'NEW Reference'!C$7,0)</f>
        <v>1660</v>
      </c>
      <c r="I648" s="21">
        <f>ROUND(('NEW Reference'!D$6*List!$F648)+'NEW Reference'!D$7,0)</f>
        <v>1989</v>
      </c>
      <c r="J648" s="21">
        <f>ROUND(('NEW Reference'!E$6*List!$F648)+'NEW Reference'!E$7,0)</f>
        <v>2459</v>
      </c>
      <c r="K648" s="21">
        <f>ROUND(('NEW Reference'!F$6*List!$F648)+'NEW Reference'!F$7,0)</f>
        <v>2562</v>
      </c>
      <c r="L648" s="21">
        <f>ROUND(('NEW Reference'!G$6*List!$F648)+'NEW Reference'!G$7,0)</f>
        <v>2900</v>
      </c>
      <c r="M648" s="21">
        <f>ROUND(('NEW Reference'!H$6*List!$F648)+'NEW Reference'!H$7,0)</f>
        <v>3011</v>
      </c>
      <c r="N648" s="21">
        <f>ROUND(('NEW Reference'!I$6*List!$F648)+'NEW Reference'!I$7,0)</f>
        <v>3129</v>
      </c>
      <c r="O648" s="21">
        <f>ROUND(('NEW Reference'!J$6*List!$F648)+'NEW Reference'!J$7,0)</f>
        <v>3623</v>
      </c>
      <c r="P648" s="21">
        <f>ROUND(('NEW Reference'!K$6*List!$F648)+'NEW Reference'!K$7,0)</f>
        <v>3738</v>
      </c>
      <c r="Q648" s="21">
        <f>ROUND(('NEW Reference'!L$6*List!$F648)+'NEW Reference'!L$7,0)</f>
        <v>4033</v>
      </c>
      <c r="R648" s="21">
        <f>ROUND(('NEW Reference'!M$6*List!$F648)+'NEW Reference'!M$7,0)</f>
        <v>4817</v>
      </c>
      <c r="S648" s="21">
        <f>ROUND(('NEW Reference'!N$6*List!$F648)+'NEW Reference'!N$7,0)</f>
        <v>19436</v>
      </c>
      <c r="T648" s="22">
        <f>ROUND(('NEW Reference'!O$6*List!$F648)+'NEW Reference'!O$7,0)</f>
        <v>723</v>
      </c>
      <c r="U648" s="22">
        <f>ROUND(('NEW Reference'!P$6*List!$F648)+'NEW Reference'!P$7,0)</f>
        <v>1018</v>
      </c>
      <c r="V648" s="22">
        <f>ROUND(('NEW Reference'!Q$6*List!$F648)+'NEW Reference'!Q$7,0)</f>
        <v>509</v>
      </c>
      <c r="X648" s="3" t="str">
        <f t="shared" si="27"/>
        <v>LEWIS AND CLARK, Montana</v>
      </c>
      <c r="Y648" s="67" t="s">
        <v>884</v>
      </c>
      <c r="Z648" s="24" t="s">
        <v>91</v>
      </c>
      <c r="AA648" s="28" t="s">
        <v>878</v>
      </c>
      <c r="AB648" s="26"/>
      <c r="AC648" s="19">
        <f t="shared" si="29"/>
        <v>0.77050000000000007</v>
      </c>
      <c r="AD648" s="104">
        <v>27140</v>
      </c>
      <c r="AE648" t="s">
        <v>862</v>
      </c>
      <c r="AF648" s="19">
        <v>0.84930000000000005</v>
      </c>
    </row>
    <row r="649" spans="1:32">
      <c r="A649" s="95">
        <v>33540</v>
      </c>
      <c r="B649" s="93" t="s">
        <v>885</v>
      </c>
      <c r="C649" s="67" t="s">
        <v>886</v>
      </c>
      <c r="D649" s="28" t="s">
        <v>878</v>
      </c>
      <c r="E649" s="97" t="s">
        <v>90</v>
      </c>
      <c r="F649" s="98">
        <f t="shared" si="28"/>
        <v>0.9325</v>
      </c>
      <c r="G649" s="74">
        <f>ROUND(('NEW Reference'!B$6*List!$F649)+'NEW Reference'!B$7,0)</f>
        <v>1276</v>
      </c>
      <c r="H649" s="21">
        <f>ROUND(('NEW Reference'!C$6*List!$F649)+'NEW Reference'!C$7,0)</f>
        <v>1903</v>
      </c>
      <c r="I649" s="21">
        <f>ROUND(('NEW Reference'!D$6*List!$F649)+'NEW Reference'!D$7,0)</f>
        <v>2280</v>
      </c>
      <c r="J649" s="21">
        <f>ROUND(('NEW Reference'!E$6*List!$F649)+'NEW Reference'!E$7,0)</f>
        <v>2819</v>
      </c>
      <c r="K649" s="21">
        <f>ROUND(('NEW Reference'!F$6*List!$F649)+'NEW Reference'!F$7,0)</f>
        <v>2937</v>
      </c>
      <c r="L649" s="21">
        <f>ROUND(('NEW Reference'!G$6*List!$F649)+'NEW Reference'!G$7,0)</f>
        <v>3325</v>
      </c>
      <c r="M649" s="21">
        <f>ROUND(('NEW Reference'!H$6*List!$F649)+'NEW Reference'!H$7,0)</f>
        <v>3452</v>
      </c>
      <c r="N649" s="21">
        <f>ROUND(('NEW Reference'!I$6*List!$F649)+'NEW Reference'!I$7,0)</f>
        <v>3587</v>
      </c>
      <c r="O649" s="21">
        <f>ROUND(('NEW Reference'!J$6*List!$F649)+'NEW Reference'!J$7,0)</f>
        <v>4154</v>
      </c>
      <c r="P649" s="21">
        <f>ROUND(('NEW Reference'!K$6*List!$F649)+'NEW Reference'!K$7,0)</f>
        <v>4285</v>
      </c>
      <c r="Q649" s="21">
        <f>ROUND(('NEW Reference'!L$6*List!$F649)+'NEW Reference'!L$7,0)</f>
        <v>4624</v>
      </c>
      <c r="R649" s="21">
        <f>ROUND(('NEW Reference'!M$6*List!$F649)+'NEW Reference'!M$7,0)</f>
        <v>5523</v>
      </c>
      <c r="S649" s="21">
        <f>ROUND(('NEW Reference'!N$6*List!$F649)+'NEW Reference'!N$7,0)</f>
        <v>22284</v>
      </c>
      <c r="T649" s="22">
        <f>ROUND(('NEW Reference'!O$6*List!$F649)+'NEW Reference'!O$7,0)</f>
        <v>828</v>
      </c>
      <c r="U649" s="22">
        <f>ROUND(('NEW Reference'!P$6*List!$F649)+'NEW Reference'!P$7,0)</f>
        <v>1167</v>
      </c>
      <c r="V649" s="22">
        <f>ROUND(('NEW Reference'!Q$6*List!$F649)+'NEW Reference'!Q$7,0)</f>
        <v>584</v>
      </c>
      <c r="X649" s="3" t="str">
        <f t="shared" ref="X649:X712" si="30">CONCATENATE(Y649, Z649, AA649)</f>
        <v>MINERAL, Montana</v>
      </c>
      <c r="Y649" s="67" t="s">
        <v>886</v>
      </c>
      <c r="Z649" s="24" t="s">
        <v>91</v>
      </c>
      <c r="AA649" s="28" t="s">
        <v>878</v>
      </c>
      <c r="AB649" s="26"/>
      <c r="AC649" s="19">
        <f t="shared" si="29"/>
        <v>0.9325</v>
      </c>
      <c r="AD649" s="104">
        <v>32820</v>
      </c>
      <c r="AE649" t="s">
        <v>194</v>
      </c>
      <c r="AF649" s="19">
        <v>0.86760000000000004</v>
      </c>
    </row>
    <row r="650" spans="1:32">
      <c r="A650" s="95">
        <v>33540</v>
      </c>
      <c r="B650" s="93" t="s">
        <v>885</v>
      </c>
      <c r="C650" s="67" t="s">
        <v>887</v>
      </c>
      <c r="D650" s="28" t="s">
        <v>878</v>
      </c>
      <c r="E650" s="97" t="s">
        <v>90</v>
      </c>
      <c r="F650" s="98">
        <f t="shared" si="28"/>
        <v>0.9325</v>
      </c>
      <c r="G650" s="74">
        <f>ROUND(('NEW Reference'!B$6*List!$F650)+'NEW Reference'!B$7,0)</f>
        <v>1276</v>
      </c>
      <c r="H650" s="21">
        <f>ROUND(('NEW Reference'!C$6*List!$F650)+'NEW Reference'!C$7,0)</f>
        <v>1903</v>
      </c>
      <c r="I650" s="21">
        <f>ROUND(('NEW Reference'!D$6*List!$F650)+'NEW Reference'!D$7,0)</f>
        <v>2280</v>
      </c>
      <c r="J650" s="21">
        <f>ROUND(('NEW Reference'!E$6*List!$F650)+'NEW Reference'!E$7,0)</f>
        <v>2819</v>
      </c>
      <c r="K650" s="21">
        <f>ROUND(('NEW Reference'!F$6*List!$F650)+'NEW Reference'!F$7,0)</f>
        <v>2937</v>
      </c>
      <c r="L650" s="21">
        <f>ROUND(('NEW Reference'!G$6*List!$F650)+'NEW Reference'!G$7,0)</f>
        <v>3325</v>
      </c>
      <c r="M650" s="21">
        <f>ROUND(('NEW Reference'!H$6*List!$F650)+'NEW Reference'!H$7,0)</f>
        <v>3452</v>
      </c>
      <c r="N650" s="21">
        <f>ROUND(('NEW Reference'!I$6*List!$F650)+'NEW Reference'!I$7,0)</f>
        <v>3587</v>
      </c>
      <c r="O650" s="21">
        <f>ROUND(('NEW Reference'!J$6*List!$F650)+'NEW Reference'!J$7,0)</f>
        <v>4154</v>
      </c>
      <c r="P650" s="21">
        <f>ROUND(('NEW Reference'!K$6*List!$F650)+'NEW Reference'!K$7,0)</f>
        <v>4285</v>
      </c>
      <c r="Q650" s="21">
        <f>ROUND(('NEW Reference'!L$6*List!$F650)+'NEW Reference'!L$7,0)</f>
        <v>4624</v>
      </c>
      <c r="R650" s="21">
        <f>ROUND(('NEW Reference'!M$6*List!$F650)+'NEW Reference'!M$7,0)</f>
        <v>5523</v>
      </c>
      <c r="S650" s="21">
        <f>ROUND(('NEW Reference'!N$6*List!$F650)+'NEW Reference'!N$7,0)</f>
        <v>22284</v>
      </c>
      <c r="T650" s="22">
        <f>ROUND(('NEW Reference'!O$6*List!$F650)+'NEW Reference'!O$7,0)</f>
        <v>828</v>
      </c>
      <c r="U650" s="22">
        <f>ROUND(('NEW Reference'!P$6*List!$F650)+'NEW Reference'!P$7,0)</f>
        <v>1167</v>
      </c>
      <c r="V650" s="22">
        <f>ROUND(('NEW Reference'!Q$6*List!$F650)+'NEW Reference'!Q$7,0)</f>
        <v>584</v>
      </c>
      <c r="X650" s="3" t="str">
        <f t="shared" si="30"/>
        <v>MISSOULA, Montana</v>
      </c>
      <c r="Y650" s="67" t="s">
        <v>887</v>
      </c>
      <c r="Z650" s="24" t="s">
        <v>91</v>
      </c>
      <c r="AA650" s="28" t="s">
        <v>878</v>
      </c>
      <c r="AB650" s="26"/>
      <c r="AC650" s="19">
        <f t="shared" si="29"/>
        <v>0.9325</v>
      </c>
      <c r="AD650" s="104">
        <v>25620</v>
      </c>
      <c r="AE650" t="s">
        <v>864</v>
      </c>
      <c r="AF650" s="19">
        <v>0.69920000000000004</v>
      </c>
    </row>
    <row r="651" spans="1:32">
      <c r="A651" s="95">
        <v>27</v>
      </c>
      <c r="B651" s="93" t="s">
        <v>162</v>
      </c>
      <c r="C651" s="67" t="s">
        <v>4</v>
      </c>
      <c r="D651" s="28" t="s">
        <v>878</v>
      </c>
      <c r="E651" s="97" t="s">
        <v>101</v>
      </c>
      <c r="F651" s="98">
        <f t="shared" si="28"/>
        <v>1.1433</v>
      </c>
      <c r="G651" s="74">
        <f>ROUND(('NEW Reference'!B$6*List!$F651)+'NEW Reference'!B$7,0)</f>
        <v>1488</v>
      </c>
      <c r="H651" s="21">
        <f>ROUND(('NEW Reference'!C$6*List!$F651)+'NEW Reference'!C$7,0)</f>
        <v>2220</v>
      </c>
      <c r="I651" s="21">
        <f>ROUND(('NEW Reference'!D$6*List!$F651)+'NEW Reference'!D$7,0)</f>
        <v>2660</v>
      </c>
      <c r="J651" s="21">
        <f>ROUND(('NEW Reference'!E$6*List!$F651)+'NEW Reference'!E$7,0)</f>
        <v>3288</v>
      </c>
      <c r="K651" s="21">
        <f>ROUND(('NEW Reference'!F$6*List!$F651)+'NEW Reference'!F$7,0)</f>
        <v>3426</v>
      </c>
      <c r="L651" s="21">
        <f>ROUND(('NEW Reference'!G$6*List!$F651)+'NEW Reference'!G$7,0)</f>
        <v>3878</v>
      </c>
      <c r="M651" s="21">
        <f>ROUND(('NEW Reference'!H$6*List!$F651)+'NEW Reference'!H$7,0)</f>
        <v>4026</v>
      </c>
      <c r="N651" s="21">
        <f>ROUND(('NEW Reference'!I$6*List!$F651)+'NEW Reference'!I$7,0)</f>
        <v>4184</v>
      </c>
      <c r="O651" s="21">
        <f>ROUND(('NEW Reference'!J$6*List!$F651)+'NEW Reference'!J$7,0)</f>
        <v>4845</v>
      </c>
      <c r="P651" s="21">
        <f>ROUND(('NEW Reference'!K$6*List!$F651)+'NEW Reference'!K$7,0)</f>
        <v>4998</v>
      </c>
      <c r="Q651" s="21">
        <f>ROUND(('NEW Reference'!L$6*List!$F651)+'NEW Reference'!L$7,0)</f>
        <v>5393</v>
      </c>
      <c r="R651" s="21">
        <f>ROUND(('NEW Reference'!M$6*List!$F651)+'NEW Reference'!M$7,0)</f>
        <v>6441</v>
      </c>
      <c r="S651" s="21">
        <f>ROUND(('NEW Reference'!N$6*List!$F651)+'NEW Reference'!N$7,0)</f>
        <v>25990</v>
      </c>
      <c r="T651" s="22">
        <f>ROUND(('NEW Reference'!O$6*List!$F651)+'NEW Reference'!O$7,0)</f>
        <v>966</v>
      </c>
      <c r="U651" s="22">
        <f>ROUND(('NEW Reference'!P$6*List!$F651)+'NEW Reference'!P$7,0)</f>
        <v>1361</v>
      </c>
      <c r="V651" s="22">
        <f>ROUND(('NEW Reference'!Q$6*List!$F651)+'NEW Reference'!Q$7,0)</f>
        <v>681</v>
      </c>
      <c r="X651" s="3" t="str">
        <f t="shared" si="30"/>
        <v>Rural (Not listed as urban county), Montana</v>
      </c>
      <c r="Y651" s="67" t="s">
        <v>4</v>
      </c>
      <c r="Z651" s="24" t="s">
        <v>91</v>
      </c>
      <c r="AA651" s="28" t="s">
        <v>878</v>
      </c>
      <c r="AB651" s="25"/>
      <c r="AC651" s="19">
        <f t="shared" si="29"/>
        <v>1.1433</v>
      </c>
      <c r="AD651" s="104">
        <v>25060</v>
      </c>
      <c r="AE651" t="s">
        <v>866</v>
      </c>
      <c r="AF651" s="19">
        <v>0.76670000000000005</v>
      </c>
    </row>
    <row r="652" spans="1:32">
      <c r="A652" s="95">
        <v>13740</v>
      </c>
      <c r="B652" s="93" t="s">
        <v>879</v>
      </c>
      <c r="C652" s="67" t="s">
        <v>888</v>
      </c>
      <c r="D652" s="28" t="s">
        <v>878</v>
      </c>
      <c r="E652" s="97" t="s">
        <v>90</v>
      </c>
      <c r="F652" s="98">
        <f t="shared" si="28"/>
        <v>0.89740000000000009</v>
      </c>
      <c r="G652" s="74">
        <f>ROUND(('NEW Reference'!B$6*List!$F652)+'NEW Reference'!B$7,0)</f>
        <v>1241</v>
      </c>
      <c r="H652" s="21">
        <f>ROUND(('NEW Reference'!C$6*List!$F652)+'NEW Reference'!C$7,0)</f>
        <v>1850</v>
      </c>
      <c r="I652" s="21">
        <f>ROUND(('NEW Reference'!D$6*List!$F652)+'NEW Reference'!D$7,0)</f>
        <v>2217</v>
      </c>
      <c r="J652" s="21">
        <f>ROUND(('NEW Reference'!E$6*List!$F652)+'NEW Reference'!E$7,0)</f>
        <v>2741</v>
      </c>
      <c r="K652" s="21">
        <f>ROUND(('NEW Reference'!F$6*List!$F652)+'NEW Reference'!F$7,0)</f>
        <v>2856</v>
      </c>
      <c r="L652" s="21">
        <f>ROUND(('NEW Reference'!G$6*List!$F652)+'NEW Reference'!G$7,0)</f>
        <v>3233</v>
      </c>
      <c r="M652" s="21">
        <f>ROUND(('NEW Reference'!H$6*List!$F652)+'NEW Reference'!H$7,0)</f>
        <v>3356</v>
      </c>
      <c r="N652" s="21">
        <f>ROUND(('NEW Reference'!I$6*List!$F652)+'NEW Reference'!I$7,0)</f>
        <v>3488</v>
      </c>
      <c r="O652" s="21">
        <f>ROUND(('NEW Reference'!J$6*List!$F652)+'NEW Reference'!J$7,0)</f>
        <v>4039</v>
      </c>
      <c r="P652" s="21">
        <f>ROUND(('NEW Reference'!K$6*List!$F652)+'NEW Reference'!K$7,0)</f>
        <v>4167</v>
      </c>
      <c r="Q652" s="21">
        <f>ROUND(('NEW Reference'!L$6*List!$F652)+'NEW Reference'!L$7,0)</f>
        <v>4496</v>
      </c>
      <c r="R652" s="21">
        <f>ROUND(('NEW Reference'!M$6*List!$F652)+'NEW Reference'!M$7,0)</f>
        <v>5370</v>
      </c>
      <c r="S652" s="21">
        <f>ROUND(('NEW Reference'!N$6*List!$F652)+'NEW Reference'!N$7,0)</f>
        <v>21667</v>
      </c>
      <c r="T652" s="22">
        <f>ROUND(('NEW Reference'!O$6*List!$F652)+'NEW Reference'!O$7,0)</f>
        <v>805</v>
      </c>
      <c r="U652" s="22">
        <f>ROUND(('NEW Reference'!P$6*List!$F652)+'NEW Reference'!P$7,0)</f>
        <v>1135</v>
      </c>
      <c r="V652" s="22">
        <f>ROUND(('NEW Reference'!Q$6*List!$F652)+'NEW Reference'!Q$7,0)</f>
        <v>568</v>
      </c>
      <c r="X652" s="3" t="str">
        <f t="shared" si="30"/>
        <v>STILLWATER, Montana</v>
      </c>
      <c r="Y652" s="67" t="s">
        <v>888</v>
      </c>
      <c r="Z652" s="24" t="s">
        <v>91</v>
      </c>
      <c r="AA652" s="28" t="s">
        <v>878</v>
      </c>
      <c r="AB652" s="26"/>
      <c r="AC652" s="19">
        <f t="shared" si="29"/>
        <v>0.89740000000000009</v>
      </c>
      <c r="AD652" s="104">
        <v>25060</v>
      </c>
      <c r="AE652" t="s">
        <v>866</v>
      </c>
      <c r="AF652" s="19">
        <v>0.76670000000000005</v>
      </c>
    </row>
    <row r="653" spans="1:32">
      <c r="A653" s="95">
        <v>13740</v>
      </c>
      <c r="B653" s="93" t="s">
        <v>879</v>
      </c>
      <c r="C653" s="67" t="s">
        <v>889</v>
      </c>
      <c r="D653" s="28" t="s">
        <v>878</v>
      </c>
      <c r="E653" s="97" t="s">
        <v>90</v>
      </c>
      <c r="F653" s="98">
        <f t="shared" si="28"/>
        <v>0.89740000000000009</v>
      </c>
      <c r="G653" s="74">
        <f>ROUND(('NEW Reference'!B$6*List!$F653)+'NEW Reference'!B$7,0)</f>
        <v>1241</v>
      </c>
      <c r="H653" s="21">
        <f>ROUND(('NEW Reference'!C$6*List!$F653)+'NEW Reference'!C$7,0)</f>
        <v>1850</v>
      </c>
      <c r="I653" s="21">
        <f>ROUND(('NEW Reference'!D$6*List!$F653)+'NEW Reference'!D$7,0)</f>
        <v>2217</v>
      </c>
      <c r="J653" s="21">
        <f>ROUND(('NEW Reference'!E$6*List!$F653)+'NEW Reference'!E$7,0)</f>
        <v>2741</v>
      </c>
      <c r="K653" s="21">
        <f>ROUND(('NEW Reference'!F$6*List!$F653)+'NEW Reference'!F$7,0)</f>
        <v>2856</v>
      </c>
      <c r="L653" s="21">
        <f>ROUND(('NEW Reference'!G$6*List!$F653)+'NEW Reference'!G$7,0)</f>
        <v>3233</v>
      </c>
      <c r="M653" s="21">
        <f>ROUND(('NEW Reference'!H$6*List!$F653)+'NEW Reference'!H$7,0)</f>
        <v>3356</v>
      </c>
      <c r="N653" s="21">
        <f>ROUND(('NEW Reference'!I$6*List!$F653)+'NEW Reference'!I$7,0)</f>
        <v>3488</v>
      </c>
      <c r="O653" s="21">
        <f>ROUND(('NEW Reference'!J$6*List!$F653)+'NEW Reference'!J$7,0)</f>
        <v>4039</v>
      </c>
      <c r="P653" s="21">
        <f>ROUND(('NEW Reference'!K$6*List!$F653)+'NEW Reference'!K$7,0)</f>
        <v>4167</v>
      </c>
      <c r="Q653" s="21">
        <f>ROUND(('NEW Reference'!L$6*List!$F653)+'NEW Reference'!L$7,0)</f>
        <v>4496</v>
      </c>
      <c r="R653" s="21">
        <f>ROUND(('NEW Reference'!M$6*List!$F653)+'NEW Reference'!M$7,0)</f>
        <v>5370</v>
      </c>
      <c r="S653" s="21">
        <f>ROUND(('NEW Reference'!N$6*List!$F653)+'NEW Reference'!N$7,0)</f>
        <v>21667</v>
      </c>
      <c r="T653" s="22">
        <f>ROUND(('NEW Reference'!O$6*List!$F653)+'NEW Reference'!O$7,0)</f>
        <v>805</v>
      </c>
      <c r="U653" s="22">
        <f>ROUND(('NEW Reference'!P$6*List!$F653)+'NEW Reference'!P$7,0)</f>
        <v>1135</v>
      </c>
      <c r="V653" s="22">
        <f>ROUND(('NEW Reference'!Q$6*List!$F653)+'NEW Reference'!Q$7,0)</f>
        <v>568</v>
      </c>
      <c r="X653" s="3" t="str">
        <f t="shared" si="30"/>
        <v>YELLOWSTONE, Montana</v>
      </c>
      <c r="Y653" s="67" t="s">
        <v>889</v>
      </c>
      <c r="Z653" s="24" t="s">
        <v>91</v>
      </c>
      <c r="AA653" s="28" t="s">
        <v>878</v>
      </c>
      <c r="AB653" s="26"/>
      <c r="AC653" s="19">
        <f t="shared" si="29"/>
        <v>0.89740000000000009</v>
      </c>
      <c r="AD653" s="104">
        <v>27140</v>
      </c>
      <c r="AE653" t="s">
        <v>862</v>
      </c>
      <c r="AF653" s="19">
        <v>0.84930000000000005</v>
      </c>
    </row>
    <row r="654" spans="1:32">
      <c r="A654" s="95">
        <v>15500</v>
      </c>
      <c r="B654" s="93" t="s">
        <v>890</v>
      </c>
      <c r="C654" s="67" t="s">
        <v>891</v>
      </c>
      <c r="D654" s="29" t="s">
        <v>892</v>
      </c>
      <c r="E654" s="97" t="s">
        <v>90</v>
      </c>
      <c r="F654" s="98">
        <f t="shared" ref="F654:F717" si="31">IFERROR(INDEX($AF:$AF,MATCH($A654,$AD:$AD,0)),"")</f>
        <v>0.87190000000000001</v>
      </c>
      <c r="G654" s="74">
        <f>ROUND(('NEW Reference'!B$6*List!$F654)+'NEW Reference'!B$7,0)</f>
        <v>1215</v>
      </c>
      <c r="H654" s="21">
        <f>ROUND(('NEW Reference'!C$6*List!$F654)+'NEW Reference'!C$7,0)</f>
        <v>1812</v>
      </c>
      <c r="I654" s="21">
        <f>ROUND(('NEW Reference'!D$6*List!$F654)+'NEW Reference'!D$7,0)</f>
        <v>2171</v>
      </c>
      <c r="J654" s="21">
        <f>ROUND(('NEW Reference'!E$6*List!$F654)+'NEW Reference'!E$7,0)</f>
        <v>2684</v>
      </c>
      <c r="K654" s="21">
        <f>ROUND(('NEW Reference'!F$6*List!$F654)+'NEW Reference'!F$7,0)</f>
        <v>2797</v>
      </c>
      <c r="L654" s="21">
        <f>ROUND(('NEW Reference'!G$6*List!$F654)+'NEW Reference'!G$7,0)</f>
        <v>3166</v>
      </c>
      <c r="M654" s="21">
        <f>ROUND(('NEW Reference'!H$6*List!$F654)+'NEW Reference'!H$7,0)</f>
        <v>3287</v>
      </c>
      <c r="N654" s="21">
        <f>ROUND(('NEW Reference'!I$6*List!$F654)+'NEW Reference'!I$7,0)</f>
        <v>3416</v>
      </c>
      <c r="O654" s="21">
        <f>ROUND(('NEW Reference'!J$6*List!$F654)+'NEW Reference'!J$7,0)</f>
        <v>3956</v>
      </c>
      <c r="P654" s="21">
        <f>ROUND(('NEW Reference'!K$6*List!$F654)+'NEW Reference'!K$7,0)</f>
        <v>4080</v>
      </c>
      <c r="Q654" s="21">
        <f>ROUND(('NEW Reference'!L$6*List!$F654)+'NEW Reference'!L$7,0)</f>
        <v>4403</v>
      </c>
      <c r="R654" s="21">
        <f>ROUND(('NEW Reference'!M$6*List!$F654)+'NEW Reference'!M$7,0)</f>
        <v>5259</v>
      </c>
      <c r="S654" s="21">
        <f>ROUND(('NEW Reference'!N$6*List!$F654)+'NEW Reference'!N$7,0)</f>
        <v>21219</v>
      </c>
      <c r="T654" s="22">
        <f>ROUND(('NEW Reference'!O$6*List!$F654)+'NEW Reference'!O$7,0)</f>
        <v>789</v>
      </c>
      <c r="U654" s="22">
        <f>ROUND(('NEW Reference'!P$6*List!$F654)+'NEW Reference'!P$7,0)</f>
        <v>1112</v>
      </c>
      <c r="V654" s="22">
        <f>ROUND(('NEW Reference'!Q$6*List!$F654)+'NEW Reference'!Q$7,0)</f>
        <v>556</v>
      </c>
      <c r="X654" s="3" t="str">
        <f t="shared" si="30"/>
        <v>ALAMANCE, North Carolina</v>
      </c>
      <c r="Y654" s="67" t="s">
        <v>891</v>
      </c>
      <c r="Z654" s="24" t="s">
        <v>91</v>
      </c>
      <c r="AA654" s="29" t="s">
        <v>892</v>
      </c>
      <c r="AB654" s="26"/>
      <c r="AC654" s="19">
        <f t="shared" ref="AC654:AC717" si="32">IFERROR(INDEX($AF:$AF,MATCH($A654,$AD:$AD,0)),"")</f>
        <v>0.87190000000000001</v>
      </c>
      <c r="AD654" s="104">
        <v>27140</v>
      </c>
      <c r="AE654" t="s">
        <v>862</v>
      </c>
      <c r="AF654" s="19">
        <v>0.84930000000000005</v>
      </c>
    </row>
    <row r="655" spans="1:32">
      <c r="A655" s="95">
        <v>25860</v>
      </c>
      <c r="B655" s="93" t="s">
        <v>893</v>
      </c>
      <c r="C655" s="67" t="s">
        <v>546</v>
      </c>
      <c r="D655" s="29" t="s">
        <v>892</v>
      </c>
      <c r="E655" s="97" t="s">
        <v>90</v>
      </c>
      <c r="F655" s="98">
        <f t="shared" si="31"/>
        <v>0.85310000000000008</v>
      </c>
      <c r="G655" s="74">
        <f>ROUND(('NEW Reference'!B$6*List!$F655)+'NEW Reference'!B$7,0)</f>
        <v>1196</v>
      </c>
      <c r="H655" s="21">
        <f>ROUND(('NEW Reference'!C$6*List!$F655)+'NEW Reference'!C$7,0)</f>
        <v>1784</v>
      </c>
      <c r="I655" s="21">
        <f>ROUND(('NEW Reference'!D$6*List!$F655)+'NEW Reference'!D$7,0)</f>
        <v>2138</v>
      </c>
      <c r="J655" s="21">
        <f>ROUND(('NEW Reference'!E$6*List!$F655)+'NEW Reference'!E$7,0)</f>
        <v>2643</v>
      </c>
      <c r="K655" s="21">
        <f>ROUND(('NEW Reference'!F$6*List!$F655)+'NEW Reference'!F$7,0)</f>
        <v>2753</v>
      </c>
      <c r="L655" s="21">
        <f>ROUND(('NEW Reference'!G$6*List!$F655)+'NEW Reference'!G$7,0)</f>
        <v>3117</v>
      </c>
      <c r="M655" s="21">
        <f>ROUND(('NEW Reference'!H$6*List!$F655)+'NEW Reference'!H$7,0)</f>
        <v>3236</v>
      </c>
      <c r="N655" s="21">
        <f>ROUND(('NEW Reference'!I$6*List!$F655)+'NEW Reference'!I$7,0)</f>
        <v>3363</v>
      </c>
      <c r="O655" s="21">
        <f>ROUND(('NEW Reference'!J$6*List!$F655)+'NEW Reference'!J$7,0)</f>
        <v>3894</v>
      </c>
      <c r="P655" s="21">
        <f>ROUND(('NEW Reference'!K$6*List!$F655)+'NEW Reference'!K$7,0)</f>
        <v>4017</v>
      </c>
      <c r="Q655" s="21">
        <f>ROUND(('NEW Reference'!L$6*List!$F655)+'NEW Reference'!L$7,0)</f>
        <v>4335</v>
      </c>
      <c r="R655" s="21">
        <f>ROUND(('NEW Reference'!M$6*List!$F655)+'NEW Reference'!M$7,0)</f>
        <v>5177</v>
      </c>
      <c r="S655" s="21">
        <f>ROUND(('NEW Reference'!N$6*List!$F655)+'NEW Reference'!N$7,0)</f>
        <v>20888</v>
      </c>
      <c r="T655" s="22">
        <f>ROUND(('NEW Reference'!O$6*List!$F655)+'NEW Reference'!O$7,0)</f>
        <v>777</v>
      </c>
      <c r="U655" s="22">
        <f>ROUND(('NEW Reference'!P$6*List!$F655)+'NEW Reference'!P$7,0)</f>
        <v>1094</v>
      </c>
      <c r="V655" s="22">
        <f>ROUND(('NEW Reference'!Q$6*List!$F655)+'NEW Reference'!Q$7,0)</f>
        <v>547</v>
      </c>
      <c r="X655" s="3" t="str">
        <f t="shared" si="30"/>
        <v>ALEXANDER, North Carolina</v>
      </c>
      <c r="Y655" s="67" t="s">
        <v>546</v>
      </c>
      <c r="Z655" s="24" t="s">
        <v>91</v>
      </c>
      <c r="AA655" s="29" t="s">
        <v>892</v>
      </c>
      <c r="AB655" s="26"/>
      <c r="AC655" s="19">
        <f t="shared" si="32"/>
        <v>0.85310000000000008</v>
      </c>
      <c r="AD655" s="104">
        <v>25060</v>
      </c>
      <c r="AE655" t="s">
        <v>866</v>
      </c>
      <c r="AF655" s="19">
        <v>0.76670000000000005</v>
      </c>
    </row>
    <row r="656" spans="1:32">
      <c r="A656" s="95">
        <v>16740</v>
      </c>
      <c r="B656" s="93" t="s">
        <v>894</v>
      </c>
      <c r="C656" s="67" t="s">
        <v>895</v>
      </c>
      <c r="D656" s="29" t="s">
        <v>892</v>
      </c>
      <c r="E656" s="97" t="s">
        <v>90</v>
      </c>
      <c r="F656" s="98">
        <f t="shared" si="31"/>
        <v>0.94040000000000001</v>
      </c>
      <c r="G656" s="74">
        <f>ROUND(('NEW Reference'!B$6*List!$F656)+'NEW Reference'!B$7,0)</f>
        <v>1284</v>
      </c>
      <c r="H656" s="21">
        <f>ROUND(('NEW Reference'!C$6*List!$F656)+'NEW Reference'!C$7,0)</f>
        <v>1915</v>
      </c>
      <c r="I656" s="21">
        <f>ROUND(('NEW Reference'!D$6*List!$F656)+'NEW Reference'!D$7,0)</f>
        <v>2295</v>
      </c>
      <c r="J656" s="21">
        <f>ROUND(('NEW Reference'!E$6*List!$F656)+'NEW Reference'!E$7,0)</f>
        <v>2837</v>
      </c>
      <c r="K656" s="21">
        <f>ROUND(('NEW Reference'!F$6*List!$F656)+'NEW Reference'!F$7,0)</f>
        <v>2955</v>
      </c>
      <c r="L656" s="21">
        <f>ROUND(('NEW Reference'!G$6*List!$F656)+'NEW Reference'!G$7,0)</f>
        <v>3346</v>
      </c>
      <c r="M656" s="21">
        <f>ROUND(('NEW Reference'!H$6*List!$F656)+'NEW Reference'!H$7,0)</f>
        <v>3473</v>
      </c>
      <c r="N656" s="21">
        <f>ROUND(('NEW Reference'!I$6*List!$F656)+'NEW Reference'!I$7,0)</f>
        <v>3610</v>
      </c>
      <c r="O656" s="21">
        <f>ROUND(('NEW Reference'!J$6*List!$F656)+'NEW Reference'!J$7,0)</f>
        <v>4180</v>
      </c>
      <c r="P656" s="21">
        <f>ROUND(('NEW Reference'!K$6*List!$F656)+'NEW Reference'!K$7,0)</f>
        <v>4312</v>
      </c>
      <c r="Q656" s="21">
        <f>ROUND(('NEW Reference'!L$6*List!$F656)+'NEW Reference'!L$7,0)</f>
        <v>4653</v>
      </c>
      <c r="R656" s="21">
        <f>ROUND(('NEW Reference'!M$6*List!$F656)+'NEW Reference'!M$7,0)</f>
        <v>5557</v>
      </c>
      <c r="S656" s="21">
        <f>ROUND(('NEW Reference'!N$6*List!$F656)+'NEW Reference'!N$7,0)</f>
        <v>22423</v>
      </c>
      <c r="T656" s="22">
        <f>ROUND(('NEW Reference'!O$6*List!$F656)+'NEW Reference'!O$7,0)</f>
        <v>834</v>
      </c>
      <c r="U656" s="22">
        <f>ROUND(('NEW Reference'!P$6*List!$F656)+'NEW Reference'!P$7,0)</f>
        <v>1175</v>
      </c>
      <c r="V656" s="22">
        <f>ROUND(('NEW Reference'!Q$6*List!$F656)+'NEW Reference'!Q$7,0)</f>
        <v>587</v>
      </c>
      <c r="X656" s="3" t="str">
        <f t="shared" si="30"/>
        <v>ANSON, North Carolina</v>
      </c>
      <c r="Y656" s="67" t="s">
        <v>895</v>
      </c>
      <c r="Z656" s="24" t="s">
        <v>91</v>
      </c>
      <c r="AA656" s="29" t="s">
        <v>892</v>
      </c>
      <c r="AB656" s="25"/>
      <c r="AC656" s="19">
        <f t="shared" si="32"/>
        <v>0.94040000000000001</v>
      </c>
      <c r="AD656" s="104">
        <v>25620</v>
      </c>
      <c r="AE656" t="s">
        <v>864</v>
      </c>
      <c r="AF656" s="19">
        <v>0.69920000000000004</v>
      </c>
    </row>
    <row r="657" spans="1:32">
      <c r="A657" s="95">
        <v>48900</v>
      </c>
      <c r="B657" s="93" t="s">
        <v>896</v>
      </c>
      <c r="C657" s="67" t="s">
        <v>897</v>
      </c>
      <c r="D657" s="29" t="s">
        <v>892</v>
      </c>
      <c r="E657" s="97" t="s">
        <v>90</v>
      </c>
      <c r="F657" s="98">
        <f t="shared" si="31"/>
        <v>0.98650000000000004</v>
      </c>
      <c r="G657" s="74">
        <f>ROUND(('NEW Reference'!B$6*List!$F657)+'NEW Reference'!B$7,0)</f>
        <v>1331</v>
      </c>
      <c r="H657" s="21">
        <f>ROUND(('NEW Reference'!C$6*List!$F657)+'NEW Reference'!C$7,0)</f>
        <v>1984</v>
      </c>
      <c r="I657" s="21">
        <f>ROUND(('NEW Reference'!D$6*List!$F657)+'NEW Reference'!D$7,0)</f>
        <v>2377</v>
      </c>
      <c r="J657" s="21">
        <f>ROUND(('NEW Reference'!E$6*List!$F657)+'NEW Reference'!E$7,0)</f>
        <v>2939</v>
      </c>
      <c r="K657" s="21">
        <f>ROUND(('NEW Reference'!F$6*List!$F657)+'NEW Reference'!F$7,0)</f>
        <v>3062</v>
      </c>
      <c r="L657" s="21">
        <f>ROUND(('NEW Reference'!G$6*List!$F657)+'NEW Reference'!G$7,0)</f>
        <v>3467</v>
      </c>
      <c r="M657" s="21">
        <f>ROUND(('NEW Reference'!H$6*List!$F657)+'NEW Reference'!H$7,0)</f>
        <v>3599</v>
      </c>
      <c r="N657" s="21">
        <f>ROUND(('NEW Reference'!I$6*List!$F657)+'NEW Reference'!I$7,0)</f>
        <v>3740</v>
      </c>
      <c r="O657" s="21">
        <f>ROUND(('NEW Reference'!J$6*List!$F657)+'NEW Reference'!J$7,0)</f>
        <v>4331</v>
      </c>
      <c r="P657" s="21">
        <f>ROUND(('NEW Reference'!K$6*List!$F657)+'NEW Reference'!K$7,0)</f>
        <v>4468</v>
      </c>
      <c r="Q657" s="21">
        <f>ROUND(('NEW Reference'!L$6*List!$F657)+'NEW Reference'!L$7,0)</f>
        <v>4821</v>
      </c>
      <c r="R657" s="21">
        <f>ROUND(('NEW Reference'!M$6*List!$F657)+'NEW Reference'!M$7,0)</f>
        <v>5758</v>
      </c>
      <c r="S657" s="21">
        <f>ROUND(('NEW Reference'!N$6*List!$F657)+'NEW Reference'!N$7,0)</f>
        <v>23233</v>
      </c>
      <c r="T657" s="22">
        <f>ROUND(('NEW Reference'!O$6*List!$F657)+'NEW Reference'!O$7,0)</f>
        <v>864</v>
      </c>
      <c r="U657" s="22">
        <f>ROUND(('NEW Reference'!P$6*List!$F657)+'NEW Reference'!P$7,0)</f>
        <v>1217</v>
      </c>
      <c r="V657" s="22">
        <f>ROUND(('NEW Reference'!Q$6*List!$F657)+'NEW Reference'!Q$7,0)</f>
        <v>609</v>
      </c>
      <c r="X657" s="3" t="str">
        <f t="shared" si="30"/>
        <v>BRUNSWICK, North Carolina</v>
      </c>
      <c r="Y657" s="67" t="s">
        <v>897</v>
      </c>
      <c r="Z657" s="24" t="s">
        <v>91</v>
      </c>
      <c r="AA657" s="29" t="s">
        <v>892</v>
      </c>
      <c r="AB657" s="26"/>
      <c r="AC657" s="19">
        <f t="shared" si="32"/>
        <v>0.98650000000000004</v>
      </c>
      <c r="AD657" s="104">
        <v>27140</v>
      </c>
      <c r="AE657" t="s">
        <v>862</v>
      </c>
      <c r="AF657" s="19">
        <v>0.84930000000000005</v>
      </c>
    </row>
    <row r="658" spans="1:32">
      <c r="A658" s="95">
        <v>11700</v>
      </c>
      <c r="B658" s="93" t="s">
        <v>898</v>
      </c>
      <c r="C658" s="67" t="s">
        <v>899</v>
      </c>
      <c r="D658" s="29" t="s">
        <v>892</v>
      </c>
      <c r="E658" s="97" t="s">
        <v>90</v>
      </c>
      <c r="F658" s="98">
        <f t="shared" si="31"/>
        <v>0.88470000000000004</v>
      </c>
      <c r="G658" s="74">
        <f>ROUND(('NEW Reference'!B$6*List!$F658)+'NEW Reference'!B$7,0)</f>
        <v>1228</v>
      </c>
      <c r="H658" s="21">
        <f>ROUND(('NEW Reference'!C$6*List!$F658)+'NEW Reference'!C$7,0)</f>
        <v>1831</v>
      </c>
      <c r="I658" s="21">
        <f>ROUND(('NEW Reference'!D$6*List!$F658)+'NEW Reference'!D$7,0)</f>
        <v>2194</v>
      </c>
      <c r="J658" s="21">
        <f>ROUND(('NEW Reference'!E$6*List!$F658)+'NEW Reference'!E$7,0)</f>
        <v>2713</v>
      </c>
      <c r="K658" s="21">
        <f>ROUND(('NEW Reference'!F$6*List!$F658)+'NEW Reference'!F$7,0)</f>
        <v>2826</v>
      </c>
      <c r="L658" s="21">
        <f>ROUND(('NEW Reference'!G$6*List!$F658)+'NEW Reference'!G$7,0)</f>
        <v>3199</v>
      </c>
      <c r="M658" s="21">
        <f>ROUND(('NEW Reference'!H$6*List!$F658)+'NEW Reference'!H$7,0)</f>
        <v>3322</v>
      </c>
      <c r="N658" s="21">
        <f>ROUND(('NEW Reference'!I$6*List!$F658)+'NEW Reference'!I$7,0)</f>
        <v>3452</v>
      </c>
      <c r="O658" s="21">
        <f>ROUND(('NEW Reference'!J$6*List!$F658)+'NEW Reference'!J$7,0)</f>
        <v>3998</v>
      </c>
      <c r="P658" s="21">
        <f>ROUND(('NEW Reference'!K$6*List!$F658)+'NEW Reference'!K$7,0)</f>
        <v>4124</v>
      </c>
      <c r="Q658" s="21">
        <f>ROUND(('NEW Reference'!L$6*List!$F658)+'NEW Reference'!L$7,0)</f>
        <v>4450</v>
      </c>
      <c r="R658" s="21">
        <f>ROUND(('NEW Reference'!M$6*List!$F658)+'NEW Reference'!M$7,0)</f>
        <v>5314</v>
      </c>
      <c r="S658" s="21">
        <f>ROUND(('NEW Reference'!N$6*List!$F658)+'NEW Reference'!N$7,0)</f>
        <v>21444</v>
      </c>
      <c r="T658" s="22">
        <f>ROUND(('NEW Reference'!O$6*List!$F658)+'NEW Reference'!O$7,0)</f>
        <v>797</v>
      </c>
      <c r="U658" s="22">
        <f>ROUND(('NEW Reference'!P$6*List!$F658)+'NEW Reference'!P$7,0)</f>
        <v>1123</v>
      </c>
      <c r="V658" s="22">
        <f>ROUND(('NEW Reference'!Q$6*List!$F658)+'NEW Reference'!Q$7,0)</f>
        <v>562</v>
      </c>
      <c r="X658" s="3" t="str">
        <f t="shared" si="30"/>
        <v>BUNCOMBE, North Carolina</v>
      </c>
      <c r="Y658" s="67" t="s">
        <v>899</v>
      </c>
      <c r="Z658" s="24" t="s">
        <v>91</v>
      </c>
      <c r="AA658" s="29" t="s">
        <v>892</v>
      </c>
      <c r="AB658" s="26"/>
      <c r="AC658" s="19">
        <f t="shared" si="32"/>
        <v>0.88470000000000004</v>
      </c>
      <c r="AD658" s="104">
        <v>32820</v>
      </c>
      <c r="AE658" t="s">
        <v>194</v>
      </c>
      <c r="AF658" s="19">
        <v>0.86760000000000004</v>
      </c>
    </row>
    <row r="659" spans="1:32">
      <c r="A659" s="95">
        <v>25860</v>
      </c>
      <c r="B659" s="93" t="s">
        <v>893</v>
      </c>
      <c r="C659" s="67" t="s">
        <v>428</v>
      </c>
      <c r="D659" s="29" t="s">
        <v>892</v>
      </c>
      <c r="E659" s="97" t="s">
        <v>90</v>
      </c>
      <c r="F659" s="98">
        <f t="shared" si="31"/>
        <v>0.85310000000000008</v>
      </c>
      <c r="G659" s="74">
        <f>ROUND(('NEW Reference'!B$6*List!$F659)+'NEW Reference'!B$7,0)</f>
        <v>1196</v>
      </c>
      <c r="H659" s="21">
        <f>ROUND(('NEW Reference'!C$6*List!$F659)+'NEW Reference'!C$7,0)</f>
        <v>1784</v>
      </c>
      <c r="I659" s="21">
        <f>ROUND(('NEW Reference'!D$6*List!$F659)+'NEW Reference'!D$7,0)</f>
        <v>2138</v>
      </c>
      <c r="J659" s="21">
        <f>ROUND(('NEW Reference'!E$6*List!$F659)+'NEW Reference'!E$7,0)</f>
        <v>2643</v>
      </c>
      <c r="K659" s="21">
        <f>ROUND(('NEW Reference'!F$6*List!$F659)+'NEW Reference'!F$7,0)</f>
        <v>2753</v>
      </c>
      <c r="L659" s="21">
        <f>ROUND(('NEW Reference'!G$6*List!$F659)+'NEW Reference'!G$7,0)</f>
        <v>3117</v>
      </c>
      <c r="M659" s="21">
        <f>ROUND(('NEW Reference'!H$6*List!$F659)+'NEW Reference'!H$7,0)</f>
        <v>3236</v>
      </c>
      <c r="N659" s="21">
        <f>ROUND(('NEW Reference'!I$6*List!$F659)+'NEW Reference'!I$7,0)</f>
        <v>3363</v>
      </c>
      <c r="O659" s="21">
        <f>ROUND(('NEW Reference'!J$6*List!$F659)+'NEW Reference'!J$7,0)</f>
        <v>3894</v>
      </c>
      <c r="P659" s="21">
        <f>ROUND(('NEW Reference'!K$6*List!$F659)+'NEW Reference'!K$7,0)</f>
        <v>4017</v>
      </c>
      <c r="Q659" s="21">
        <f>ROUND(('NEW Reference'!L$6*List!$F659)+'NEW Reference'!L$7,0)</f>
        <v>4335</v>
      </c>
      <c r="R659" s="21">
        <f>ROUND(('NEW Reference'!M$6*List!$F659)+'NEW Reference'!M$7,0)</f>
        <v>5177</v>
      </c>
      <c r="S659" s="21">
        <f>ROUND(('NEW Reference'!N$6*List!$F659)+'NEW Reference'!N$7,0)</f>
        <v>20888</v>
      </c>
      <c r="T659" s="22">
        <f>ROUND(('NEW Reference'!O$6*List!$F659)+'NEW Reference'!O$7,0)</f>
        <v>777</v>
      </c>
      <c r="U659" s="22">
        <f>ROUND(('NEW Reference'!P$6*List!$F659)+'NEW Reference'!P$7,0)</f>
        <v>1094</v>
      </c>
      <c r="V659" s="22">
        <f>ROUND(('NEW Reference'!Q$6*List!$F659)+'NEW Reference'!Q$7,0)</f>
        <v>547</v>
      </c>
      <c r="X659" s="3" t="str">
        <f t="shared" si="30"/>
        <v>BURKE, North Carolina</v>
      </c>
      <c r="Y659" s="67" t="s">
        <v>428</v>
      </c>
      <c r="Z659" s="24" t="s">
        <v>91</v>
      </c>
      <c r="AA659" s="29" t="s">
        <v>892</v>
      </c>
      <c r="AB659" s="26"/>
      <c r="AC659" s="19">
        <f t="shared" si="32"/>
        <v>0.85310000000000008</v>
      </c>
      <c r="AD659" s="104">
        <v>25620</v>
      </c>
      <c r="AE659" t="s">
        <v>864</v>
      </c>
      <c r="AF659" s="19">
        <v>0.69920000000000004</v>
      </c>
    </row>
    <row r="660" spans="1:32">
      <c r="A660" s="95">
        <v>16740</v>
      </c>
      <c r="B660" s="93" t="s">
        <v>894</v>
      </c>
      <c r="C660" s="67" t="s">
        <v>900</v>
      </c>
      <c r="D660" s="29" t="s">
        <v>892</v>
      </c>
      <c r="E660" s="97" t="s">
        <v>90</v>
      </c>
      <c r="F660" s="98">
        <f t="shared" si="31"/>
        <v>0.94040000000000001</v>
      </c>
      <c r="G660" s="74">
        <f>ROUND(('NEW Reference'!B$6*List!$F660)+'NEW Reference'!B$7,0)</f>
        <v>1284</v>
      </c>
      <c r="H660" s="21">
        <f>ROUND(('NEW Reference'!C$6*List!$F660)+'NEW Reference'!C$7,0)</f>
        <v>1915</v>
      </c>
      <c r="I660" s="21">
        <f>ROUND(('NEW Reference'!D$6*List!$F660)+'NEW Reference'!D$7,0)</f>
        <v>2295</v>
      </c>
      <c r="J660" s="21">
        <f>ROUND(('NEW Reference'!E$6*List!$F660)+'NEW Reference'!E$7,0)</f>
        <v>2837</v>
      </c>
      <c r="K660" s="21">
        <f>ROUND(('NEW Reference'!F$6*List!$F660)+'NEW Reference'!F$7,0)</f>
        <v>2955</v>
      </c>
      <c r="L660" s="21">
        <f>ROUND(('NEW Reference'!G$6*List!$F660)+'NEW Reference'!G$7,0)</f>
        <v>3346</v>
      </c>
      <c r="M660" s="21">
        <f>ROUND(('NEW Reference'!H$6*List!$F660)+'NEW Reference'!H$7,0)</f>
        <v>3473</v>
      </c>
      <c r="N660" s="21">
        <f>ROUND(('NEW Reference'!I$6*List!$F660)+'NEW Reference'!I$7,0)</f>
        <v>3610</v>
      </c>
      <c r="O660" s="21">
        <f>ROUND(('NEW Reference'!J$6*List!$F660)+'NEW Reference'!J$7,0)</f>
        <v>4180</v>
      </c>
      <c r="P660" s="21">
        <f>ROUND(('NEW Reference'!K$6*List!$F660)+'NEW Reference'!K$7,0)</f>
        <v>4312</v>
      </c>
      <c r="Q660" s="21">
        <f>ROUND(('NEW Reference'!L$6*List!$F660)+'NEW Reference'!L$7,0)</f>
        <v>4653</v>
      </c>
      <c r="R660" s="21">
        <f>ROUND(('NEW Reference'!M$6*List!$F660)+'NEW Reference'!M$7,0)</f>
        <v>5557</v>
      </c>
      <c r="S660" s="21">
        <f>ROUND(('NEW Reference'!N$6*List!$F660)+'NEW Reference'!N$7,0)</f>
        <v>22423</v>
      </c>
      <c r="T660" s="22">
        <f>ROUND(('NEW Reference'!O$6*List!$F660)+'NEW Reference'!O$7,0)</f>
        <v>834</v>
      </c>
      <c r="U660" s="22">
        <f>ROUND(('NEW Reference'!P$6*List!$F660)+'NEW Reference'!P$7,0)</f>
        <v>1175</v>
      </c>
      <c r="V660" s="22">
        <f>ROUND(('NEW Reference'!Q$6*List!$F660)+'NEW Reference'!Q$7,0)</f>
        <v>587</v>
      </c>
      <c r="X660" s="3" t="str">
        <f t="shared" si="30"/>
        <v>CABARRUS, North Carolina</v>
      </c>
      <c r="Y660" s="67" t="s">
        <v>900</v>
      </c>
      <c r="Z660" s="24" t="s">
        <v>91</v>
      </c>
      <c r="AA660" s="29" t="s">
        <v>892</v>
      </c>
      <c r="AB660" s="26"/>
      <c r="AC660" s="19">
        <f t="shared" si="32"/>
        <v>0.94040000000000001</v>
      </c>
      <c r="AD660" s="104">
        <v>27140</v>
      </c>
      <c r="AE660" t="s">
        <v>862</v>
      </c>
      <c r="AF660" s="19">
        <v>0.84930000000000005</v>
      </c>
    </row>
    <row r="661" spans="1:32">
      <c r="A661" s="95">
        <v>25860</v>
      </c>
      <c r="B661" s="93" t="s">
        <v>893</v>
      </c>
      <c r="C661" s="67" t="s">
        <v>850</v>
      </c>
      <c r="D661" s="29" t="s">
        <v>892</v>
      </c>
      <c r="E661" s="97" t="s">
        <v>90</v>
      </c>
      <c r="F661" s="98">
        <f t="shared" si="31"/>
        <v>0.85310000000000008</v>
      </c>
      <c r="G661" s="74">
        <f>ROUND(('NEW Reference'!B$6*List!$F661)+'NEW Reference'!B$7,0)</f>
        <v>1196</v>
      </c>
      <c r="H661" s="21">
        <f>ROUND(('NEW Reference'!C$6*List!$F661)+'NEW Reference'!C$7,0)</f>
        <v>1784</v>
      </c>
      <c r="I661" s="21">
        <f>ROUND(('NEW Reference'!D$6*List!$F661)+'NEW Reference'!D$7,0)</f>
        <v>2138</v>
      </c>
      <c r="J661" s="21">
        <f>ROUND(('NEW Reference'!E$6*List!$F661)+'NEW Reference'!E$7,0)</f>
        <v>2643</v>
      </c>
      <c r="K661" s="21">
        <f>ROUND(('NEW Reference'!F$6*List!$F661)+'NEW Reference'!F$7,0)</f>
        <v>2753</v>
      </c>
      <c r="L661" s="21">
        <f>ROUND(('NEW Reference'!G$6*List!$F661)+'NEW Reference'!G$7,0)</f>
        <v>3117</v>
      </c>
      <c r="M661" s="21">
        <f>ROUND(('NEW Reference'!H$6*List!$F661)+'NEW Reference'!H$7,0)</f>
        <v>3236</v>
      </c>
      <c r="N661" s="21">
        <f>ROUND(('NEW Reference'!I$6*List!$F661)+'NEW Reference'!I$7,0)</f>
        <v>3363</v>
      </c>
      <c r="O661" s="21">
        <f>ROUND(('NEW Reference'!J$6*List!$F661)+'NEW Reference'!J$7,0)</f>
        <v>3894</v>
      </c>
      <c r="P661" s="21">
        <f>ROUND(('NEW Reference'!K$6*List!$F661)+'NEW Reference'!K$7,0)</f>
        <v>4017</v>
      </c>
      <c r="Q661" s="21">
        <f>ROUND(('NEW Reference'!L$6*List!$F661)+'NEW Reference'!L$7,0)</f>
        <v>4335</v>
      </c>
      <c r="R661" s="21">
        <f>ROUND(('NEW Reference'!M$6*List!$F661)+'NEW Reference'!M$7,0)</f>
        <v>5177</v>
      </c>
      <c r="S661" s="21">
        <f>ROUND(('NEW Reference'!N$6*List!$F661)+'NEW Reference'!N$7,0)</f>
        <v>20888</v>
      </c>
      <c r="T661" s="22">
        <f>ROUND(('NEW Reference'!O$6*List!$F661)+'NEW Reference'!O$7,0)</f>
        <v>777</v>
      </c>
      <c r="U661" s="22">
        <f>ROUND(('NEW Reference'!P$6*List!$F661)+'NEW Reference'!P$7,0)</f>
        <v>1094</v>
      </c>
      <c r="V661" s="22">
        <f>ROUND(('NEW Reference'!Q$6*List!$F661)+'NEW Reference'!Q$7,0)</f>
        <v>547</v>
      </c>
      <c r="X661" s="3" t="str">
        <f t="shared" si="30"/>
        <v>CALDWELL, North Carolina</v>
      </c>
      <c r="Y661" s="67" t="s">
        <v>850</v>
      </c>
      <c r="Z661" s="24" t="s">
        <v>91</v>
      </c>
      <c r="AA661" s="29" t="s">
        <v>892</v>
      </c>
      <c r="AB661" s="25"/>
      <c r="AC661" s="19">
        <f t="shared" si="32"/>
        <v>0.85310000000000008</v>
      </c>
      <c r="AD661" s="104">
        <v>27140</v>
      </c>
      <c r="AE661" t="s">
        <v>862</v>
      </c>
      <c r="AF661" s="19">
        <v>0.84930000000000005</v>
      </c>
    </row>
    <row r="662" spans="1:32">
      <c r="A662" s="95">
        <v>47260</v>
      </c>
      <c r="B662" s="93" t="s">
        <v>901</v>
      </c>
      <c r="C662" s="67" t="s">
        <v>902</v>
      </c>
      <c r="D662" s="29" t="s">
        <v>892</v>
      </c>
      <c r="E662" s="97" t="s">
        <v>90</v>
      </c>
      <c r="F662" s="98">
        <f t="shared" si="31"/>
        <v>0.89419999999999999</v>
      </c>
      <c r="G662" s="74">
        <f>ROUND(('NEW Reference'!B$6*List!$F662)+'NEW Reference'!B$7,0)</f>
        <v>1238</v>
      </c>
      <c r="H662" s="21">
        <f>ROUND(('NEW Reference'!C$6*List!$F662)+'NEW Reference'!C$7,0)</f>
        <v>1846</v>
      </c>
      <c r="I662" s="21">
        <f>ROUND(('NEW Reference'!D$6*List!$F662)+'NEW Reference'!D$7,0)</f>
        <v>2211</v>
      </c>
      <c r="J662" s="21">
        <f>ROUND(('NEW Reference'!E$6*List!$F662)+'NEW Reference'!E$7,0)</f>
        <v>2734</v>
      </c>
      <c r="K662" s="21">
        <f>ROUND(('NEW Reference'!F$6*List!$F662)+'NEW Reference'!F$7,0)</f>
        <v>2848</v>
      </c>
      <c r="L662" s="21">
        <f>ROUND(('NEW Reference'!G$6*List!$F662)+'NEW Reference'!G$7,0)</f>
        <v>3224</v>
      </c>
      <c r="M662" s="21">
        <f>ROUND(('NEW Reference'!H$6*List!$F662)+'NEW Reference'!H$7,0)</f>
        <v>3348</v>
      </c>
      <c r="N662" s="21">
        <f>ROUND(('NEW Reference'!I$6*List!$F662)+'NEW Reference'!I$7,0)</f>
        <v>3479</v>
      </c>
      <c r="O662" s="21">
        <f>ROUND(('NEW Reference'!J$6*List!$F662)+'NEW Reference'!J$7,0)</f>
        <v>4029</v>
      </c>
      <c r="P662" s="21">
        <f>ROUND(('NEW Reference'!K$6*List!$F662)+'NEW Reference'!K$7,0)</f>
        <v>4156</v>
      </c>
      <c r="Q662" s="21">
        <f>ROUND(('NEW Reference'!L$6*List!$F662)+'NEW Reference'!L$7,0)</f>
        <v>4484</v>
      </c>
      <c r="R662" s="21">
        <f>ROUND(('NEW Reference'!M$6*List!$F662)+'NEW Reference'!M$7,0)</f>
        <v>5356</v>
      </c>
      <c r="S662" s="21">
        <f>ROUND(('NEW Reference'!N$6*List!$F662)+'NEW Reference'!N$7,0)</f>
        <v>21611</v>
      </c>
      <c r="T662" s="22">
        <f>ROUND(('NEW Reference'!O$6*List!$F662)+'NEW Reference'!O$7,0)</f>
        <v>803</v>
      </c>
      <c r="U662" s="22">
        <f>ROUND(('NEW Reference'!P$6*List!$F662)+'NEW Reference'!P$7,0)</f>
        <v>1132</v>
      </c>
      <c r="V662" s="22">
        <f>ROUND(('NEW Reference'!Q$6*List!$F662)+'NEW Reference'!Q$7,0)</f>
        <v>566</v>
      </c>
      <c r="X662" s="3" t="str">
        <f t="shared" si="30"/>
        <v>CAMDEN, North Carolina</v>
      </c>
      <c r="Y662" s="67" t="s">
        <v>902</v>
      </c>
      <c r="Z662" s="24" t="s">
        <v>91</v>
      </c>
      <c r="AA662" s="29" t="s">
        <v>892</v>
      </c>
      <c r="AB662" s="26"/>
      <c r="AC662" s="19">
        <f t="shared" si="32"/>
        <v>0.89419999999999999</v>
      </c>
      <c r="AD662" s="104">
        <v>27140</v>
      </c>
      <c r="AE662" t="s">
        <v>862</v>
      </c>
      <c r="AF662" s="19">
        <v>0.84930000000000005</v>
      </c>
    </row>
    <row r="663" spans="1:32">
      <c r="A663" s="95">
        <v>25860</v>
      </c>
      <c r="B663" s="93" t="s">
        <v>893</v>
      </c>
      <c r="C663" s="67" t="s">
        <v>903</v>
      </c>
      <c r="D663" s="29" t="s">
        <v>892</v>
      </c>
      <c r="E663" s="97" t="s">
        <v>90</v>
      </c>
      <c r="F663" s="98">
        <f t="shared" si="31"/>
        <v>0.85310000000000008</v>
      </c>
      <c r="G663" s="74">
        <f>ROUND(('NEW Reference'!B$6*List!$F663)+'NEW Reference'!B$7,0)</f>
        <v>1196</v>
      </c>
      <c r="H663" s="21">
        <f>ROUND(('NEW Reference'!C$6*List!$F663)+'NEW Reference'!C$7,0)</f>
        <v>1784</v>
      </c>
      <c r="I663" s="21">
        <f>ROUND(('NEW Reference'!D$6*List!$F663)+'NEW Reference'!D$7,0)</f>
        <v>2138</v>
      </c>
      <c r="J663" s="21">
        <f>ROUND(('NEW Reference'!E$6*List!$F663)+'NEW Reference'!E$7,0)</f>
        <v>2643</v>
      </c>
      <c r="K663" s="21">
        <f>ROUND(('NEW Reference'!F$6*List!$F663)+'NEW Reference'!F$7,0)</f>
        <v>2753</v>
      </c>
      <c r="L663" s="21">
        <f>ROUND(('NEW Reference'!G$6*List!$F663)+'NEW Reference'!G$7,0)</f>
        <v>3117</v>
      </c>
      <c r="M663" s="21">
        <f>ROUND(('NEW Reference'!H$6*List!$F663)+'NEW Reference'!H$7,0)</f>
        <v>3236</v>
      </c>
      <c r="N663" s="21">
        <f>ROUND(('NEW Reference'!I$6*List!$F663)+'NEW Reference'!I$7,0)</f>
        <v>3363</v>
      </c>
      <c r="O663" s="21">
        <f>ROUND(('NEW Reference'!J$6*List!$F663)+'NEW Reference'!J$7,0)</f>
        <v>3894</v>
      </c>
      <c r="P663" s="21">
        <f>ROUND(('NEW Reference'!K$6*List!$F663)+'NEW Reference'!K$7,0)</f>
        <v>4017</v>
      </c>
      <c r="Q663" s="21">
        <f>ROUND(('NEW Reference'!L$6*List!$F663)+'NEW Reference'!L$7,0)</f>
        <v>4335</v>
      </c>
      <c r="R663" s="21">
        <f>ROUND(('NEW Reference'!M$6*List!$F663)+'NEW Reference'!M$7,0)</f>
        <v>5177</v>
      </c>
      <c r="S663" s="21">
        <f>ROUND(('NEW Reference'!N$6*List!$F663)+'NEW Reference'!N$7,0)</f>
        <v>20888</v>
      </c>
      <c r="T663" s="22">
        <f>ROUND(('NEW Reference'!O$6*List!$F663)+'NEW Reference'!O$7,0)</f>
        <v>777</v>
      </c>
      <c r="U663" s="22">
        <f>ROUND(('NEW Reference'!P$6*List!$F663)+'NEW Reference'!P$7,0)</f>
        <v>1094</v>
      </c>
      <c r="V663" s="22">
        <f>ROUND(('NEW Reference'!Q$6*List!$F663)+'NEW Reference'!Q$7,0)</f>
        <v>547</v>
      </c>
      <c r="X663" s="3" t="str">
        <f t="shared" si="30"/>
        <v>CATAWBA, North Carolina</v>
      </c>
      <c r="Y663" s="67" t="s">
        <v>903</v>
      </c>
      <c r="Z663" s="24" t="s">
        <v>91</v>
      </c>
      <c r="AA663" s="29" t="s">
        <v>892</v>
      </c>
      <c r="AB663" s="25"/>
      <c r="AC663" s="19">
        <f t="shared" si="32"/>
        <v>0.85310000000000008</v>
      </c>
      <c r="AD663" s="104">
        <v>25060</v>
      </c>
      <c r="AE663" t="s">
        <v>866</v>
      </c>
      <c r="AF663" s="19">
        <v>0.76670000000000005</v>
      </c>
    </row>
    <row r="664" spans="1:32">
      <c r="A664" s="95">
        <v>20500</v>
      </c>
      <c r="B664" s="93" t="s">
        <v>904</v>
      </c>
      <c r="C664" s="67" t="s">
        <v>433</v>
      </c>
      <c r="D664" s="29" t="s">
        <v>892</v>
      </c>
      <c r="E664" s="97" t="s">
        <v>90</v>
      </c>
      <c r="F664" s="98">
        <f t="shared" si="31"/>
        <v>0.9758</v>
      </c>
      <c r="G664" s="74">
        <f>ROUND(('NEW Reference'!B$6*List!$F664)+'NEW Reference'!B$7,0)</f>
        <v>1320</v>
      </c>
      <c r="H664" s="21">
        <f>ROUND(('NEW Reference'!C$6*List!$F664)+'NEW Reference'!C$7,0)</f>
        <v>1968</v>
      </c>
      <c r="I664" s="21">
        <f>ROUND(('NEW Reference'!D$6*List!$F664)+'NEW Reference'!D$7,0)</f>
        <v>2358</v>
      </c>
      <c r="J664" s="21">
        <f>ROUND(('NEW Reference'!E$6*List!$F664)+'NEW Reference'!E$7,0)</f>
        <v>2916</v>
      </c>
      <c r="K664" s="21">
        <f>ROUND(('NEW Reference'!F$6*List!$F664)+'NEW Reference'!F$7,0)</f>
        <v>3037</v>
      </c>
      <c r="L664" s="21">
        <f>ROUND(('NEW Reference'!G$6*List!$F664)+'NEW Reference'!G$7,0)</f>
        <v>3438</v>
      </c>
      <c r="M664" s="21">
        <f>ROUND(('NEW Reference'!H$6*List!$F664)+'NEW Reference'!H$7,0)</f>
        <v>3570</v>
      </c>
      <c r="N664" s="21">
        <f>ROUND(('NEW Reference'!I$6*List!$F664)+'NEW Reference'!I$7,0)</f>
        <v>3710</v>
      </c>
      <c r="O664" s="21">
        <f>ROUND(('NEW Reference'!J$6*List!$F664)+'NEW Reference'!J$7,0)</f>
        <v>4296</v>
      </c>
      <c r="P664" s="21">
        <f>ROUND(('NEW Reference'!K$6*List!$F664)+'NEW Reference'!K$7,0)</f>
        <v>4432</v>
      </c>
      <c r="Q664" s="21">
        <f>ROUND(('NEW Reference'!L$6*List!$F664)+'NEW Reference'!L$7,0)</f>
        <v>4782</v>
      </c>
      <c r="R664" s="21">
        <f>ROUND(('NEW Reference'!M$6*List!$F664)+'NEW Reference'!M$7,0)</f>
        <v>5711</v>
      </c>
      <c r="S664" s="21">
        <f>ROUND(('NEW Reference'!N$6*List!$F664)+'NEW Reference'!N$7,0)</f>
        <v>23045</v>
      </c>
      <c r="T664" s="22">
        <f>ROUND(('NEW Reference'!O$6*List!$F664)+'NEW Reference'!O$7,0)</f>
        <v>857</v>
      </c>
      <c r="U664" s="22">
        <f>ROUND(('NEW Reference'!P$6*List!$F664)+'NEW Reference'!P$7,0)</f>
        <v>1207</v>
      </c>
      <c r="V664" s="22">
        <f>ROUND(('NEW Reference'!Q$6*List!$F664)+'NEW Reference'!Q$7,0)</f>
        <v>604</v>
      </c>
      <c r="X664" s="3" t="str">
        <f t="shared" si="30"/>
        <v>CHATHAM, North Carolina</v>
      </c>
      <c r="Y664" s="67" t="s">
        <v>433</v>
      </c>
      <c r="Z664" s="24" t="s">
        <v>91</v>
      </c>
      <c r="AA664" s="29" t="s">
        <v>892</v>
      </c>
      <c r="AB664" s="26"/>
      <c r="AC664" s="19">
        <f t="shared" si="32"/>
        <v>0.9758</v>
      </c>
      <c r="AD664" s="104">
        <v>32820</v>
      </c>
      <c r="AE664" t="s">
        <v>194</v>
      </c>
      <c r="AF664" s="19">
        <v>0.86760000000000004</v>
      </c>
    </row>
    <row r="665" spans="1:32">
      <c r="A665" s="95">
        <v>22180</v>
      </c>
      <c r="B665" s="93" t="s">
        <v>905</v>
      </c>
      <c r="C665" s="67" t="s">
        <v>769</v>
      </c>
      <c r="D665" s="29" t="s">
        <v>892</v>
      </c>
      <c r="E665" s="97" t="s">
        <v>90</v>
      </c>
      <c r="F665" s="98">
        <f t="shared" si="31"/>
        <v>0.94650000000000001</v>
      </c>
      <c r="G665" s="74">
        <f>ROUND(('NEW Reference'!B$6*List!$F665)+'NEW Reference'!B$7,0)</f>
        <v>1290</v>
      </c>
      <c r="H665" s="21">
        <f>ROUND(('NEW Reference'!C$6*List!$F665)+'NEW Reference'!C$7,0)</f>
        <v>1924</v>
      </c>
      <c r="I665" s="21">
        <f>ROUND(('NEW Reference'!D$6*List!$F665)+'NEW Reference'!D$7,0)</f>
        <v>2306</v>
      </c>
      <c r="J665" s="21">
        <f>ROUND(('NEW Reference'!E$6*List!$F665)+'NEW Reference'!E$7,0)</f>
        <v>2850</v>
      </c>
      <c r="K665" s="21">
        <f>ROUND(('NEW Reference'!F$6*List!$F665)+'NEW Reference'!F$7,0)</f>
        <v>2970</v>
      </c>
      <c r="L665" s="21">
        <f>ROUND(('NEW Reference'!G$6*List!$F665)+'NEW Reference'!G$7,0)</f>
        <v>3362</v>
      </c>
      <c r="M665" s="21">
        <f>ROUND(('NEW Reference'!H$6*List!$F665)+'NEW Reference'!H$7,0)</f>
        <v>3490</v>
      </c>
      <c r="N665" s="21">
        <f>ROUND(('NEW Reference'!I$6*List!$F665)+'NEW Reference'!I$7,0)</f>
        <v>3627</v>
      </c>
      <c r="O665" s="21">
        <f>ROUND(('NEW Reference'!J$6*List!$F665)+'NEW Reference'!J$7,0)</f>
        <v>4200</v>
      </c>
      <c r="P665" s="21">
        <f>ROUND(('NEW Reference'!K$6*List!$F665)+'NEW Reference'!K$7,0)</f>
        <v>4333</v>
      </c>
      <c r="Q665" s="21">
        <f>ROUND(('NEW Reference'!L$6*List!$F665)+'NEW Reference'!L$7,0)</f>
        <v>4675</v>
      </c>
      <c r="R665" s="21">
        <f>ROUND(('NEW Reference'!M$6*List!$F665)+'NEW Reference'!M$7,0)</f>
        <v>5584</v>
      </c>
      <c r="S665" s="21">
        <f>ROUND(('NEW Reference'!N$6*List!$F665)+'NEW Reference'!N$7,0)</f>
        <v>22530</v>
      </c>
      <c r="T665" s="22">
        <f>ROUND(('NEW Reference'!O$6*List!$F665)+'NEW Reference'!O$7,0)</f>
        <v>838</v>
      </c>
      <c r="U665" s="22">
        <f>ROUND(('NEW Reference'!P$6*List!$F665)+'NEW Reference'!P$7,0)</f>
        <v>1180</v>
      </c>
      <c r="V665" s="22">
        <f>ROUND(('NEW Reference'!Q$6*List!$F665)+'NEW Reference'!Q$7,0)</f>
        <v>590</v>
      </c>
      <c r="X665" s="3" t="str">
        <f t="shared" si="30"/>
        <v>CUMBERLAND, North Carolina</v>
      </c>
      <c r="Y665" s="67" t="s">
        <v>769</v>
      </c>
      <c r="Z665" s="24" t="s">
        <v>91</v>
      </c>
      <c r="AA665" s="29" t="s">
        <v>892</v>
      </c>
      <c r="AB665" s="26"/>
      <c r="AC665" s="19">
        <f t="shared" si="32"/>
        <v>0.94650000000000001</v>
      </c>
      <c r="AD665" s="104">
        <v>32820</v>
      </c>
      <c r="AE665" t="s">
        <v>194</v>
      </c>
      <c r="AF665" s="19">
        <v>0.86760000000000004</v>
      </c>
    </row>
    <row r="666" spans="1:32">
      <c r="A666" s="95">
        <v>47260</v>
      </c>
      <c r="B666" s="93" t="s">
        <v>901</v>
      </c>
      <c r="C666" s="67" t="s">
        <v>906</v>
      </c>
      <c r="D666" s="29" t="s">
        <v>892</v>
      </c>
      <c r="E666" s="97" t="s">
        <v>90</v>
      </c>
      <c r="F666" s="98">
        <f t="shared" si="31"/>
        <v>0.89419999999999999</v>
      </c>
      <c r="G666" s="74">
        <f>ROUND(('NEW Reference'!B$6*List!$F666)+'NEW Reference'!B$7,0)</f>
        <v>1238</v>
      </c>
      <c r="H666" s="21">
        <f>ROUND(('NEW Reference'!C$6*List!$F666)+'NEW Reference'!C$7,0)</f>
        <v>1846</v>
      </c>
      <c r="I666" s="21">
        <f>ROUND(('NEW Reference'!D$6*List!$F666)+'NEW Reference'!D$7,0)</f>
        <v>2211</v>
      </c>
      <c r="J666" s="21">
        <f>ROUND(('NEW Reference'!E$6*List!$F666)+'NEW Reference'!E$7,0)</f>
        <v>2734</v>
      </c>
      <c r="K666" s="21">
        <f>ROUND(('NEW Reference'!F$6*List!$F666)+'NEW Reference'!F$7,0)</f>
        <v>2848</v>
      </c>
      <c r="L666" s="21">
        <f>ROUND(('NEW Reference'!G$6*List!$F666)+'NEW Reference'!G$7,0)</f>
        <v>3224</v>
      </c>
      <c r="M666" s="21">
        <f>ROUND(('NEW Reference'!H$6*List!$F666)+'NEW Reference'!H$7,0)</f>
        <v>3348</v>
      </c>
      <c r="N666" s="21">
        <f>ROUND(('NEW Reference'!I$6*List!$F666)+'NEW Reference'!I$7,0)</f>
        <v>3479</v>
      </c>
      <c r="O666" s="21">
        <f>ROUND(('NEW Reference'!J$6*List!$F666)+'NEW Reference'!J$7,0)</f>
        <v>4029</v>
      </c>
      <c r="P666" s="21">
        <f>ROUND(('NEW Reference'!K$6*List!$F666)+'NEW Reference'!K$7,0)</f>
        <v>4156</v>
      </c>
      <c r="Q666" s="21">
        <f>ROUND(('NEW Reference'!L$6*List!$F666)+'NEW Reference'!L$7,0)</f>
        <v>4484</v>
      </c>
      <c r="R666" s="21">
        <f>ROUND(('NEW Reference'!M$6*List!$F666)+'NEW Reference'!M$7,0)</f>
        <v>5356</v>
      </c>
      <c r="S666" s="21">
        <f>ROUND(('NEW Reference'!N$6*List!$F666)+'NEW Reference'!N$7,0)</f>
        <v>21611</v>
      </c>
      <c r="T666" s="22">
        <f>ROUND(('NEW Reference'!O$6*List!$F666)+'NEW Reference'!O$7,0)</f>
        <v>803</v>
      </c>
      <c r="U666" s="22">
        <f>ROUND(('NEW Reference'!P$6*List!$F666)+'NEW Reference'!P$7,0)</f>
        <v>1132</v>
      </c>
      <c r="V666" s="22">
        <f>ROUND(('NEW Reference'!Q$6*List!$F666)+'NEW Reference'!Q$7,0)</f>
        <v>566</v>
      </c>
      <c r="X666" s="3" t="str">
        <f t="shared" si="30"/>
        <v>CURRITUCK, North Carolina</v>
      </c>
      <c r="Y666" s="67" t="s">
        <v>906</v>
      </c>
      <c r="Z666" s="24" t="s">
        <v>91</v>
      </c>
      <c r="AA666" s="29" t="s">
        <v>892</v>
      </c>
      <c r="AB666" s="25"/>
      <c r="AC666" s="19">
        <f t="shared" si="32"/>
        <v>0.89419999999999999</v>
      </c>
      <c r="AD666" s="104">
        <v>27140</v>
      </c>
      <c r="AE666" t="s">
        <v>862</v>
      </c>
      <c r="AF666" s="19">
        <v>0.84930000000000005</v>
      </c>
    </row>
    <row r="667" spans="1:32">
      <c r="A667" s="95">
        <v>49180</v>
      </c>
      <c r="B667" s="93" t="s">
        <v>907</v>
      </c>
      <c r="C667" s="67" t="s">
        <v>908</v>
      </c>
      <c r="D667" s="29" t="s">
        <v>892</v>
      </c>
      <c r="E667" s="97" t="s">
        <v>90</v>
      </c>
      <c r="F667" s="98">
        <f t="shared" si="31"/>
        <v>0.92960000000000009</v>
      </c>
      <c r="G667" s="74">
        <f>ROUND(('NEW Reference'!B$6*List!$F667)+'NEW Reference'!B$7,0)</f>
        <v>1273</v>
      </c>
      <c r="H667" s="21">
        <f>ROUND(('NEW Reference'!C$6*List!$F667)+'NEW Reference'!C$7,0)</f>
        <v>1899</v>
      </c>
      <c r="I667" s="21">
        <f>ROUND(('NEW Reference'!D$6*List!$F667)+'NEW Reference'!D$7,0)</f>
        <v>2275</v>
      </c>
      <c r="J667" s="21">
        <f>ROUND(('NEW Reference'!E$6*List!$F667)+'NEW Reference'!E$7,0)</f>
        <v>2813</v>
      </c>
      <c r="K667" s="21">
        <f>ROUND(('NEW Reference'!F$6*List!$F667)+'NEW Reference'!F$7,0)</f>
        <v>2930</v>
      </c>
      <c r="L667" s="21">
        <f>ROUND(('NEW Reference'!G$6*List!$F667)+'NEW Reference'!G$7,0)</f>
        <v>3317</v>
      </c>
      <c r="M667" s="21">
        <f>ROUND(('NEW Reference'!H$6*List!$F667)+'NEW Reference'!H$7,0)</f>
        <v>3444</v>
      </c>
      <c r="N667" s="21">
        <f>ROUND(('NEW Reference'!I$6*List!$F667)+'NEW Reference'!I$7,0)</f>
        <v>3579</v>
      </c>
      <c r="O667" s="21">
        <f>ROUND(('NEW Reference'!J$6*List!$F667)+'NEW Reference'!J$7,0)</f>
        <v>4145</v>
      </c>
      <c r="P667" s="21">
        <f>ROUND(('NEW Reference'!K$6*List!$F667)+'NEW Reference'!K$7,0)</f>
        <v>4276</v>
      </c>
      <c r="Q667" s="21">
        <f>ROUND(('NEW Reference'!L$6*List!$F667)+'NEW Reference'!L$7,0)</f>
        <v>4614</v>
      </c>
      <c r="R667" s="21">
        <f>ROUND(('NEW Reference'!M$6*List!$F667)+'NEW Reference'!M$7,0)</f>
        <v>5510</v>
      </c>
      <c r="S667" s="21">
        <f>ROUND(('NEW Reference'!N$6*List!$F667)+'NEW Reference'!N$7,0)</f>
        <v>22233</v>
      </c>
      <c r="T667" s="22">
        <f>ROUND(('NEW Reference'!O$6*List!$F667)+'NEW Reference'!O$7,0)</f>
        <v>827</v>
      </c>
      <c r="U667" s="22">
        <f>ROUND(('NEW Reference'!P$6*List!$F667)+'NEW Reference'!P$7,0)</f>
        <v>1165</v>
      </c>
      <c r="V667" s="22">
        <f>ROUND(('NEW Reference'!Q$6*List!$F667)+'NEW Reference'!Q$7,0)</f>
        <v>582</v>
      </c>
      <c r="X667" s="3" t="str">
        <f t="shared" si="30"/>
        <v>DAVIDSON, North Carolina</v>
      </c>
      <c r="Y667" s="67" t="s">
        <v>908</v>
      </c>
      <c r="Z667" s="24" t="s">
        <v>91</v>
      </c>
      <c r="AA667" s="29" t="s">
        <v>892</v>
      </c>
      <c r="AB667" s="26"/>
      <c r="AC667" s="19">
        <f t="shared" si="32"/>
        <v>0.92960000000000009</v>
      </c>
      <c r="AD667" s="104">
        <v>25740</v>
      </c>
      <c r="AE667" t="s">
        <v>876</v>
      </c>
      <c r="AF667" s="19">
        <v>0.77050000000000007</v>
      </c>
    </row>
    <row r="668" spans="1:32">
      <c r="A668" s="95">
        <v>49180</v>
      </c>
      <c r="B668" s="93" t="s">
        <v>907</v>
      </c>
      <c r="C668" s="67" t="s">
        <v>909</v>
      </c>
      <c r="D668" s="29" t="s">
        <v>892</v>
      </c>
      <c r="E668" s="97" t="s">
        <v>90</v>
      </c>
      <c r="F668" s="98">
        <f t="shared" si="31"/>
        <v>0.92960000000000009</v>
      </c>
      <c r="G668" s="74">
        <f>ROUND(('NEW Reference'!B$6*List!$F668)+'NEW Reference'!B$7,0)</f>
        <v>1273</v>
      </c>
      <c r="H668" s="21">
        <f>ROUND(('NEW Reference'!C$6*List!$F668)+'NEW Reference'!C$7,0)</f>
        <v>1899</v>
      </c>
      <c r="I668" s="21">
        <f>ROUND(('NEW Reference'!D$6*List!$F668)+'NEW Reference'!D$7,0)</f>
        <v>2275</v>
      </c>
      <c r="J668" s="21">
        <f>ROUND(('NEW Reference'!E$6*List!$F668)+'NEW Reference'!E$7,0)</f>
        <v>2813</v>
      </c>
      <c r="K668" s="21">
        <f>ROUND(('NEW Reference'!F$6*List!$F668)+'NEW Reference'!F$7,0)</f>
        <v>2930</v>
      </c>
      <c r="L668" s="21">
        <f>ROUND(('NEW Reference'!G$6*List!$F668)+'NEW Reference'!G$7,0)</f>
        <v>3317</v>
      </c>
      <c r="M668" s="21">
        <f>ROUND(('NEW Reference'!H$6*List!$F668)+'NEW Reference'!H$7,0)</f>
        <v>3444</v>
      </c>
      <c r="N668" s="21">
        <f>ROUND(('NEW Reference'!I$6*List!$F668)+'NEW Reference'!I$7,0)</f>
        <v>3579</v>
      </c>
      <c r="O668" s="21">
        <f>ROUND(('NEW Reference'!J$6*List!$F668)+'NEW Reference'!J$7,0)</f>
        <v>4145</v>
      </c>
      <c r="P668" s="21">
        <f>ROUND(('NEW Reference'!K$6*List!$F668)+'NEW Reference'!K$7,0)</f>
        <v>4276</v>
      </c>
      <c r="Q668" s="21">
        <f>ROUND(('NEW Reference'!L$6*List!$F668)+'NEW Reference'!L$7,0)</f>
        <v>4614</v>
      </c>
      <c r="R668" s="21">
        <f>ROUND(('NEW Reference'!M$6*List!$F668)+'NEW Reference'!M$7,0)</f>
        <v>5510</v>
      </c>
      <c r="S668" s="21">
        <f>ROUND(('NEW Reference'!N$6*List!$F668)+'NEW Reference'!N$7,0)</f>
        <v>22233</v>
      </c>
      <c r="T668" s="22">
        <f>ROUND(('NEW Reference'!O$6*List!$F668)+'NEW Reference'!O$7,0)</f>
        <v>827</v>
      </c>
      <c r="U668" s="22">
        <f>ROUND(('NEW Reference'!P$6*List!$F668)+'NEW Reference'!P$7,0)</f>
        <v>1165</v>
      </c>
      <c r="V668" s="22">
        <f>ROUND(('NEW Reference'!Q$6*List!$F668)+'NEW Reference'!Q$7,0)</f>
        <v>582</v>
      </c>
      <c r="X668" s="3" t="str">
        <f t="shared" si="30"/>
        <v>DAVIE, North Carolina</v>
      </c>
      <c r="Y668" s="67" t="s">
        <v>909</v>
      </c>
      <c r="Z668" s="24" t="s">
        <v>91</v>
      </c>
      <c r="AA668" s="29" t="s">
        <v>892</v>
      </c>
      <c r="AB668" s="26"/>
      <c r="AC668" s="19">
        <f t="shared" si="32"/>
        <v>0.92960000000000009</v>
      </c>
      <c r="AD668" s="104">
        <v>13740</v>
      </c>
      <c r="AE668" t="s">
        <v>879</v>
      </c>
      <c r="AF668" s="19">
        <v>0.89740000000000009</v>
      </c>
    </row>
    <row r="669" spans="1:32">
      <c r="A669" s="95">
        <v>20500</v>
      </c>
      <c r="B669" s="93" t="s">
        <v>904</v>
      </c>
      <c r="C669" s="67" t="s">
        <v>910</v>
      </c>
      <c r="D669" s="29" t="s">
        <v>892</v>
      </c>
      <c r="E669" s="97" t="s">
        <v>90</v>
      </c>
      <c r="F669" s="98">
        <f t="shared" si="31"/>
        <v>0.9758</v>
      </c>
      <c r="G669" s="74">
        <f>ROUND(('NEW Reference'!B$6*List!$F669)+'NEW Reference'!B$7,0)</f>
        <v>1320</v>
      </c>
      <c r="H669" s="21">
        <f>ROUND(('NEW Reference'!C$6*List!$F669)+'NEW Reference'!C$7,0)</f>
        <v>1968</v>
      </c>
      <c r="I669" s="21">
        <f>ROUND(('NEW Reference'!D$6*List!$F669)+'NEW Reference'!D$7,0)</f>
        <v>2358</v>
      </c>
      <c r="J669" s="21">
        <f>ROUND(('NEW Reference'!E$6*List!$F669)+'NEW Reference'!E$7,0)</f>
        <v>2916</v>
      </c>
      <c r="K669" s="21">
        <f>ROUND(('NEW Reference'!F$6*List!$F669)+'NEW Reference'!F$7,0)</f>
        <v>3037</v>
      </c>
      <c r="L669" s="21">
        <f>ROUND(('NEW Reference'!G$6*List!$F669)+'NEW Reference'!G$7,0)</f>
        <v>3438</v>
      </c>
      <c r="M669" s="21">
        <f>ROUND(('NEW Reference'!H$6*List!$F669)+'NEW Reference'!H$7,0)</f>
        <v>3570</v>
      </c>
      <c r="N669" s="21">
        <f>ROUND(('NEW Reference'!I$6*List!$F669)+'NEW Reference'!I$7,0)</f>
        <v>3710</v>
      </c>
      <c r="O669" s="21">
        <f>ROUND(('NEW Reference'!J$6*List!$F669)+'NEW Reference'!J$7,0)</f>
        <v>4296</v>
      </c>
      <c r="P669" s="21">
        <f>ROUND(('NEW Reference'!K$6*List!$F669)+'NEW Reference'!K$7,0)</f>
        <v>4432</v>
      </c>
      <c r="Q669" s="21">
        <f>ROUND(('NEW Reference'!L$6*List!$F669)+'NEW Reference'!L$7,0)</f>
        <v>4782</v>
      </c>
      <c r="R669" s="21">
        <f>ROUND(('NEW Reference'!M$6*List!$F669)+'NEW Reference'!M$7,0)</f>
        <v>5711</v>
      </c>
      <c r="S669" s="21">
        <f>ROUND(('NEW Reference'!N$6*List!$F669)+'NEW Reference'!N$7,0)</f>
        <v>23045</v>
      </c>
      <c r="T669" s="22">
        <f>ROUND(('NEW Reference'!O$6*List!$F669)+'NEW Reference'!O$7,0)</f>
        <v>857</v>
      </c>
      <c r="U669" s="22">
        <f>ROUND(('NEW Reference'!P$6*List!$F669)+'NEW Reference'!P$7,0)</f>
        <v>1207</v>
      </c>
      <c r="V669" s="22">
        <f>ROUND(('NEW Reference'!Q$6*List!$F669)+'NEW Reference'!Q$7,0)</f>
        <v>604</v>
      </c>
      <c r="X669" s="3" t="str">
        <f t="shared" si="30"/>
        <v>DURHAM, North Carolina</v>
      </c>
      <c r="Y669" s="67" t="s">
        <v>910</v>
      </c>
      <c r="Z669" s="24" t="s">
        <v>91</v>
      </c>
      <c r="AA669" s="29" t="s">
        <v>892</v>
      </c>
      <c r="AB669" s="25"/>
      <c r="AC669" s="19">
        <f t="shared" si="32"/>
        <v>0.9758</v>
      </c>
      <c r="AD669" s="104">
        <v>24500</v>
      </c>
      <c r="AE669" t="s">
        <v>881</v>
      </c>
      <c r="AF669" s="19">
        <v>0.86980000000000002</v>
      </c>
    </row>
    <row r="670" spans="1:32">
      <c r="A670" s="95">
        <v>40580</v>
      </c>
      <c r="B670" s="93" t="s">
        <v>911</v>
      </c>
      <c r="C670" s="67" t="s">
        <v>912</v>
      </c>
      <c r="D670" s="29" t="s">
        <v>892</v>
      </c>
      <c r="E670" s="97" t="s">
        <v>90</v>
      </c>
      <c r="F670" s="98">
        <f t="shared" si="31"/>
        <v>0.87120000000000009</v>
      </c>
      <c r="G670" s="74">
        <f>ROUND(('NEW Reference'!B$6*List!$F670)+'NEW Reference'!B$7,0)</f>
        <v>1215</v>
      </c>
      <c r="H670" s="21">
        <f>ROUND(('NEW Reference'!C$6*List!$F670)+'NEW Reference'!C$7,0)</f>
        <v>1811</v>
      </c>
      <c r="I670" s="21">
        <f>ROUND(('NEW Reference'!D$6*List!$F670)+'NEW Reference'!D$7,0)</f>
        <v>2170</v>
      </c>
      <c r="J670" s="21">
        <f>ROUND(('NEW Reference'!E$6*List!$F670)+'NEW Reference'!E$7,0)</f>
        <v>2683</v>
      </c>
      <c r="K670" s="21">
        <f>ROUND(('NEW Reference'!F$6*List!$F670)+'NEW Reference'!F$7,0)</f>
        <v>2795</v>
      </c>
      <c r="L670" s="21">
        <f>ROUND(('NEW Reference'!G$6*List!$F670)+'NEW Reference'!G$7,0)</f>
        <v>3164</v>
      </c>
      <c r="M670" s="21">
        <f>ROUND(('NEW Reference'!H$6*List!$F670)+'NEW Reference'!H$7,0)</f>
        <v>3285</v>
      </c>
      <c r="N670" s="21">
        <f>ROUND(('NEW Reference'!I$6*List!$F670)+'NEW Reference'!I$7,0)</f>
        <v>3414</v>
      </c>
      <c r="O670" s="21">
        <f>ROUND(('NEW Reference'!J$6*List!$F670)+'NEW Reference'!J$7,0)</f>
        <v>3953</v>
      </c>
      <c r="P670" s="21">
        <f>ROUND(('NEW Reference'!K$6*List!$F670)+'NEW Reference'!K$7,0)</f>
        <v>4078</v>
      </c>
      <c r="Q670" s="21">
        <f>ROUND(('NEW Reference'!L$6*List!$F670)+'NEW Reference'!L$7,0)</f>
        <v>4401</v>
      </c>
      <c r="R670" s="21">
        <f>ROUND(('NEW Reference'!M$6*List!$F670)+'NEW Reference'!M$7,0)</f>
        <v>5256</v>
      </c>
      <c r="S670" s="21">
        <f>ROUND(('NEW Reference'!N$6*List!$F670)+'NEW Reference'!N$7,0)</f>
        <v>21206</v>
      </c>
      <c r="T670" s="22">
        <f>ROUND(('NEW Reference'!O$6*List!$F670)+'NEW Reference'!O$7,0)</f>
        <v>788</v>
      </c>
      <c r="U670" s="22">
        <f>ROUND(('NEW Reference'!P$6*List!$F670)+'NEW Reference'!P$7,0)</f>
        <v>1111</v>
      </c>
      <c r="V670" s="22">
        <f>ROUND(('NEW Reference'!Q$6*List!$F670)+'NEW Reference'!Q$7,0)</f>
        <v>555</v>
      </c>
      <c r="X670" s="3" t="str">
        <f t="shared" si="30"/>
        <v>EDGECOMBE, North Carolina</v>
      </c>
      <c r="Y670" s="67" t="s">
        <v>912</v>
      </c>
      <c r="Z670" s="24" t="s">
        <v>91</v>
      </c>
      <c r="AA670" s="29" t="s">
        <v>892</v>
      </c>
      <c r="AB670" s="25"/>
      <c r="AC670" s="19">
        <f t="shared" si="32"/>
        <v>0.87120000000000009</v>
      </c>
      <c r="AD670" s="104">
        <v>14580</v>
      </c>
      <c r="AE670" t="s">
        <v>883</v>
      </c>
      <c r="AF670" s="19">
        <v>0.96550000000000002</v>
      </c>
    </row>
    <row r="671" spans="1:32">
      <c r="A671" s="95">
        <v>49180</v>
      </c>
      <c r="B671" s="93" t="s">
        <v>907</v>
      </c>
      <c r="C671" s="67" t="s">
        <v>452</v>
      </c>
      <c r="D671" s="29" t="s">
        <v>892</v>
      </c>
      <c r="E671" s="97" t="s">
        <v>90</v>
      </c>
      <c r="F671" s="98">
        <f t="shared" si="31"/>
        <v>0.92960000000000009</v>
      </c>
      <c r="G671" s="74">
        <f>ROUND(('NEW Reference'!B$6*List!$F671)+'NEW Reference'!B$7,0)</f>
        <v>1273</v>
      </c>
      <c r="H671" s="21">
        <f>ROUND(('NEW Reference'!C$6*List!$F671)+'NEW Reference'!C$7,0)</f>
        <v>1899</v>
      </c>
      <c r="I671" s="21">
        <f>ROUND(('NEW Reference'!D$6*List!$F671)+'NEW Reference'!D$7,0)</f>
        <v>2275</v>
      </c>
      <c r="J671" s="21">
        <f>ROUND(('NEW Reference'!E$6*List!$F671)+'NEW Reference'!E$7,0)</f>
        <v>2813</v>
      </c>
      <c r="K671" s="21">
        <f>ROUND(('NEW Reference'!F$6*List!$F671)+'NEW Reference'!F$7,0)</f>
        <v>2930</v>
      </c>
      <c r="L671" s="21">
        <f>ROUND(('NEW Reference'!G$6*List!$F671)+'NEW Reference'!G$7,0)</f>
        <v>3317</v>
      </c>
      <c r="M671" s="21">
        <f>ROUND(('NEW Reference'!H$6*List!$F671)+'NEW Reference'!H$7,0)</f>
        <v>3444</v>
      </c>
      <c r="N671" s="21">
        <f>ROUND(('NEW Reference'!I$6*List!$F671)+'NEW Reference'!I$7,0)</f>
        <v>3579</v>
      </c>
      <c r="O671" s="21">
        <f>ROUND(('NEW Reference'!J$6*List!$F671)+'NEW Reference'!J$7,0)</f>
        <v>4145</v>
      </c>
      <c r="P671" s="21">
        <f>ROUND(('NEW Reference'!K$6*List!$F671)+'NEW Reference'!K$7,0)</f>
        <v>4276</v>
      </c>
      <c r="Q671" s="21">
        <f>ROUND(('NEW Reference'!L$6*List!$F671)+'NEW Reference'!L$7,0)</f>
        <v>4614</v>
      </c>
      <c r="R671" s="21">
        <f>ROUND(('NEW Reference'!M$6*List!$F671)+'NEW Reference'!M$7,0)</f>
        <v>5510</v>
      </c>
      <c r="S671" s="21">
        <f>ROUND(('NEW Reference'!N$6*List!$F671)+'NEW Reference'!N$7,0)</f>
        <v>22233</v>
      </c>
      <c r="T671" s="22">
        <f>ROUND(('NEW Reference'!O$6*List!$F671)+'NEW Reference'!O$7,0)</f>
        <v>827</v>
      </c>
      <c r="U671" s="22">
        <f>ROUND(('NEW Reference'!P$6*List!$F671)+'NEW Reference'!P$7,0)</f>
        <v>1165</v>
      </c>
      <c r="V671" s="22">
        <f>ROUND(('NEW Reference'!Q$6*List!$F671)+'NEW Reference'!Q$7,0)</f>
        <v>582</v>
      </c>
      <c r="X671" s="3" t="str">
        <f t="shared" si="30"/>
        <v>FORSYTH, North Carolina</v>
      </c>
      <c r="Y671" s="67" t="s">
        <v>452</v>
      </c>
      <c r="Z671" s="24" t="s">
        <v>91</v>
      </c>
      <c r="AA671" s="29" t="s">
        <v>892</v>
      </c>
      <c r="AB671" s="25"/>
      <c r="AC671" s="19">
        <f t="shared" si="32"/>
        <v>0.92960000000000009</v>
      </c>
      <c r="AD671" s="104">
        <v>25740</v>
      </c>
      <c r="AE671" t="s">
        <v>876</v>
      </c>
      <c r="AF671" s="19">
        <v>0.77050000000000007</v>
      </c>
    </row>
    <row r="672" spans="1:32">
      <c r="A672" s="95">
        <v>39580</v>
      </c>
      <c r="B672" s="93" t="s">
        <v>913</v>
      </c>
      <c r="C672" s="67" t="s">
        <v>535</v>
      </c>
      <c r="D672" s="29" t="s">
        <v>892</v>
      </c>
      <c r="E672" s="97" t="s">
        <v>90</v>
      </c>
      <c r="F672" s="98">
        <f t="shared" si="31"/>
        <v>0.98550000000000004</v>
      </c>
      <c r="G672" s="74">
        <f>ROUND(('NEW Reference'!B$6*List!$F672)+'NEW Reference'!B$7,0)</f>
        <v>1330</v>
      </c>
      <c r="H672" s="21">
        <f>ROUND(('NEW Reference'!C$6*List!$F672)+'NEW Reference'!C$7,0)</f>
        <v>1983</v>
      </c>
      <c r="I672" s="21">
        <f>ROUND(('NEW Reference'!D$6*List!$F672)+'NEW Reference'!D$7,0)</f>
        <v>2376</v>
      </c>
      <c r="J672" s="21">
        <f>ROUND(('NEW Reference'!E$6*List!$F672)+'NEW Reference'!E$7,0)</f>
        <v>2937</v>
      </c>
      <c r="K672" s="21">
        <f>ROUND(('NEW Reference'!F$6*List!$F672)+'NEW Reference'!F$7,0)</f>
        <v>3060</v>
      </c>
      <c r="L672" s="21">
        <f>ROUND(('NEW Reference'!G$6*List!$F672)+'NEW Reference'!G$7,0)</f>
        <v>3464</v>
      </c>
      <c r="M672" s="21">
        <f>ROUND(('NEW Reference'!H$6*List!$F672)+'NEW Reference'!H$7,0)</f>
        <v>3596</v>
      </c>
      <c r="N672" s="21">
        <f>ROUND(('NEW Reference'!I$6*List!$F672)+'NEW Reference'!I$7,0)</f>
        <v>3737</v>
      </c>
      <c r="O672" s="21">
        <f>ROUND(('NEW Reference'!J$6*List!$F672)+'NEW Reference'!J$7,0)</f>
        <v>4328</v>
      </c>
      <c r="P672" s="21">
        <f>ROUND(('NEW Reference'!K$6*List!$F672)+'NEW Reference'!K$7,0)</f>
        <v>4465</v>
      </c>
      <c r="Q672" s="21">
        <f>ROUND(('NEW Reference'!L$6*List!$F672)+'NEW Reference'!L$7,0)</f>
        <v>4817</v>
      </c>
      <c r="R672" s="21">
        <f>ROUND(('NEW Reference'!M$6*List!$F672)+'NEW Reference'!M$7,0)</f>
        <v>5754</v>
      </c>
      <c r="S672" s="21">
        <f>ROUND(('NEW Reference'!N$6*List!$F672)+'NEW Reference'!N$7,0)</f>
        <v>23216</v>
      </c>
      <c r="T672" s="22">
        <f>ROUND(('NEW Reference'!O$6*List!$F672)+'NEW Reference'!O$7,0)</f>
        <v>863</v>
      </c>
      <c r="U672" s="22">
        <f>ROUND(('NEW Reference'!P$6*List!$F672)+'NEW Reference'!P$7,0)</f>
        <v>1216</v>
      </c>
      <c r="V672" s="22">
        <f>ROUND(('NEW Reference'!Q$6*List!$F672)+'NEW Reference'!Q$7,0)</f>
        <v>608</v>
      </c>
      <c r="X672" s="3" t="str">
        <f t="shared" si="30"/>
        <v>FRANKLIN, North Carolina</v>
      </c>
      <c r="Y672" s="67" t="s">
        <v>535</v>
      </c>
      <c r="Z672" s="24" t="s">
        <v>91</v>
      </c>
      <c r="AA672" s="29" t="s">
        <v>892</v>
      </c>
      <c r="AB672" s="26"/>
      <c r="AC672" s="19">
        <f t="shared" si="32"/>
        <v>0.98550000000000004</v>
      </c>
      <c r="AD672" s="104">
        <v>25740</v>
      </c>
      <c r="AE672" t="s">
        <v>876</v>
      </c>
      <c r="AF672" s="19">
        <v>0.77050000000000007</v>
      </c>
    </row>
    <row r="673" spans="1:32">
      <c r="A673" s="95">
        <v>16740</v>
      </c>
      <c r="B673" s="93" t="s">
        <v>894</v>
      </c>
      <c r="C673" s="67" t="s">
        <v>914</v>
      </c>
      <c r="D673" s="29" t="s">
        <v>892</v>
      </c>
      <c r="E673" s="97" t="s">
        <v>90</v>
      </c>
      <c r="F673" s="98">
        <f t="shared" si="31"/>
        <v>0.94040000000000001</v>
      </c>
      <c r="G673" s="74">
        <f>ROUND(('NEW Reference'!B$6*List!$F673)+'NEW Reference'!B$7,0)</f>
        <v>1284</v>
      </c>
      <c r="H673" s="21">
        <f>ROUND(('NEW Reference'!C$6*List!$F673)+'NEW Reference'!C$7,0)</f>
        <v>1915</v>
      </c>
      <c r="I673" s="21">
        <f>ROUND(('NEW Reference'!D$6*List!$F673)+'NEW Reference'!D$7,0)</f>
        <v>2295</v>
      </c>
      <c r="J673" s="21">
        <f>ROUND(('NEW Reference'!E$6*List!$F673)+'NEW Reference'!E$7,0)</f>
        <v>2837</v>
      </c>
      <c r="K673" s="21">
        <f>ROUND(('NEW Reference'!F$6*List!$F673)+'NEW Reference'!F$7,0)</f>
        <v>2955</v>
      </c>
      <c r="L673" s="21">
        <f>ROUND(('NEW Reference'!G$6*List!$F673)+'NEW Reference'!G$7,0)</f>
        <v>3346</v>
      </c>
      <c r="M673" s="21">
        <f>ROUND(('NEW Reference'!H$6*List!$F673)+'NEW Reference'!H$7,0)</f>
        <v>3473</v>
      </c>
      <c r="N673" s="21">
        <f>ROUND(('NEW Reference'!I$6*List!$F673)+'NEW Reference'!I$7,0)</f>
        <v>3610</v>
      </c>
      <c r="O673" s="21">
        <f>ROUND(('NEW Reference'!J$6*List!$F673)+'NEW Reference'!J$7,0)</f>
        <v>4180</v>
      </c>
      <c r="P673" s="21">
        <f>ROUND(('NEW Reference'!K$6*List!$F673)+'NEW Reference'!K$7,0)</f>
        <v>4312</v>
      </c>
      <c r="Q673" s="21">
        <f>ROUND(('NEW Reference'!L$6*List!$F673)+'NEW Reference'!L$7,0)</f>
        <v>4653</v>
      </c>
      <c r="R673" s="21">
        <f>ROUND(('NEW Reference'!M$6*List!$F673)+'NEW Reference'!M$7,0)</f>
        <v>5557</v>
      </c>
      <c r="S673" s="21">
        <f>ROUND(('NEW Reference'!N$6*List!$F673)+'NEW Reference'!N$7,0)</f>
        <v>22423</v>
      </c>
      <c r="T673" s="22">
        <f>ROUND(('NEW Reference'!O$6*List!$F673)+'NEW Reference'!O$7,0)</f>
        <v>834</v>
      </c>
      <c r="U673" s="22">
        <f>ROUND(('NEW Reference'!P$6*List!$F673)+'NEW Reference'!P$7,0)</f>
        <v>1175</v>
      </c>
      <c r="V673" s="22">
        <f>ROUND(('NEW Reference'!Q$6*List!$F673)+'NEW Reference'!Q$7,0)</f>
        <v>587</v>
      </c>
      <c r="X673" s="3" t="str">
        <f t="shared" si="30"/>
        <v>GASTON, North Carolina</v>
      </c>
      <c r="Y673" s="67" t="s">
        <v>914</v>
      </c>
      <c r="Z673" s="24" t="s">
        <v>91</v>
      </c>
      <c r="AA673" s="29" t="s">
        <v>892</v>
      </c>
      <c r="AB673" s="26"/>
      <c r="AC673" s="19">
        <f t="shared" si="32"/>
        <v>0.94040000000000001</v>
      </c>
      <c r="AD673" s="104">
        <v>33540</v>
      </c>
      <c r="AE673" t="s">
        <v>885</v>
      </c>
      <c r="AF673" s="19">
        <v>0.9325</v>
      </c>
    </row>
    <row r="674" spans="1:32">
      <c r="A674" s="95">
        <v>47260</v>
      </c>
      <c r="B674" s="93" t="s">
        <v>901</v>
      </c>
      <c r="C674" s="67" t="s">
        <v>915</v>
      </c>
      <c r="D674" s="29" t="s">
        <v>892</v>
      </c>
      <c r="E674" s="97" t="s">
        <v>90</v>
      </c>
      <c r="F674" s="98">
        <f t="shared" si="31"/>
        <v>0.89419999999999999</v>
      </c>
      <c r="G674" s="74">
        <f>ROUND(('NEW Reference'!B$6*List!$F674)+'NEW Reference'!B$7,0)</f>
        <v>1238</v>
      </c>
      <c r="H674" s="21">
        <f>ROUND(('NEW Reference'!C$6*List!$F674)+'NEW Reference'!C$7,0)</f>
        <v>1846</v>
      </c>
      <c r="I674" s="21">
        <f>ROUND(('NEW Reference'!D$6*List!$F674)+'NEW Reference'!D$7,0)</f>
        <v>2211</v>
      </c>
      <c r="J674" s="21">
        <f>ROUND(('NEW Reference'!E$6*List!$F674)+'NEW Reference'!E$7,0)</f>
        <v>2734</v>
      </c>
      <c r="K674" s="21">
        <f>ROUND(('NEW Reference'!F$6*List!$F674)+'NEW Reference'!F$7,0)</f>
        <v>2848</v>
      </c>
      <c r="L674" s="21">
        <f>ROUND(('NEW Reference'!G$6*List!$F674)+'NEW Reference'!G$7,0)</f>
        <v>3224</v>
      </c>
      <c r="M674" s="21">
        <f>ROUND(('NEW Reference'!H$6*List!$F674)+'NEW Reference'!H$7,0)</f>
        <v>3348</v>
      </c>
      <c r="N674" s="21">
        <f>ROUND(('NEW Reference'!I$6*List!$F674)+'NEW Reference'!I$7,0)</f>
        <v>3479</v>
      </c>
      <c r="O674" s="21">
        <f>ROUND(('NEW Reference'!J$6*List!$F674)+'NEW Reference'!J$7,0)</f>
        <v>4029</v>
      </c>
      <c r="P674" s="21">
        <f>ROUND(('NEW Reference'!K$6*List!$F674)+'NEW Reference'!K$7,0)</f>
        <v>4156</v>
      </c>
      <c r="Q674" s="21">
        <f>ROUND(('NEW Reference'!L$6*List!$F674)+'NEW Reference'!L$7,0)</f>
        <v>4484</v>
      </c>
      <c r="R674" s="21">
        <f>ROUND(('NEW Reference'!M$6*List!$F674)+'NEW Reference'!M$7,0)</f>
        <v>5356</v>
      </c>
      <c r="S674" s="21">
        <f>ROUND(('NEW Reference'!N$6*List!$F674)+'NEW Reference'!N$7,0)</f>
        <v>21611</v>
      </c>
      <c r="T674" s="22">
        <f>ROUND(('NEW Reference'!O$6*List!$F674)+'NEW Reference'!O$7,0)</f>
        <v>803</v>
      </c>
      <c r="U674" s="22">
        <f>ROUND(('NEW Reference'!P$6*List!$F674)+'NEW Reference'!P$7,0)</f>
        <v>1132</v>
      </c>
      <c r="V674" s="22">
        <f>ROUND(('NEW Reference'!Q$6*List!$F674)+'NEW Reference'!Q$7,0)</f>
        <v>566</v>
      </c>
      <c r="X674" s="3" t="str">
        <f t="shared" si="30"/>
        <v>GATES, North Carolina</v>
      </c>
      <c r="Y674" s="67" t="s">
        <v>915</v>
      </c>
      <c r="Z674" s="24" t="s">
        <v>91</v>
      </c>
      <c r="AA674" s="29" t="s">
        <v>892</v>
      </c>
      <c r="AB674" s="25"/>
      <c r="AC674" s="19">
        <f t="shared" si="32"/>
        <v>0.89419999999999999</v>
      </c>
      <c r="AD674" s="104">
        <v>33540</v>
      </c>
      <c r="AE674" t="s">
        <v>885</v>
      </c>
      <c r="AF674" s="19">
        <v>0.9325</v>
      </c>
    </row>
    <row r="675" spans="1:32">
      <c r="A675" s="95">
        <v>24660</v>
      </c>
      <c r="B675" s="93" t="s">
        <v>916</v>
      </c>
      <c r="C675" s="67" t="s">
        <v>917</v>
      </c>
      <c r="D675" s="29" t="s">
        <v>892</v>
      </c>
      <c r="E675" s="97" t="s">
        <v>90</v>
      </c>
      <c r="F675" s="98">
        <f t="shared" si="31"/>
        <v>0.91680000000000006</v>
      </c>
      <c r="G675" s="74">
        <f>ROUND(('NEW Reference'!B$6*List!$F675)+'NEW Reference'!B$7,0)</f>
        <v>1260</v>
      </c>
      <c r="H675" s="21">
        <f>ROUND(('NEW Reference'!C$6*List!$F675)+'NEW Reference'!C$7,0)</f>
        <v>1880</v>
      </c>
      <c r="I675" s="21">
        <f>ROUND(('NEW Reference'!D$6*List!$F675)+'NEW Reference'!D$7,0)</f>
        <v>2252</v>
      </c>
      <c r="J675" s="21">
        <f>ROUND(('NEW Reference'!E$6*List!$F675)+'NEW Reference'!E$7,0)</f>
        <v>2784</v>
      </c>
      <c r="K675" s="21">
        <f>ROUND(('NEW Reference'!F$6*List!$F675)+'NEW Reference'!F$7,0)</f>
        <v>2901</v>
      </c>
      <c r="L675" s="21">
        <f>ROUND(('NEW Reference'!G$6*List!$F675)+'NEW Reference'!G$7,0)</f>
        <v>3284</v>
      </c>
      <c r="M675" s="21">
        <f>ROUND(('NEW Reference'!H$6*List!$F675)+'NEW Reference'!H$7,0)</f>
        <v>3409</v>
      </c>
      <c r="N675" s="21">
        <f>ROUND(('NEW Reference'!I$6*List!$F675)+'NEW Reference'!I$7,0)</f>
        <v>3543</v>
      </c>
      <c r="O675" s="21">
        <f>ROUND(('NEW Reference'!J$6*List!$F675)+'NEW Reference'!J$7,0)</f>
        <v>4103</v>
      </c>
      <c r="P675" s="21">
        <f>ROUND(('NEW Reference'!K$6*List!$F675)+'NEW Reference'!K$7,0)</f>
        <v>4232</v>
      </c>
      <c r="Q675" s="21">
        <f>ROUND(('NEW Reference'!L$6*List!$F675)+'NEW Reference'!L$7,0)</f>
        <v>4567</v>
      </c>
      <c r="R675" s="21">
        <f>ROUND(('NEW Reference'!M$6*List!$F675)+'NEW Reference'!M$7,0)</f>
        <v>5454</v>
      </c>
      <c r="S675" s="21">
        <f>ROUND(('NEW Reference'!N$6*List!$F675)+'NEW Reference'!N$7,0)</f>
        <v>22008</v>
      </c>
      <c r="T675" s="22">
        <f>ROUND(('NEW Reference'!O$6*List!$F675)+'NEW Reference'!O$7,0)</f>
        <v>818</v>
      </c>
      <c r="U675" s="22">
        <f>ROUND(('NEW Reference'!P$6*List!$F675)+'NEW Reference'!P$7,0)</f>
        <v>1153</v>
      </c>
      <c r="V675" s="22">
        <f>ROUND(('NEW Reference'!Q$6*List!$F675)+'NEW Reference'!Q$7,0)</f>
        <v>576</v>
      </c>
      <c r="X675" s="3" t="str">
        <f t="shared" si="30"/>
        <v>GUILFORD, North Carolina</v>
      </c>
      <c r="Y675" s="67" t="s">
        <v>917</v>
      </c>
      <c r="Z675" s="24" t="s">
        <v>91</v>
      </c>
      <c r="AA675" s="29" t="s">
        <v>892</v>
      </c>
      <c r="AB675" s="26"/>
      <c r="AC675" s="19">
        <f t="shared" si="32"/>
        <v>0.91680000000000006</v>
      </c>
      <c r="AD675" s="104">
        <v>13740</v>
      </c>
      <c r="AE675" t="s">
        <v>879</v>
      </c>
      <c r="AF675" s="19">
        <v>0.89740000000000009</v>
      </c>
    </row>
    <row r="676" spans="1:32">
      <c r="A676" s="95">
        <v>11700</v>
      </c>
      <c r="B676" s="93" t="s">
        <v>898</v>
      </c>
      <c r="C676" s="67" t="s">
        <v>918</v>
      </c>
      <c r="D676" s="29" t="s">
        <v>892</v>
      </c>
      <c r="E676" s="97" t="s">
        <v>90</v>
      </c>
      <c r="F676" s="98">
        <f t="shared" si="31"/>
        <v>0.88470000000000004</v>
      </c>
      <c r="G676" s="74">
        <f>ROUND(('NEW Reference'!B$6*List!$F676)+'NEW Reference'!B$7,0)</f>
        <v>1228</v>
      </c>
      <c r="H676" s="21">
        <f>ROUND(('NEW Reference'!C$6*List!$F676)+'NEW Reference'!C$7,0)</f>
        <v>1831</v>
      </c>
      <c r="I676" s="21">
        <f>ROUND(('NEW Reference'!D$6*List!$F676)+'NEW Reference'!D$7,0)</f>
        <v>2194</v>
      </c>
      <c r="J676" s="21">
        <f>ROUND(('NEW Reference'!E$6*List!$F676)+'NEW Reference'!E$7,0)</f>
        <v>2713</v>
      </c>
      <c r="K676" s="21">
        <f>ROUND(('NEW Reference'!F$6*List!$F676)+'NEW Reference'!F$7,0)</f>
        <v>2826</v>
      </c>
      <c r="L676" s="21">
        <f>ROUND(('NEW Reference'!G$6*List!$F676)+'NEW Reference'!G$7,0)</f>
        <v>3199</v>
      </c>
      <c r="M676" s="21">
        <f>ROUND(('NEW Reference'!H$6*List!$F676)+'NEW Reference'!H$7,0)</f>
        <v>3322</v>
      </c>
      <c r="N676" s="21">
        <f>ROUND(('NEW Reference'!I$6*List!$F676)+'NEW Reference'!I$7,0)</f>
        <v>3452</v>
      </c>
      <c r="O676" s="21">
        <f>ROUND(('NEW Reference'!J$6*List!$F676)+'NEW Reference'!J$7,0)</f>
        <v>3998</v>
      </c>
      <c r="P676" s="21">
        <f>ROUND(('NEW Reference'!K$6*List!$F676)+'NEW Reference'!K$7,0)</f>
        <v>4124</v>
      </c>
      <c r="Q676" s="21">
        <f>ROUND(('NEW Reference'!L$6*List!$F676)+'NEW Reference'!L$7,0)</f>
        <v>4450</v>
      </c>
      <c r="R676" s="21">
        <f>ROUND(('NEW Reference'!M$6*List!$F676)+'NEW Reference'!M$7,0)</f>
        <v>5314</v>
      </c>
      <c r="S676" s="21">
        <f>ROUND(('NEW Reference'!N$6*List!$F676)+'NEW Reference'!N$7,0)</f>
        <v>21444</v>
      </c>
      <c r="T676" s="22">
        <f>ROUND(('NEW Reference'!O$6*List!$F676)+'NEW Reference'!O$7,0)</f>
        <v>797</v>
      </c>
      <c r="U676" s="22">
        <f>ROUND(('NEW Reference'!P$6*List!$F676)+'NEW Reference'!P$7,0)</f>
        <v>1123</v>
      </c>
      <c r="V676" s="22">
        <f>ROUND(('NEW Reference'!Q$6*List!$F676)+'NEW Reference'!Q$7,0)</f>
        <v>562</v>
      </c>
      <c r="X676" s="3" t="str">
        <f t="shared" si="30"/>
        <v>HENDERSON, North Carolina</v>
      </c>
      <c r="Y676" s="67" t="s">
        <v>918</v>
      </c>
      <c r="Z676" s="24" t="s">
        <v>91</v>
      </c>
      <c r="AA676" s="29" t="s">
        <v>892</v>
      </c>
      <c r="AB676" s="26"/>
      <c r="AC676" s="19">
        <f t="shared" si="32"/>
        <v>0.88470000000000004</v>
      </c>
      <c r="AD676" s="104">
        <v>13740</v>
      </c>
      <c r="AE676" t="s">
        <v>879</v>
      </c>
      <c r="AF676" s="19">
        <v>0.89740000000000009</v>
      </c>
    </row>
    <row r="677" spans="1:32">
      <c r="A677" s="95">
        <v>22180</v>
      </c>
      <c r="B677" s="93" t="s">
        <v>905</v>
      </c>
      <c r="C677" s="67" t="s">
        <v>919</v>
      </c>
      <c r="D677" s="29" t="s">
        <v>892</v>
      </c>
      <c r="E677" s="97" t="s">
        <v>90</v>
      </c>
      <c r="F677" s="98">
        <f t="shared" si="31"/>
        <v>0.94650000000000001</v>
      </c>
      <c r="G677" s="74">
        <f>ROUND(('NEW Reference'!B$6*List!$F677)+'NEW Reference'!B$7,0)</f>
        <v>1290</v>
      </c>
      <c r="H677" s="21">
        <f>ROUND(('NEW Reference'!C$6*List!$F677)+'NEW Reference'!C$7,0)</f>
        <v>1924</v>
      </c>
      <c r="I677" s="21">
        <f>ROUND(('NEW Reference'!D$6*List!$F677)+'NEW Reference'!D$7,0)</f>
        <v>2306</v>
      </c>
      <c r="J677" s="21">
        <f>ROUND(('NEW Reference'!E$6*List!$F677)+'NEW Reference'!E$7,0)</f>
        <v>2850</v>
      </c>
      <c r="K677" s="21">
        <f>ROUND(('NEW Reference'!F$6*List!$F677)+'NEW Reference'!F$7,0)</f>
        <v>2970</v>
      </c>
      <c r="L677" s="21">
        <f>ROUND(('NEW Reference'!G$6*List!$F677)+'NEW Reference'!G$7,0)</f>
        <v>3362</v>
      </c>
      <c r="M677" s="21">
        <f>ROUND(('NEW Reference'!H$6*List!$F677)+'NEW Reference'!H$7,0)</f>
        <v>3490</v>
      </c>
      <c r="N677" s="21">
        <f>ROUND(('NEW Reference'!I$6*List!$F677)+'NEW Reference'!I$7,0)</f>
        <v>3627</v>
      </c>
      <c r="O677" s="21">
        <f>ROUND(('NEW Reference'!J$6*List!$F677)+'NEW Reference'!J$7,0)</f>
        <v>4200</v>
      </c>
      <c r="P677" s="21">
        <f>ROUND(('NEW Reference'!K$6*List!$F677)+'NEW Reference'!K$7,0)</f>
        <v>4333</v>
      </c>
      <c r="Q677" s="21">
        <f>ROUND(('NEW Reference'!L$6*List!$F677)+'NEW Reference'!L$7,0)</f>
        <v>4675</v>
      </c>
      <c r="R677" s="21">
        <f>ROUND(('NEW Reference'!M$6*List!$F677)+'NEW Reference'!M$7,0)</f>
        <v>5584</v>
      </c>
      <c r="S677" s="21">
        <f>ROUND(('NEW Reference'!N$6*List!$F677)+'NEW Reference'!N$7,0)</f>
        <v>22530</v>
      </c>
      <c r="T677" s="22">
        <f>ROUND(('NEW Reference'!O$6*List!$F677)+'NEW Reference'!O$7,0)</f>
        <v>838</v>
      </c>
      <c r="U677" s="22">
        <f>ROUND(('NEW Reference'!P$6*List!$F677)+'NEW Reference'!P$7,0)</f>
        <v>1180</v>
      </c>
      <c r="V677" s="22">
        <f>ROUND(('NEW Reference'!Q$6*List!$F677)+'NEW Reference'!Q$7,0)</f>
        <v>590</v>
      </c>
      <c r="X677" s="3" t="str">
        <f t="shared" si="30"/>
        <v>HOKE, North Carolina</v>
      </c>
      <c r="Y677" s="67" t="s">
        <v>919</v>
      </c>
      <c r="Z677" s="24" t="s">
        <v>91</v>
      </c>
      <c r="AA677" s="29" t="s">
        <v>892</v>
      </c>
      <c r="AB677" s="26"/>
      <c r="AC677" s="19">
        <f t="shared" si="32"/>
        <v>0.94650000000000001</v>
      </c>
      <c r="AD677" s="104">
        <v>15500</v>
      </c>
      <c r="AE677" t="s">
        <v>890</v>
      </c>
      <c r="AF677" s="19">
        <v>0.87190000000000001</v>
      </c>
    </row>
    <row r="678" spans="1:32">
      <c r="A678" s="95">
        <v>16740</v>
      </c>
      <c r="B678" s="93" t="s">
        <v>894</v>
      </c>
      <c r="C678" s="67" t="s">
        <v>920</v>
      </c>
      <c r="D678" s="29" t="s">
        <v>892</v>
      </c>
      <c r="E678" s="97" t="s">
        <v>90</v>
      </c>
      <c r="F678" s="98">
        <f t="shared" si="31"/>
        <v>0.94040000000000001</v>
      </c>
      <c r="G678" s="74">
        <f>ROUND(('NEW Reference'!B$6*List!$F678)+'NEW Reference'!B$7,0)</f>
        <v>1284</v>
      </c>
      <c r="H678" s="21">
        <f>ROUND(('NEW Reference'!C$6*List!$F678)+'NEW Reference'!C$7,0)</f>
        <v>1915</v>
      </c>
      <c r="I678" s="21">
        <f>ROUND(('NEW Reference'!D$6*List!$F678)+'NEW Reference'!D$7,0)</f>
        <v>2295</v>
      </c>
      <c r="J678" s="21">
        <f>ROUND(('NEW Reference'!E$6*List!$F678)+'NEW Reference'!E$7,0)</f>
        <v>2837</v>
      </c>
      <c r="K678" s="21">
        <f>ROUND(('NEW Reference'!F$6*List!$F678)+'NEW Reference'!F$7,0)</f>
        <v>2955</v>
      </c>
      <c r="L678" s="21">
        <f>ROUND(('NEW Reference'!G$6*List!$F678)+'NEW Reference'!G$7,0)</f>
        <v>3346</v>
      </c>
      <c r="M678" s="21">
        <f>ROUND(('NEW Reference'!H$6*List!$F678)+'NEW Reference'!H$7,0)</f>
        <v>3473</v>
      </c>
      <c r="N678" s="21">
        <f>ROUND(('NEW Reference'!I$6*List!$F678)+'NEW Reference'!I$7,0)</f>
        <v>3610</v>
      </c>
      <c r="O678" s="21">
        <f>ROUND(('NEW Reference'!J$6*List!$F678)+'NEW Reference'!J$7,0)</f>
        <v>4180</v>
      </c>
      <c r="P678" s="21">
        <f>ROUND(('NEW Reference'!K$6*List!$F678)+'NEW Reference'!K$7,0)</f>
        <v>4312</v>
      </c>
      <c r="Q678" s="21">
        <f>ROUND(('NEW Reference'!L$6*List!$F678)+'NEW Reference'!L$7,0)</f>
        <v>4653</v>
      </c>
      <c r="R678" s="21">
        <f>ROUND(('NEW Reference'!M$6*List!$F678)+'NEW Reference'!M$7,0)</f>
        <v>5557</v>
      </c>
      <c r="S678" s="21">
        <f>ROUND(('NEW Reference'!N$6*List!$F678)+'NEW Reference'!N$7,0)</f>
        <v>22423</v>
      </c>
      <c r="T678" s="22">
        <f>ROUND(('NEW Reference'!O$6*List!$F678)+'NEW Reference'!O$7,0)</f>
        <v>834</v>
      </c>
      <c r="U678" s="22">
        <f>ROUND(('NEW Reference'!P$6*List!$F678)+'NEW Reference'!P$7,0)</f>
        <v>1175</v>
      </c>
      <c r="V678" s="22">
        <f>ROUND(('NEW Reference'!Q$6*List!$F678)+'NEW Reference'!Q$7,0)</f>
        <v>587</v>
      </c>
      <c r="X678" s="3" t="str">
        <f t="shared" si="30"/>
        <v>IREDELL, North Carolina</v>
      </c>
      <c r="Y678" s="67" t="s">
        <v>920</v>
      </c>
      <c r="Z678" s="24" t="s">
        <v>91</v>
      </c>
      <c r="AA678" s="29" t="s">
        <v>892</v>
      </c>
      <c r="AB678" s="26"/>
      <c r="AC678" s="19">
        <f t="shared" si="32"/>
        <v>0.94040000000000001</v>
      </c>
      <c r="AD678" s="104">
        <v>25860</v>
      </c>
      <c r="AE678" t="s">
        <v>893</v>
      </c>
      <c r="AF678" s="19">
        <v>0.85310000000000008</v>
      </c>
    </row>
    <row r="679" spans="1:32">
      <c r="A679" s="95">
        <v>39580</v>
      </c>
      <c r="B679" s="93" t="s">
        <v>913</v>
      </c>
      <c r="C679" s="67" t="s">
        <v>921</v>
      </c>
      <c r="D679" s="29" t="s">
        <v>892</v>
      </c>
      <c r="E679" s="97" t="s">
        <v>90</v>
      </c>
      <c r="F679" s="98">
        <f t="shared" si="31"/>
        <v>0.98550000000000004</v>
      </c>
      <c r="G679" s="74">
        <f>ROUND(('NEW Reference'!B$6*List!$F679)+'NEW Reference'!B$7,0)</f>
        <v>1330</v>
      </c>
      <c r="H679" s="21">
        <f>ROUND(('NEW Reference'!C$6*List!$F679)+'NEW Reference'!C$7,0)</f>
        <v>1983</v>
      </c>
      <c r="I679" s="21">
        <f>ROUND(('NEW Reference'!D$6*List!$F679)+'NEW Reference'!D$7,0)</f>
        <v>2376</v>
      </c>
      <c r="J679" s="21">
        <f>ROUND(('NEW Reference'!E$6*List!$F679)+'NEW Reference'!E$7,0)</f>
        <v>2937</v>
      </c>
      <c r="K679" s="21">
        <f>ROUND(('NEW Reference'!F$6*List!$F679)+'NEW Reference'!F$7,0)</f>
        <v>3060</v>
      </c>
      <c r="L679" s="21">
        <f>ROUND(('NEW Reference'!G$6*List!$F679)+'NEW Reference'!G$7,0)</f>
        <v>3464</v>
      </c>
      <c r="M679" s="21">
        <f>ROUND(('NEW Reference'!H$6*List!$F679)+'NEW Reference'!H$7,0)</f>
        <v>3596</v>
      </c>
      <c r="N679" s="21">
        <f>ROUND(('NEW Reference'!I$6*List!$F679)+'NEW Reference'!I$7,0)</f>
        <v>3737</v>
      </c>
      <c r="O679" s="21">
        <f>ROUND(('NEW Reference'!J$6*List!$F679)+'NEW Reference'!J$7,0)</f>
        <v>4328</v>
      </c>
      <c r="P679" s="21">
        <f>ROUND(('NEW Reference'!K$6*List!$F679)+'NEW Reference'!K$7,0)</f>
        <v>4465</v>
      </c>
      <c r="Q679" s="21">
        <f>ROUND(('NEW Reference'!L$6*List!$F679)+'NEW Reference'!L$7,0)</f>
        <v>4817</v>
      </c>
      <c r="R679" s="21">
        <f>ROUND(('NEW Reference'!M$6*List!$F679)+'NEW Reference'!M$7,0)</f>
        <v>5754</v>
      </c>
      <c r="S679" s="21">
        <f>ROUND(('NEW Reference'!N$6*List!$F679)+'NEW Reference'!N$7,0)</f>
        <v>23216</v>
      </c>
      <c r="T679" s="22">
        <f>ROUND(('NEW Reference'!O$6*List!$F679)+'NEW Reference'!O$7,0)</f>
        <v>863</v>
      </c>
      <c r="U679" s="22">
        <f>ROUND(('NEW Reference'!P$6*List!$F679)+'NEW Reference'!P$7,0)</f>
        <v>1216</v>
      </c>
      <c r="V679" s="22">
        <f>ROUND(('NEW Reference'!Q$6*List!$F679)+'NEW Reference'!Q$7,0)</f>
        <v>608</v>
      </c>
      <c r="X679" s="3" t="str">
        <f t="shared" si="30"/>
        <v>JOHNSTON, North Carolina</v>
      </c>
      <c r="Y679" s="67" t="s">
        <v>921</v>
      </c>
      <c r="Z679" s="24" t="s">
        <v>91</v>
      </c>
      <c r="AA679" s="29" t="s">
        <v>892</v>
      </c>
      <c r="AB679" s="25"/>
      <c r="AC679" s="19">
        <f t="shared" si="32"/>
        <v>0.98550000000000004</v>
      </c>
      <c r="AD679" s="104">
        <v>16740</v>
      </c>
      <c r="AE679" t="s">
        <v>894</v>
      </c>
      <c r="AF679" s="19">
        <v>0.94040000000000001</v>
      </c>
    </row>
    <row r="680" spans="1:32">
      <c r="A680" s="95">
        <v>16740</v>
      </c>
      <c r="B680" s="93" t="s">
        <v>894</v>
      </c>
      <c r="C680" s="67" t="s">
        <v>467</v>
      </c>
      <c r="D680" s="29" t="s">
        <v>892</v>
      </c>
      <c r="E680" s="97" t="s">
        <v>90</v>
      </c>
      <c r="F680" s="98">
        <f t="shared" si="31"/>
        <v>0.94040000000000001</v>
      </c>
      <c r="G680" s="74">
        <f>ROUND(('NEW Reference'!B$6*List!$F680)+'NEW Reference'!B$7,0)</f>
        <v>1284</v>
      </c>
      <c r="H680" s="21">
        <f>ROUND(('NEW Reference'!C$6*List!$F680)+'NEW Reference'!C$7,0)</f>
        <v>1915</v>
      </c>
      <c r="I680" s="21">
        <f>ROUND(('NEW Reference'!D$6*List!$F680)+'NEW Reference'!D$7,0)</f>
        <v>2295</v>
      </c>
      <c r="J680" s="21">
        <f>ROUND(('NEW Reference'!E$6*List!$F680)+'NEW Reference'!E$7,0)</f>
        <v>2837</v>
      </c>
      <c r="K680" s="21">
        <f>ROUND(('NEW Reference'!F$6*List!$F680)+'NEW Reference'!F$7,0)</f>
        <v>2955</v>
      </c>
      <c r="L680" s="21">
        <f>ROUND(('NEW Reference'!G$6*List!$F680)+'NEW Reference'!G$7,0)</f>
        <v>3346</v>
      </c>
      <c r="M680" s="21">
        <f>ROUND(('NEW Reference'!H$6*List!$F680)+'NEW Reference'!H$7,0)</f>
        <v>3473</v>
      </c>
      <c r="N680" s="21">
        <f>ROUND(('NEW Reference'!I$6*List!$F680)+'NEW Reference'!I$7,0)</f>
        <v>3610</v>
      </c>
      <c r="O680" s="21">
        <f>ROUND(('NEW Reference'!J$6*List!$F680)+'NEW Reference'!J$7,0)</f>
        <v>4180</v>
      </c>
      <c r="P680" s="21">
        <f>ROUND(('NEW Reference'!K$6*List!$F680)+'NEW Reference'!K$7,0)</f>
        <v>4312</v>
      </c>
      <c r="Q680" s="21">
        <f>ROUND(('NEW Reference'!L$6*List!$F680)+'NEW Reference'!L$7,0)</f>
        <v>4653</v>
      </c>
      <c r="R680" s="21">
        <f>ROUND(('NEW Reference'!M$6*List!$F680)+'NEW Reference'!M$7,0)</f>
        <v>5557</v>
      </c>
      <c r="S680" s="21">
        <f>ROUND(('NEW Reference'!N$6*List!$F680)+'NEW Reference'!N$7,0)</f>
        <v>22423</v>
      </c>
      <c r="T680" s="22">
        <f>ROUND(('NEW Reference'!O$6*List!$F680)+'NEW Reference'!O$7,0)</f>
        <v>834</v>
      </c>
      <c r="U680" s="22">
        <f>ROUND(('NEW Reference'!P$6*List!$F680)+'NEW Reference'!P$7,0)</f>
        <v>1175</v>
      </c>
      <c r="V680" s="22">
        <f>ROUND(('NEW Reference'!Q$6*List!$F680)+'NEW Reference'!Q$7,0)</f>
        <v>587</v>
      </c>
      <c r="X680" s="3" t="str">
        <f t="shared" si="30"/>
        <v>LINCOLN, North Carolina</v>
      </c>
      <c r="Y680" s="67" t="s">
        <v>467</v>
      </c>
      <c r="Z680" s="24" t="s">
        <v>91</v>
      </c>
      <c r="AA680" s="29" t="s">
        <v>892</v>
      </c>
      <c r="AB680" s="25"/>
      <c r="AC680" s="19">
        <f t="shared" si="32"/>
        <v>0.94040000000000001</v>
      </c>
      <c r="AD680" s="104">
        <v>48900</v>
      </c>
      <c r="AE680" t="s">
        <v>896</v>
      </c>
      <c r="AF680" s="19">
        <v>0.98650000000000004</v>
      </c>
    </row>
    <row r="681" spans="1:32">
      <c r="A681" s="95">
        <v>11700</v>
      </c>
      <c r="B681" s="93" t="s">
        <v>898</v>
      </c>
      <c r="C681" s="67" t="s">
        <v>161</v>
      </c>
      <c r="D681" s="29" t="s">
        <v>892</v>
      </c>
      <c r="E681" s="97" t="s">
        <v>90</v>
      </c>
      <c r="F681" s="98">
        <f t="shared" si="31"/>
        <v>0.88470000000000004</v>
      </c>
      <c r="G681" s="74">
        <f>ROUND(('NEW Reference'!B$6*List!$F681)+'NEW Reference'!B$7,0)</f>
        <v>1228</v>
      </c>
      <c r="H681" s="21">
        <f>ROUND(('NEW Reference'!C$6*List!$F681)+'NEW Reference'!C$7,0)</f>
        <v>1831</v>
      </c>
      <c r="I681" s="21">
        <f>ROUND(('NEW Reference'!D$6*List!$F681)+'NEW Reference'!D$7,0)</f>
        <v>2194</v>
      </c>
      <c r="J681" s="21">
        <f>ROUND(('NEW Reference'!E$6*List!$F681)+'NEW Reference'!E$7,0)</f>
        <v>2713</v>
      </c>
      <c r="K681" s="21">
        <f>ROUND(('NEW Reference'!F$6*List!$F681)+'NEW Reference'!F$7,0)</f>
        <v>2826</v>
      </c>
      <c r="L681" s="21">
        <f>ROUND(('NEW Reference'!G$6*List!$F681)+'NEW Reference'!G$7,0)</f>
        <v>3199</v>
      </c>
      <c r="M681" s="21">
        <f>ROUND(('NEW Reference'!H$6*List!$F681)+'NEW Reference'!H$7,0)</f>
        <v>3322</v>
      </c>
      <c r="N681" s="21">
        <f>ROUND(('NEW Reference'!I$6*List!$F681)+'NEW Reference'!I$7,0)</f>
        <v>3452</v>
      </c>
      <c r="O681" s="21">
        <f>ROUND(('NEW Reference'!J$6*List!$F681)+'NEW Reference'!J$7,0)</f>
        <v>3998</v>
      </c>
      <c r="P681" s="21">
        <f>ROUND(('NEW Reference'!K$6*List!$F681)+'NEW Reference'!K$7,0)</f>
        <v>4124</v>
      </c>
      <c r="Q681" s="21">
        <f>ROUND(('NEW Reference'!L$6*List!$F681)+'NEW Reference'!L$7,0)</f>
        <v>4450</v>
      </c>
      <c r="R681" s="21">
        <f>ROUND(('NEW Reference'!M$6*List!$F681)+'NEW Reference'!M$7,0)</f>
        <v>5314</v>
      </c>
      <c r="S681" s="21">
        <f>ROUND(('NEW Reference'!N$6*List!$F681)+'NEW Reference'!N$7,0)</f>
        <v>21444</v>
      </c>
      <c r="T681" s="22">
        <f>ROUND(('NEW Reference'!O$6*List!$F681)+'NEW Reference'!O$7,0)</f>
        <v>797</v>
      </c>
      <c r="U681" s="22">
        <f>ROUND(('NEW Reference'!P$6*List!$F681)+'NEW Reference'!P$7,0)</f>
        <v>1123</v>
      </c>
      <c r="V681" s="22">
        <f>ROUND(('NEW Reference'!Q$6*List!$F681)+'NEW Reference'!Q$7,0)</f>
        <v>562</v>
      </c>
      <c r="X681" s="3" t="str">
        <f t="shared" si="30"/>
        <v>MADISON, North Carolina</v>
      </c>
      <c r="Y681" s="67" t="s">
        <v>161</v>
      </c>
      <c r="Z681" s="24" t="s">
        <v>91</v>
      </c>
      <c r="AA681" s="29" t="s">
        <v>892</v>
      </c>
      <c r="AB681" s="25"/>
      <c r="AC681" s="19">
        <f t="shared" si="32"/>
        <v>0.88470000000000004</v>
      </c>
      <c r="AD681" s="104">
        <v>11700</v>
      </c>
      <c r="AE681" t="s">
        <v>898</v>
      </c>
      <c r="AF681" s="19">
        <v>0.88470000000000004</v>
      </c>
    </row>
    <row r="682" spans="1:32">
      <c r="A682" s="95">
        <v>16740</v>
      </c>
      <c r="B682" s="93" t="s">
        <v>894</v>
      </c>
      <c r="C682" s="67" t="s">
        <v>922</v>
      </c>
      <c r="D682" s="29" t="s">
        <v>892</v>
      </c>
      <c r="E682" s="97" t="s">
        <v>90</v>
      </c>
      <c r="F682" s="98">
        <f t="shared" si="31"/>
        <v>0.94040000000000001</v>
      </c>
      <c r="G682" s="74">
        <f>ROUND(('NEW Reference'!B$6*List!$F682)+'NEW Reference'!B$7,0)</f>
        <v>1284</v>
      </c>
      <c r="H682" s="21">
        <f>ROUND(('NEW Reference'!C$6*List!$F682)+'NEW Reference'!C$7,0)</f>
        <v>1915</v>
      </c>
      <c r="I682" s="21">
        <f>ROUND(('NEW Reference'!D$6*List!$F682)+'NEW Reference'!D$7,0)</f>
        <v>2295</v>
      </c>
      <c r="J682" s="21">
        <f>ROUND(('NEW Reference'!E$6*List!$F682)+'NEW Reference'!E$7,0)</f>
        <v>2837</v>
      </c>
      <c r="K682" s="21">
        <f>ROUND(('NEW Reference'!F$6*List!$F682)+'NEW Reference'!F$7,0)</f>
        <v>2955</v>
      </c>
      <c r="L682" s="21">
        <f>ROUND(('NEW Reference'!G$6*List!$F682)+'NEW Reference'!G$7,0)</f>
        <v>3346</v>
      </c>
      <c r="M682" s="21">
        <f>ROUND(('NEW Reference'!H$6*List!$F682)+'NEW Reference'!H$7,0)</f>
        <v>3473</v>
      </c>
      <c r="N682" s="21">
        <f>ROUND(('NEW Reference'!I$6*List!$F682)+'NEW Reference'!I$7,0)</f>
        <v>3610</v>
      </c>
      <c r="O682" s="21">
        <f>ROUND(('NEW Reference'!J$6*List!$F682)+'NEW Reference'!J$7,0)</f>
        <v>4180</v>
      </c>
      <c r="P682" s="21">
        <f>ROUND(('NEW Reference'!K$6*List!$F682)+'NEW Reference'!K$7,0)</f>
        <v>4312</v>
      </c>
      <c r="Q682" s="21">
        <f>ROUND(('NEW Reference'!L$6*List!$F682)+'NEW Reference'!L$7,0)</f>
        <v>4653</v>
      </c>
      <c r="R682" s="21">
        <f>ROUND(('NEW Reference'!M$6*List!$F682)+'NEW Reference'!M$7,0)</f>
        <v>5557</v>
      </c>
      <c r="S682" s="21">
        <f>ROUND(('NEW Reference'!N$6*List!$F682)+'NEW Reference'!N$7,0)</f>
        <v>22423</v>
      </c>
      <c r="T682" s="22">
        <f>ROUND(('NEW Reference'!O$6*List!$F682)+'NEW Reference'!O$7,0)</f>
        <v>834</v>
      </c>
      <c r="U682" s="22">
        <f>ROUND(('NEW Reference'!P$6*List!$F682)+'NEW Reference'!P$7,0)</f>
        <v>1175</v>
      </c>
      <c r="V682" s="22">
        <f>ROUND(('NEW Reference'!Q$6*List!$F682)+'NEW Reference'!Q$7,0)</f>
        <v>587</v>
      </c>
      <c r="X682" s="3" t="str">
        <f t="shared" si="30"/>
        <v>MECKLENBURG, North Carolina</v>
      </c>
      <c r="Y682" s="67" t="s">
        <v>922</v>
      </c>
      <c r="Z682" s="24" t="s">
        <v>91</v>
      </c>
      <c r="AA682" s="29" t="s">
        <v>892</v>
      </c>
      <c r="AB682" s="26"/>
      <c r="AC682" s="19">
        <f t="shared" si="32"/>
        <v>0.94040000000000001</v>
      </c>
      <c r="AD682" s="104">
        <v>25860</v>
      </c>
      <c r="AE682" t="s">
        <v>893</v>
      </c>
      <c r="AF682" s="19">
        <v>0.85310000000000008</v>
      </c>
    </row>
    <row r="683" spans="1:32">
      <c r="A683" s="95">
        <v>38240</v>
      </c>
      <c r="B683" s="93" t="s">
        <v>923</v>
      </c>
      <c r="C683" s="67" t="s">
        <v>924</v>
      </c>
      <c r="D683" s="29" t="s">
        <v>892</v>
      </c>
      <c r="E683" s="97" t="s">
        <v>90</v>
      </c>
      <c r="F683" s="98">
        <f t="shared" si="31"/>
        <v>0.82220000000000004</v>
      </c>
      <c r="G683" s="74">
        <f>ROUND(('NEW Reference'!B$6*List!$F683)+'NEW Reference'!B$7,0)</f>
        <v>1165</v>
      </c>
      <c r="H683" s="21">
        <f>ROUND(('NEW Reference'!C$6*List!$F683)+'NEW Reference'!C$7,0)</f>
        <v>1737</v>
      </c>
      <c r="I683" s="21">
        <f>ROUND(('NEW Reference'!D$6*List!$F683)+'NEW Reference'!D$7,0)</f>
        <v>2082</v>
      </c>
      <c r="J683" s="21">
        <f>ROUND(('NEW Reference'!E$6*List!$F683)+'NEW Reference'!E$7,0)</f>
        <v>2574</v>
      </c>
      <c r="K683" s="21">
        <f>ROUND(('NEW Reference'!F$6*List!$F683)+'NEW Reference'!F$7,0)</f>
        <v>2682</v>
      </c>
      <c r="L683" s="21">
        <f>ROUND(('NEW Reference'!G$6*List!$F683)+'NEW Reference'!G$7,0)</f>
        <v>3036</v>
      </c>
      <c r="M683" s="21">
        <f>ROUND(('NEW Reference'!H$6*List!$F683)+'NEW Reference'!H$7,0)</f>
        <v>3152</v>
      </c>
      <c r="N683" s="21">
        <f>ROUND(('NEW Reference'!I$6*List!$F683)+'NEW Reference'!I$7,0)</f>
        <v>3275</v>
      </c>
      <c r="O683" s="21">
        <f>ROUND(('NEW Reference'!J$6*List!$F683)+'NEW Reference'!J$7,0)</f>
        <v>3793</v>
      </c>
      <c r="P683" s="21">
        <f>ROUND(('NEW Reference'!K$6*List!$F683)+'NEW Reference'!K$7,0)</f>
        <v>3912</v>
      </c>
      <c r="Q683" s="21">
        <f>ROUND(('NEW Reference'!L$6*List!$F683)+'NEW Reference'!L$7,0)</f>
        <v>4222</v>
      </c>
      <c r="R683" s="21">
        <f>ROUND(('NEW Reference'!M$6*List!$F683)+'NEW Reference'!M$7,0)</f>
        <v>5042</v>
      </c>
      <c r="S683" s="21">
        <f>ROUND(('NEW Reference'!N$6*List!$F683)+'NEW Reference'!N$7,0)</f>
        <v>20345</v>
      </c>
      <c r="T683" s="22">
        <f>ROUND(('NEW Reference'!O$6*List!$F683)+'NEW Reference'!O$7,0)</f>
        <v>756</v>
      </c>
      <c r="U683" s="22">
        <f>ROUND(('NEW Reference'!P$6*List!$F683)+'NEW Reference'!P$7,0)</f>
        <v>1066</v>
      </c>
      <c r="V683" s="22">
        <f>ROUND(('NEW Reference'!Q$6*List!$F683)+'NEW Reference'!Q$7,0)</f>
        <v>533</v>
      </c>
      <c r="X683" s="3" t="str">
        <f t="shared" si="30"/>
        <v>MOORE, North Carolina</v>
      </c>
      <c r="Y683" s="67" t="s">
        <v>924</v>
      </c>
      <c r="Z683" s="24" t="s">
        <v>91</v>
      </c>
      <c r="AA683" s="29" t="s">
        <v>892</v>
      </c>
      <c r="AB683" s="25"/>
      <c r="AC683" s="19">
        <f t="shared" si="32"/>
        <v>0.82220000000000004</v>
      </c>
      <c r="AD683" s="104">
        <v>16740</v>
      </c>
      <c r="AE683" t="s">
        <v>894</v>
      </c>
      <c r="AF683" s="19">
        <v>0.94040000000000001</v>
      </c>
    </row>
    <row r="684" spans="1:32">
      <c r="A684" s="95">
        <v>40580</v>
      </c>
      <c r="B684" s="93" t="s">
        <v>911</v>
      </c>
      <c r="C684" s="67" t="s">
        <v>925</v>
      </c>
      <c r="D684" s="29" t="s">
        <v>892</v>
      </c>
      <c r="E684" s="97" t="s">
        <v>90</v>
      </c>
      <c r="F684" s="98">
        <f t="shared" si="31"/>
        <v>0.87120000000000009</v>
      </c>
      <c r="G684" s="74">
        <f>ROUND(('NEW Reference'!B$6*List!$F684)+'NEW Reference'!B$7,0)</f>
        <v>1215</v>
      </c>
      <c r="H684" s="21">
        <f>ROUND(('NEW Reference'!C$6*List!$F684)+'NEW Reference'!C$7,0)</f>
        <v>1811</v>
      </c>
      <c r="I684" s="21">
        <f>ROUND(('NEW Reference'!D$6*List!$F684)+'NEW Reference'!D$7,0)</f>
        <v>2170</v>
      </c>
      <c r="J684" s="21">
        <f>ROUND(('NEW Reference'!E$6*List!$F684)+'NEW Reference'!E$7,0)</f>
        <v>2683</v>
      </c>
      <c r="K684" s="21">
        <f>ROUND(('NEW Reference'!F$6*List!$F684)+'NEW Reference'!F$7,0)</f>
        <v>2795</v>
      </c>
      <c r="L684" s="21">
        <f>ROUND(('NEW Reference'!G$6*List!$F684)+'NEW Reference'!G$7,0)</f>
        <v>3164</v>
      </c>
      <c r="M684" s="21">
        <f>ROUND(('NEW Reference'!H$6*List!$F684)+'NEW Reference'!H$7,0)</f>
        <v>3285</v>
      </c>
      <c r="N684" s="21">
        <f>ROUND(('NEW Reference'!I$6*List!$F684)+'NEW Reference'!I$7,0)</f>
        <v>3414</v>
      </c>
      <c r="O684" s="21">
        <f>ROUND(('NEW Reference'!J$6*List!$F684)+'NEW Reference'!J$7,0)</f>
        <v>3953</v>
      </c>
      <c r="P684" s="21">
        <f>ROUND(('NEW Reference'!K$6*List!$F684)+'NEW Reference'!K$7,0)</f>
        <v>4078</v>
      </c>
      <c r="Q684" s="21">
        <f>ROUND(('NEW Reference'!L$6*List!$F684)+'NEW Reference'!L$7,0)</f>
        <v>4401</v>
      </c>
      <c r="R684" s="21">
        <f>ROUND(('NEW Reference'!M$6*List!$F684)+'NEW Reference'!M$7,0)</f>
        <v>5256</v>
      </c>
      <c r="S684" s="21">
        <f>ROUND(('NEW Reference'!N$6*List!$F684)+'NEW Reference'!N$7,0)</f>
        <v>21206</v>
      </c>
      <c r="T684" s="22">
        <f>ROUND(('NEW Reference'!O$6*List!$F684)+'NEW Reference'!O$7,0)</f>
        <v>788</v>
      </c>
      <c r="U684" s="22">
        <f>ROUND(('NEW Reference'!P$6*List!$F684)+'NEW Reference'!P$7,0)</f>
        <v>1111</v>
      </c>
      <c r="V684" s="22">
        <f>ROUND(('NEW Reference'!Q$6*List!$F684)+'NEW Reference'!Q$7,0)</f>
        <v>555</v>
      </c>
      <c r="X684" s="3" t="str">
        <f t="shared" si="30"/>
        <v>NASH, North Carolina</v>
      </c>
      <c r="Y684" s="67" t="s">
        <v>925</v>
      </c>
      <c r="Z684" s="24" t="s">
        <v>91</v>
      </c>
      <c r="AA684" s="29" t="s">
        <v>892</v>
      </c>
      <c r="AB684" s="26"/>
      <c r="AC684" s="19">
        <f t="shared" si="32"/>
        <v>0.87120000000000009</v>
      </c>
      <c r="AD684" s="104">
        <v>25860</v>
      </c>
      <c r="AE684" t="s">
        <v>893</v>
      </c>
      <c r="AF684" s="19">
        <v>0.85310000000000008</v>
      </c>
    </row>
    <row r="685" spans="1:32">
      <c r="A685" s="95">
        <v>48900</v>
      </c>
      <c r="B685" s="93" t="s">
        <v>896</v>
      </c>
      <c r="C685" s="67" t="s">
        <v>926</v>
      </c>
      <c r="D685" s="29" t="s">
        <v>892</v>
      </c>
      <c r="E685" s="97" t="s">
        <v>90</v>
      </c>
      <c r="F685" s="98">
        <f t="shared" si="31"/>
        <v>0.98650000000000004</v>
      </c>
      <c r="G685" s="74">
        <f>ROUND(('NEW Reference'!B$6*List!$F685)+'NEW Reference'!B$7,0)</f>
        <v>1331</v>
      </c>
      <c r="H685" s="21">
        <f>ROUND(('NEW Reference'!C$6*List!$F685)+'NEW Reference'!C$7,0)</f>
        <v>1984</v>
      </c>
      <c r="I685" s="21">
        <f>ROUND(('NEW Reference'!D$6*List!$F685)+'NEW Reference'!D$7,0)</f>
        <v>2377</v>
      </c>
      <c r="J685" s="21">
        <f>ROUND(('NEW Reference'!E$6*List!$F685)+'NEW Reference'!E$7,0)</f>
        <v>2939</v>
      </c>
      <c r="K685" s="21">
        <f>ROUND(('NEW Reference'!F$6*List!$F685)+'NEW Reference'!F$7,0)</f>
        <v>3062</v>
      </c>
      <c r="L685" s="21">
        <f>ROUND(('NEW Reference'!G$6*List!$F685)+'NEW Reference'!G$7,0)</f>
        <v>3467</v>
      </c>
      <c r="M685" s="21">
        <f>ROUND(('NEW Reference'!H$6*List!$F685)+'NEW Reference'!H$7,0)</f>
        <v>3599</v>
      </c>
      <c r="N685" s="21">
        <f>ROUND(('NEW Reference'!I$6*List!$F685)+'NEW Reference'!I$7,0)</f>
        <v>3740</v>
      </c>
      <c r="O685" s="21">
        <f>ROUND(('NEW Reference'!J$6*List!$F685)+'NEW Reference'!J$7,0)</f>
        <v>4331</v>
      </c>
      <c r="P685" s="21">
        <f>ROUND(('NEW Reference'!K$6*List!$F685)+'NEW Reference'!K$7,0)</f>
        <v>4468</v>
      </c>
      <c r="Q685" s="21">
        <f>ROUND(('NEW Reference'!L$6*List!$F685)+'NEW Reference'!L$7,0)</f>
        <v>4821</v>
      </c>
      <c r="R685" s="21">
        <f>ROUND(('NEW Reference'!M$6*List!$F685)+'NEW Reference'!M$7,0)</f>
        <v>5758</v>
      </c>
      <c r="S685" s="21">
        <f>ROUND(('NEW Reference'!N$6*List!$F685)+'NEW Reference'!N$7,0)</f>
        <v>23233</v>
      </c>
      <c r="T685" s="22">
        <f>ROUND(('NEW Reference'!O$6*List!$F685)+'NEW Reference'!O$7,0)</f>
        <v>864</v>
      </c>
      <c r="U685" s="22">
        <f>ROUND(('NEW Reference'!P$6*List!$F685)+'NEW Reference'!P$7,0)</f>
        <v>1217</v>
      </c>
      <c r="V685" s="22">
        <f>ROUND(('NEW Reference'!Q$6*List!$F685)+'NEW Reference'!Q$7,0)</f>
        <v>609</v>
      </c>
      <c r="X685" s="3" t="str">
        <f t="shared" si="30"/>
        <v>NEW HANOVER, North Carolina</v>
      </c>
      <c r="Y685" s="67" t="s">
        <v>926</v>
      </c>
      <c r="Z685" s="24" t="s">
        <v>91</v>
      </c>
      <c r="AA685" s="29" t="s">
        <v>892</v>
      </c>
      <c r="AB685" s="26"/>
      <c r="AC685" s="19">
        <f t="shared" si="32"/>
        <v>0.98650000000000004</v>
      </c>
      <c r="AD685" s="104">
        <v>47260</v>
      </c>
      <c r="AE685" t="s">
        <v>901</v>
      </c>
      <c r="AF685" s="19">
        <v>0.89419999999999999</v>
      </c>
    </row>
    <row r="686" spans="1:32">
      <c r="A686" s="95">
        <v>27340</v>
      </c>
      <c r="B686" s="93" t="s">
        <v>927</v>
      </c>
      <c r="C686" s="67" t="s">
        <v>928</v>
      </c>
      <c r="D686" s="29" t="s">
        <v>892</v>
      </c>
      <c r="E686" s="97" t="s">
        <v>90</v>
      </c>
      <c r="F686" s="98">
        <f t="shared" si="31"/>
        <v>0.74240000000000006</v>
      </c>
      <c r="G686" s="74">
        <f>ROUND(('NEW Reference'!B$6*List!$F686)+'NEW Reference'!B$7,0)</f>
        <v>1085</v>
      </c>
      <c r="H686" s="21">
        <f>ROUND(('NEW Reference'!C$6*List!$F686)+'NEW Reference'!C$7,0)</f>
        <v>1618</v>
      </c>
      <c r="I686" s="21">
        <f>ROUND(('NEW Reference'!D$6*List!$F686)+'NEW Reference'!D$7,0)</f>
        <v>1938</v>
      </c>
      <c r="J686" s="21">
        <f>ROUND(('NEW Reference'!E$6*List!$F686)+'NEW Reference'!E$7,0)</f>
        <v>2396</v>
      </c>
      <c r="K686" s="21">
        <f>ROUND(('NEW Reference'!F$6*List!$F686)+'NEW Reference'!F$7,0)</f>
        <v>2497</v>
      </c>
      <c r="L686" s="21">
        <f>ROUND(('NEW Reference'!G$6*List!$F686)+'NEW Reference'!G$7,0)</f>
        <v>2826</v>
      </c>
      <c r="M686" s="21">
        <f>ROUND(('NEW Reference'!H$6*List!$F686)+'NEW Reference'!H$7,0)</f>
        <v>2934</v>
      </c>
      <c r="N686" s="21">
        <f>ROUND(('NEW Reference'!I$6*List!$F686)+'NEW Reference'!I$7,0)</f>
        <v>3049</v>
      </c>
      <c r="O686" s="21">
        <f>ROUND(('NEW Reference'!J$6*List!$F686)+'NEW Reference'!J$7,0)</f>
        <v>3531</v>
      </c>
      <c r="P686" s="21">
        <f>ROUND(('NEW Reference'!K$6*List!$F686)+'NEW Reference'!K$7,0)</f>
        <v>3643</v>
      </c>
      <c r="Q686" s="21">
        <f>ROUND(('NEW Reference'!L$6*List!$F686)+'NEW Reference'!L$7,0)</f>
        <v>3931</v>
      </c>
      <c r="R686" s="21">
        <f>ROUND(('NEW Reference'!M$6*List!$F686)+'NEW Reference'!M$7,0)</f>
        <v>4694</v>
      </c>
      <c r="S686" s="21">
        <f>ROUND(('NEW Reference'!N$6*List!$F686)+'NEW Reference'!N$7,0)</f>
        <v>18942</v>
      </c>
      <c r="T686" s="22">
        <f>ROUND(('NEW Reference'!O$6*List!$F686)+'NEW Reference'!O$7,0)</f>
        <v>704</v>
      </c>
      <c r="U686" s="22">
        <f>ROUND(('NEW Reference'!P$6*List!$F686)+'NEW Reference'!P$7,0)</f>
        <v>992</v>
      </c>
      <c r="V686" s="22">
        <f>ROUND(('NEW Reference'!Q$6*List!$F686)+'NEW Reference'!Q$7,0)</f>
        <v>496</v>
      </c>
      <c r="X686" s="3" t="str">
        <f t="shared" si="30"/>
        <v>ONSLOW, North Carolina</v>
      </c>
      <c r="Y686" s="67" t="s">
        <v>928</v>
      </c>
      <c r="Z686" s="24" t="s">
        <v>91</v>
      </c>
      <c r="AA686" s="29" t="s">
        <v>892</v>
      </c>
      <c r="AB686" s="26"/>
      <c r="AC686" s="19">
        <f t="shared" si="32"/>
        <v>0.74240000000000006</v>
      </c>
      <c r="AD686" s="104">
        <v>25860</v>
      </c>
      <c r="AE686" t="s">
        <v>893</v>
      </c>
      <c r="AF686" s="19">
        <v>0.85310000000000008</v>
      </c>
    </row>
    <row r="687" spans="1:32">
      <c r="A687" s="95">
        <v>20500</v>
      </c>
      <c r="B687" s="93" t="s">
        <v>904</v>
      </c>
      <c r="C687" s="67" t="s">
        <v>266</v>
      </c>
      <c r="D687" s="29" t="s">
        <v>892</v>
      </c>
      <c r="E687" s="97" t="s">
        <v>90</v>
      </c>
      <c r="F687" s="98">
        <f t="shared" si="31"/>
        <v>0.9758</v>
      </c>
      <c r="G687" s="74">
        <f>ROUND(('NEW Reference'!B$6*List!$F687)+'NEW Reference'!B$7,0)</f>
        <v>1320</v>
      </c>
      <c r="H687" s="21">
        <f>ROUND(('NEW Reference'!C$6*List!$F687)+'NEW Reference'!C$7,0)</f>
        <v>1968</v>
      </c>
      <c r="I687" s="21">
        <f>ROUND(('NEW Reference'!D$6*List!$F687)+'NEW Reference'!D$7,0)</f>
        <v>2358</v>
      </c>
      <c r="J687" s="21">
        <f>ROUND(('NEW Reference'!E$6*List!$F687)+'NEW Reference'!E$7,0)</f>
        <v>2916</v>
      </c>
      <c r="K687" s="21">
        <f>ROUND(('NEW Reference'!F$6*List!$F687)+'NEW Reference'!F$7,0)</f>
        <v>3037</v>
      </c>
      <c r="L687" s="21">
        <f>ROUND(('NEW Reference'!G$6*List!$F687)+'NEW Reference'!G$7,0)</f>
        <v>3438</v>
      </c>
      <c r="M687" s="21">
        <f>ROUND(('NEW Reference'!H$6*List!$F687)+'NEW Reference'!H$7,0)</f>
        <v>3570</v>
      </c>
      <c r="N687" s="21">
        <f>ROUND(('NEW Reference'!I$6*List!$F687)+'NEW Reference'!I$7,0)</f>
        <v>3710</v>
      </c>
      <c r="O687" s="21">
        <f>ROUND(('NEW Reference'!J$6*List!$F687)+'NEW Reference'!J$7,0)</f>
        <v>4296</v>
      </c>
      <c r="P687" s="21">
        <f>ROUND(('NEW Reference'!K$6*List!$F687)+'NEW Reference'!K$7,0)</f>
        <v>4432</v>
      </c>
      <c r="Q687" s="21">
        <f>ROUND(('NEW Reference'!L$6*List!$F687)+'NEW Reference'!L$7,0)</f>
        <v>4782</v>
      </c>
      <c r="R687" s="21">
        <f>ROUND(('NEW Reference'!M$6*List!$F687)+'NEW Reference'!M$7,0)</f>
        <v>5711</v>
      </c>
      <c r="S687" s="21">
        <f>ROUND(('NEW Reference'!N$6*List!$F687)+'NEW Reference'!N$7,0)</f>
        <v>23045</v>
      </c>
      <c r="T687" s="22">
        <f>ROUND(('NEW Reference'!O$6*List!$F687)+'NEW Reference'!O$7,0)</f>
        <v>857</v>
      </c>
      <c r="U687" s="22">
        <f>ROUND(('NEW Reference'!P$6*List!$F687)+'NEW Reference'!P$7,0)</f>
        <v>1207</v>
      </c>
      <c r="V687" s="22">
        <f>ROUND(('NEW Reference'!Q$6*List!$F687)+'NEW Reference'!Q$7,0)</f>
        <v>604</v>
      </c>
      <c r="X687" s="3" t="str">
        <f t="shared" si="30"/>
        <v>ORANGE, North Carolina</v>
      </c>
      <c r="Y687" s="67" t="s">
        <v>266</v>
      </c>
      <c r="Z687" s="24" t="s">
        <v>91</v>
      </c>
      <c r="AA687" s="29" t="s">
        <v>892</v>
      </c>
      <c r="AB687" s="25"/>
      <c r="AC687" s="19">
        <f t="shared" si="32"/>
        <v>0.9758</v>
      </c>
      <c r="AD687" s="104">
        <v>20500</v>
      </c>
      <c r="AE687" t="s">
        <v>904</v>
      </c>
      <c r="AF687" s="19">
        <v>0.9758</v>
      </c>
    </row>
    <row r="688" spans="1:32">
      <c r="A688" s="95">
        <v>48900</v>
      </c>
      <c r="B688" s="93" t="s">
        <v>896</v>
      </c>
      <c r="C688" s="67" t="s">
        <v>929</v>
      </c>
      <c r="D688" s="29" t="s">
        <v>892</v>
      </c>
      <c r="E688" s="97" t="s">
        <v>90</v>
      </c>
      <c r="F688" s="98">
        <f t="shared" si="31"/>
        <v>0.98650000000000004</v>
      </c>
      <c r="G688" s="74">
        <f>ROUND(('NEW Reference'!B$6*List!$F688)+'NEW Reference'!B$7,0)</f>
        <v>1331</v>
      </c>
      <c r="H688" s="21">
        <f>ROUND(('NEW Reference'!C$6*List!$F688)+'NEW Reference'!C$7,0)</f>
        <v>1984</v>
      </c>
      <c r="I688" s="21">
        <f>ROUND(('NEW Reference'!D$6*List!$F688)+'NEW Reference'!D$7,0)</f>
        <v>2377</v>
      </c>
      <c r="J688" s="21">
        <f>ROUND(('NEW Reference'!E$6*List!$F688)+'NEW Reference'!E$7,0)</f>
        <v>2939</v>
      </c>
      <c r="K688" s="21">
        <f>ROUND(('NEW Reference'!F$6*List!$F688)+'NEW Reference'!F$7,0)</f>
        <v>3062</v>
      </c>
      <c r="L688" s="21">
        <f>ROUND(('NEW Reference'!G$6*List!$F688)+'NEW Reference'!G$7,0)</f>
        <v>3467</v>
      </c>
      <c r="M688" s="21">
        <f>ROUND(('NEW Reference'!H$6*List!$F688)+'NEW Reference'!H$7,0)</f>
        <v>3599</v>
      </c>
      <c r="N688" s="21">
        <f>ROUND(('NEW Reference'!I$6*List!$F688)+'NEW Reference'!I$7,0)</f>
        <v>3740</v>
      </c>
      <c r="O688" s="21">
        <f>ROUND(('NEW Reference'!J$6*List!$F688)+'NEW Reference'!J$7,0)</f>
        <v>4331</v>
      </c>
      <c r="P688" s="21">
        <f>ROUND(('NEW Reference'!K$6*List!$F688)+'NEW Reference'!K$7,0)</f>
        <v>4468</v>
      </c>
      <c r="Q688" s="21">
        <f>ROUND(('NEW Reference'!L$6*List!$F688)+'NEW Reference'!L$7,0)</f>
        <v>4821</v>
      </c>
      <c r="R688" s="21">
        <f>ROUND(('NEW Reference'!M$6*List!$F688)+'NEW Reference'!M$7,0)</f>
        <v>5758</v>
      </c>
      <c r="S688" s="21">
        <f>ROUND(('NEW Reference'!N$6*List!$F688)+'NEW Reference'!N$7,0)</f>
        <v>23233</v>
      </c>
      <c r="T688" s="22">
        <f>ROUND(('NEW Reference'!O$6*List!$F688)+'NEW Reference'!O$7,0)</f>
        <v>864</v>
      </c>
      <c r="U688" s="22">
        <f>ROUND(('NEW Reference'!P$6*List!$F688)+'NEW Reference'!P$7,0)</f>
        <v>1217</v>
      </c>
      <c r="V688" s="22">
        <f>ROUND(('NEW Reference'!Q$6*List!$F688)+'NEW Reference'!Q$7,0)</f>
        <v>609</v>
      </c>
      <c r="X688" s="3" t="str">
        <f t="shared" si="30"/>
        <v>PENDER, North Carolina</v>
      </c>
      <c r="Y688" s="67" t="s">
        <v>929</v>
      </c>
      <c r="Z688" s="24" t="s">
        <v>91</v>
      </c>
      <c r="AA688" s="29" t="s">
        <v>892</v>
      </c>
      <c r="AB688" s="25"/>
      <c r="AC688" s="19">
        <f t="shared" si="32"/>
        <v>0.98650000000000004</v>
      </c>
      <c r="AD688" s="104">
        <v>22180</v>
      </c>
      <c r="AE688" t="s">
        <v>905</v>
      </c>
      <c r="AF688" s="19">
        <v>0.94650000000000001</v>
      </c>
    </row>
    <row r="689" spans="1:32">
      <c r="A689" s="95">
        <v>20500</v>
      </c>
      <c r="B689" s="93" t="s">
        <v>904</v>
      </c>
      <c r="C689" s="67" t="s">
        <v>930</v>
      </c>
      <c r="D689" s="29" t="s">
        <v>892</v>
      </c>
      <c r="E689" s="97" t="s">
        <v>90</v>
      </c>
      <c r="F689" s="98">
        <f t="shared" si="31"/>
        <v>0.9758</v>
      </c>
      <c r="G689" s="74">
        <f>ROUND(('NEW Reference'!B$6*List!$F689)+'NEW Reference'!B$7,0)</f>
        <v>1320</v>
      </c>
      <c r="H689" s="21">
        <f>ROUND(('NEW Reference'!C$6*List!$F689)+'NEW Reference'!C$7,0)</f>
        <v>1968</v>
      </c>
      <c r="I689" s="21">
        <f>ROUND(('NEW Reference'!D$6*List!$F689)+'NEW Reference'!D$7,0)</f>
        <v>2358</v>
      </c>
      <c r="J689" s="21">
        <f>ROUND(('NEW Reference'!E$6*List!$F689)+'NEW Reference'!E$7,0)</f>
        <v>2916</v>
      </c>
      <c r="K689" s="21">
        <f>ROUND(('NEW Reference'!F$6*List!$F689)+'NEW Reference'!F$7,0)</f>
        <v>3037</v>
      </c>
      <c r="L689" s="21">
        <f>ROUND(('NEW Reference'!G$6*List!$F689)+'NEW Reference'!G$7,0)</f>
        <v>3438</v>
      </c>
      <c r="M689" s="21">
        <f>ROUND(('NEW Reference'!H$6*List!$F689)+'NEW Reference'!H$7,0)</f>
        <v>3570</v>
      </c>
      <c r="N689" s="21">
        <f>ROUND(('NEW Reference'!I$6*List!$F689)+'NEW Reference'!I$7,0)</f>
        <v>3710</v>
      </c>
      <c r="O689" s="21">
        <f>ROUND(('NEW Reference'!J$6*List!$F689)+'NEW Reference'!J$7,0)</f>
        <v>4296</v>
      </c>
      <c r="P689" s="21">
        <f>ROUND(('NEW Reference'!K$6*List!$F689)+'NEW Reference'!K$7,0)</f>
        <v>4432</v>
      </c>
      <c r="Q689" s="21">
        <f>ROUND(('NEW Reference'!L$6*List!$F689)+'NEW Reference'!L$7,0)</f>
        <v>4782</v>
      </c>
      <c r="R689" s="21">
        <f>ROUND(('NEW Reference'!M$6*List!$F689)+'NEW Reference'!M$7,0)</f>
        <v>5711</v>
      </c>
      <c r="S689" s="21">
        <f>ROUND(('NEW Reference'!N$6*List!$F689)+'NEW Reference'!N$7,0)</f>
        <v>23045</v>
      </c>
      <c r="T689" s="22">
        <f>ROUND(('NEW Reference'!O$6*List!$F689)+'NEW Reference'!O$7,0)</f>
        <v>857</v>
      </c>
      <c r="U689" s="22">
        <f>ROUND(('NEW Reference'!P$6*List!$F689)+'NEW Reference'!P$7,0)</f>
        <v>1207</v>
      </c>
      <c r="V689" s="22">
        <f>ROUND(('NEW Reference'!Q$6*List!$F689)+'NEW Reference'!Q$7,0)</f>
        <v>604</v>
      </c>
      <c r="X689" s="3" t="str">
        <f t="shared" si="30"/>
        <v>PERSON, North Carolina</v>
      </c>
      <c r="Y689" s="67" t="s">
        <v>930</v>
      </c>
      <c r="Z689" s="24" t="s">
        <v>91</v>
      </c>
      <c r="AA689" s="29" t="s">
        <v>892</v>
      </c>
      <c r="AB689" s="25"/>
      <c r="AC689" s="19">
        <f t="shared" si="32"/>
        <v>0.9758</v>
      </c>
      <c r="AD689" s="104">
        <v>47260</v>
      </c>
      <c r="AE689" t="s">
        <v>901</v>
      </c>
      <c r="AF689" s="19">
        <v>0.89419999999999999</v>
      </c>
    </row>
    <row r="690" spans="1:32">
      <c r="A690" s="95">
        <v>24780</v>
      </c>
      <c r="B690" s="93" t="s">
        <v>931</v>
      </c>
      <c r="C690" s="67" t="s">
        <v>932</v>
      </c>
      <c r="D690" s="29" t="s">
        <v>892</v>
      </c>
      <c r="E690" s="97" t="s">
        <v>90</v>
      </c>
      <c r="F690" s="98">
        <f t="shared" si="31"/>
        <v>0.82420000000000004</v>
      </c>
      <c r="G690" s="74">
        <f>ROUND(('NEW Reference'!B$6*List!$F690)+'NEW Reference'!B$7,0)</f>
        <v>1167</v>
      </c>
      <c r="H690" s="21">
        <f>ROUND(('NEW Reference'!C$6*List!$F690)+'NEW Reference'!C$7,0)</f>
        <v>1740</v>
      </c>
      <c r="I690" s="21">
        <f>ROUND(('NEW Reference'!D$6*List!$F690)+'NEW Reference'!D$7,0)</f>
        <v>2086</v>
      </c>
      <c r="J690" s="21">
        <f>ROUND(('NEW Reference'!E$6*List!$F690)+'NEW Reference'!E$7,0)</f>
        <v>2578</v>
      </c>
      <c r="K690" s="21">
        <f>ROUND(('NEW Reference'!F$6*List!$F690)+'NEW Reference'!F$7,0)</f>
        <v>2686</v>
      </c>
      <c r="L690" s="21">
        <f>ROUND(('NEW Reference'!G$6*List!$F690)+'NEW Reference'!G$7,0)</f>
        <v>3041</v>
      </c>
      <c r="M690" s="21">
        <f>ROUND(('NEW Reference'!H$6*List!$F690)+'NEW Reference'!H$7,0)</f>
        <v>3157</v>
      </c>
      <c r="N690" s="21">
        <f>ROUND(('NEW Reference'!I$6*List!$F690)+'NEW Reference'!I$7,0)</f>
        <v>3281</v>
      </c>
      <c r="O690" s="21">
        <f>ROUND(('NEW Reference'!J$6*List!$F690)+'NEW Reference'!J$7,0)</f>
        <v>3799</v>
      </c>
      <c r="P690" s="21">
        <f>ROUND(('NEW Reference'!K$6*List!$F690)+'NEW Reference'!K$7,0)</f>
        <v>3919</v>
      </c>
      <c r="Q690" s="21">
        <f>ROUND(('NEW Reference'!L$6*List!$F690)+'NEW Reference'!L$7,0)</f>
        <v>4229</v>
      </c>
      <c r="R690" s="21">
        <f>ROUND(('NEW Reference'!M$6*List!$F690)+'NEW Reference'!M$7,0)</f>
        <v>5051</v>
      </c>
      <c r="S690" s="21">
        <f>ROUND(('NEW Reference'!N$6*List!$F690)+'NEW Reference'!N$7,0)</f>
        <v>20380</v>
      </c>
      <c r="T690" s="22">
        <f>ROUND(('NEW Reference'!O$6*List!$F690)+'NEW Reference'!O$7,0)</f>
        <v>758</v>
      </c>
      <c r="U690" s="22">
        <f>ROUND(('NEW Reference'!P$6*List!$F690)+'NEW Reference'!P$7,0)</f>
        <v>1068</v>
      </c>
      <c r="V690" s="22">
        <f>ROUND(('NEW Reference'!Q$6*List!$F690)+'NEW Reference'!Q$7,0)</f>
        <v>534</v>
      </c>
      <c r="X690" s="3" t="str">
        <f t="shared" si="30"/>
        <v>PITT, North Carolina</v>
      </c>
      <c r="Y690" s="67" t="s">
        <v>932</v>
      </c>
      <c r="Z690" s="24" t="s">
        <v>91</v>
      </c>
      <c r="AA690" s="29" t="s">
        <v>892</v>
      </c>
      <c r="AB690" s="25"/>
      <c r="AC690" s="19">
        <f t="shared" si="32"/>
        <v>0.82420000000000004</v>
      </c>
      <c r="AD690" s="104">
        <v>49180</v>
      </c>
      <c r="AE690" t="s">
        <v>907</v>
      </c>
      <c r="AF690" s="19">
        <v>0.92960000000000009</v>
      </c>
    </row>
    <row r="691" spans="1:32">
      <c r="A691" s="95">
        <v>24660</v>
      </c>
      <c r="B691" s="93" t="s">
        <v>916</v>
      </c>
      <c r="C691" s="67" t="s">
        <v>933</v>
      </c>
      <c r="D691" s="29" t="s">
        <v>892</v>
      </c>
      <c r="E691" s="97" t="s">
        <v>90</v>
      </c>
      <c r="F691" s="98">
        <f t="shared" si="31"/>
        <v>0.91680000000000006</v>
      </c>
      <c r="G691" s="74">
        <f>ROUND(('NEW Reference'!B$6*List!$F691)+'NEW Reference'!B$7,0)</f>
        <v>1260</v>
      </c>
      <c r="H691" s="21">
        <f>ROUND(('NEW Reference'!C$6*List!$F691)+'NEW Reference'!C$7,0)</f>
        <v>1880</v>
      </c>
      <c r="I691" s="21">
        <f>ROUND(('NEW Reference'!D$6*List!$F691)+'NEW Reference'!D$7,0)</f>
        <v>2252</v>
      </c>
      <c r="J691" s="21">
        <f>ROUND(('NEW Reference'!E$6*List!$F691)+'NEW Reference'!E$7,0)</f>
        <v>2784</v>
      </c>
      <c r="K691" s="21">
        <f>ROUND(('NEW Reference'!F$6*List!$F691)+'NEW Reference'!F$7,0)</f>
        <v>2901</v>
      </c>
      <c r="L691" s="21">
        <f>ROUND(('NEW Reference'!G$6*List!$F691)+'NEW Reference'!G$7,0)</f>
        <v>3284</v>
      </c>
      <c r="M691" s="21">
        <f>ROUND(('NEW Reference'!H$6*List!$F691)+'NEW Reference'!H$7,0)</f>
        <v>3409</v>
      </c>
      <c r="N691" s="21">
        <f>ROUND(('NEW Reference'!I$6*List!$F691)+'NEW Reference'!I$7,0)</f>
        <v>3543</v>
      </c>
      <c r="O691" s="21">
        <f>ROUND(('NEW Reference'!J$6*List!$F691)+'NEW Reference'!J$7,0)</f>
        <v>4103</v>
      </c>
      <c r="P691" s="21">
        <f>ROUND(('NEW Reference'!K$6*List!$F691)+'NEW Reference'!K$7,0)</f>
        <v>4232</v>
      </c>
      <c r="Q691" s="21">
        <f>ROUND(('NEW Reference'!L$6*List!$F691)+'NEW Reference'!L$7,0)</f>
        <v>4567</v>
      </c>
      <c r="R691" s="21">
        <f>ROUND(('NEW Reference'!M$6*List!$F691)+'NEW Reference'!M$7,0)</f>
        <v>5454</v>
      </c>
      <c r="S691" s="21">
        <f>ROUND(('NEW Reference'!N$6*List!$F691)+'NEW Reference'!N$7,0)</f>
        <v>22008</v>
      </c>
      <c r="T691" s="22">
        <f>ROUND(('NEW Reference'!O$6*List!$F691)+'NEW Reference'!O$7,0)</f>
        <v>818</v>
      </c>
      <c r="U691" s="22">
        <f>ROUND(('NEW Reference'!P$6*List!$F691)+'NEW Reference'!P$7,0)</f>
        <v>1153</v>
      </c>
      <c r="V691" s="22">
        <f>ROUND(('NEW Reference'!Q$6*List!$F691)+'NEW Reference'!Q$7,0)</f>
        <v>576</v>
      </c>
      <c r="X691" s="3" t="str">
        <f t="shared" si="30"/>
        <v>RANDOLPH, North Carolina</v>
      </c>
      <c r="Y691" s="67" t="s">
        <v>933</v>
      </c>
      <c r="Z691" s="24" t="s">
        <v>91</v>
      </c>
      <c r="AA691" s="29" t="s">
        <v>892</v>
      </c>
      <c r="AB691" s="25"/>
      <c r="AC691" s="19">
        <f t="shared" si="32"/>
        <v>0.91680000000000006</v>
      </c>
      <c r="AD691" s="104">
        <v>49180</v>
      </c>
      <c r="AE691" t="s">
        <v>907</v>
      </c>
      <c r="AF691" s="19">
        <v>0.92960000000000009</v>
      </c>
    </row>
    <row r="692" spans="1:32">
      <c r="A692" s="95">
        <v>24660</v>
      </c>
      <c r="B692" s="93" t="s">
        <v>916</v>
      </c>
      <c r="C692" s="67" t="s">
        <v>934</v>
      </c>
      <c r="D692" s="29" t="s">
        <v>892</v>
      </c>
      <c r="E692" s="97" t="s">
        <v>90</v>
      </c>
      <c r="F692" s="98">
        <f t="shared" si="31"/>
        <v>0.91680000000000006</v>
      </c>
      <c r="G692" s="74">
        <f>ROUND(('NEW Reference'!B$6*List!$F692)+'NEW Reference'!B$7,0)</f>
        <v>1260</v>
      </c>
      <c r="H692" s="21">
        <f>ROUND(('NEW Reference'!C$6*List!$F692)+'NEW Reference'!C$7,0)</f>
        <v>1880</v>
      </c>
      <c r="I692" s="21">
        <f>ROUND(('NEW Reference'!D$6*List!$F692)+'NEW Reference'!D$7,0)</f>
        <v>2252</v>
      </c>
      <c r="J692" s="21">
        <f>ROUND(('NEW Reference'!E$6*List!$F692)+'NEW Reference'!E$7,0)</f>
        <v>2784</v>
      </c>
      <c r="K692" s="21">
        <f>ROUND(('NEW Reference'!F$6*List!$F692)+'NEW Reference'!F$7,0)</f>
        <v>2901</v>
      </c>
      <c r="L692" s="21">
        <f>ROUND(('NEW Reference'!G$6*List!$F692)+'NEW Reference'!G$7,0)</f>
        <v>3284</v>
      </c>
      <c r="M692" s="21">
        <f>ROUND(('NEW Reference'!H$6*List!$F692)+'NEW Reference'!H$7,0)</f>
        <v>3409</v>
      </c>
      <c r="N692" s="21">
        <f>ROUND(('NEW Reference'!I$6*List!$F692)+'NEW Reference'!I$7,0)</f>
        <v>3543</v>
      </c>
      <c r="O692" s="21">
        <f>ROUND(('NEW Reference'!J$6*List!$F692)+'NEW Reference'!J$7,0)</f>
        <v>4103</v>
      </c>
      <c r="P692" s="21">
        <f>ROUND(('NEW Reference'!K$6*List!$F692)+'NEW Reference'!K$7,0)</f>
        <v>4232</v>
      </c>
      <c r="Q692" s="21">
        <f>ROUND(('NEW Reference'!L$6*List!$F692)+'NEW Reference'!L$7,0)</f>
        <v>4567</v>
      </c>
      <c r="R692" s="21">
        <f>ROUND(('NEW Reference'!M$6*List!$F692)+'NEW Reference'!M$7,0)</f>
        <v>5454</v>
      </c>
      <c r="S692" s="21">
        <f>ROUND(('NEW Reference'!N$6*List!$F692)+'NEW Reference'!N$7,0)</f>
        <v>22008</v>
      </c>
      <c r="T692" s="22">
        <f>ROUND(('NEW Reference'!O$6*List!$F692)+'NEW Reference'!O$7,0)</f>
        <v>818</v>
      </c>
      <c r="U692" s="22">
        <f>ROUND(('NEW Reference'!P$6*List!$F692)+'NEW Reference'!P$7,0)</f>
        <v>1153</v>
      </c>
      <c r="V692" s="22">
        <f>ROUND(('NEW Reference'!Q$6*List!$F692)+'NEW Reference'!Q$7,0)</f>
        <v>576</v>
      </c>
      <c r="X692" s="3" t="str">
        <f t="shared" si="30"/>
        <v>ROCKINGHAM, North Carolina</v>
      </c>
      <c r="Y692" s="67" t="s">
        <v>934</v>
      </c>
      <c r="Z692" s="24" t="s">
        <v>91</v>
      </c>
      <c r="AA692" s="29" t="s">
        <v>892</v>
      </c>
      <c r="AB692" s="26"/>
      <c r="AC692" s="19">
        <f t="shared" si="32"/>
        <v>0.91680000000000006</v>
      </c>
      <c r="AD692" s="104">
        <v>20500</v>
      </c>
      <c r="AE692" t="s">
        <v>904</v>
      </c>
      <c r="AF692" s="19">
        <v>0.9758</v>
      </c>
    </row>
    <row r="693" spans="1:32">
      <c r="A693" s="95">
        <v>16740</v>
      </c>
      <c r="B693" s="93" t="s">
        <v>894</v>
      </c>
      <c r="C693" s="67" t="s">
        <v>935</v>
      </c>
      <c r="D693" s="29" t="s">
        <v>892</v>
      </c>
      <c r="E693" s="97" t="s">
        <v>90</v>
      </c>
      <c r="F693" s="98">
        <f t="shared" si="31"/>
        <v>0.94040000000000001</v>
      </c>
      <c r="G693" s="74">
        <f>ROUND(('NEW Reference'!B$6*List!$F693)+'NEW Reference'!B$7,0)</f>
        <v>1284</v>
      </c>
      <c r="H693" s="21">
        <f>ROUND(('NEW Reference'!C$6*List!$F693)+'NEW Reference'!C$7,0)</f>
        <v>1915</v>
      </c>
      <c r="I693" s="21">
        <f>ROUND(('NEW Reference'!D$6*List!$F693)+'NEW Reference'!D$7,0)</f>
        <v>2295</v>
      </c>
      <c r="J693" s="21">
        <f>ROUND(('NEW Reference'!E$6*List!$F693)+'NEW Reference'!E$7,0)</f>
        <v>2837</v>
      </c>
      <c r="K693" s="21">
        <f>ROUND(('NEW Reference'!F$6*List!$F693)+'NEW Reference'!F$7,0)</f>
        <v>2955</v>
      </c>
      <c r="L693" s="21">
        <f>ROUND(('NEW Reference'!G$6*List!$F693)+'NEW Reference'!G$7,0)</f>
        <v>3346</v>
      </c>
      <c r="M693" s="21">
        <f>ROUND(('NEW Reference'!H$6*List!$F693)+'NEW Reference'!H$7,0)</f>
        <v>3473</v>
      </c>
      <c r="N693" s="21">
        <f>ROUND(('NEW Reference'!I$6*List!$F693)+'NEW Reference'!I$7,0)</f>
        <v>3610</v>
      </c>
      <c r="O693" s="21">
        <f>ROUND(('NEW Reference'!J$6*List!$F693)+'NEW Reference'!J$7,0)</f>
        <v>4180</v>
      </c>
      <c r="P693" s="21">
        <f>ROUND(('NEW Reference'!K$6*List!$F693)+'NEW Reference'!K$7,0)</f>
        <v>4312</v>
      </c>
      <c r="Q693" s="21">
        <f>ROUND(('NEW Reference'!L$6*List!$F693)+'NEW Reference'!L$7,0)</f>
        <v>4653</v>
      </c>
      <c r="R693" s="21">
        <f>ROUND(('NEW Reference'!M$6*List!$F693)+'NEW Reference'!M$7,0)</f>
        <v>5557</v>
      </c>
      <c r="S693" s="21">
        <f>ROUND(('NEW Reference'!N$6*List!$F693)+'NEW Reference'!N$7,0)</f>
        <v>22423</v>
      </c>
      <c r="T693" s="22">
        <f>ROUND(('NEW Reference'!O$6*List!$F693)+'NEW Reference'!O$7,0)</f>
        <v>834</v>
      </c>
      <c r="U693" s="22">
        <f>ROUND(('NEW Reference'!P$6*List!$F693)+'NEW Reference'!P$7,0)</f>
        <v>1175</v>
      </c>
      <c r="V693" s="22">
        <f>ROUND(('NEW Reference'!Q$6*List!$F693)+'NEW Reference'!Q$7,0)</f>
        <v>587</v>
      </c>
      <c r="X693" s="3" t="str">
        <f t="shared" si="30"/>
        <v>ROWAN, North Carolina</v>
      </c>
      <c r="Y693" s="67" t="s">
        <v>935</v>
      </c>
      <c r="Z693" s="24" t="s">
        <v>91</v>
      </c>
      <c r="AA693" s="29" t="s">
        <v>892</v>
      </c>
      <c r="AB693" s="26"/>
      <c r="AC693" s="19">
        <f t="shared" si="32"/>
        <v>0.94040000000000001</v>
      </c>
      <c r="AD693" s="104">
        <v>40580</v>
      </c>
      <c r="AE693" t="s">
        <v>911</v>
      </c>
      <c r="AF693" s="19">
        <v>0.87120000000000009</v>
      </c>
    </row>
    <row r="694" spans="1:32">
      <c r="A694" s="95">
        <v>34</v>
      </c>
      <c r="B694" s="93" t="s">
        <v>165</v>
      </c>
      <c r="C694" s="67" t="s">
        <v>4</v>
      </c>
      <c r="D694" s="29" t="s">
        <v>892</v>
      </c>
      <c r="E694" s="97" t="s">
        <v>101</v>
      </c>
      <c r="F694" s="98">
        <f t="shared" si="31"/>
        <v>0.81220000000000003</v>
      </c>
      <c r="G694" s="74">
        <f>ROUND(('NEW Reference'!B$6*List!$F694)+'NEW Reference'!B$7,0)</f>
        <v>1155</v>
      </c>
      <c r="H694" s="21">
        <f>ROUND(('NEW Reference'!C$6*List!$F694)+'NEW Reference'!C$7,0)</f>
        <v>1722</v>
      </c>
      <c r="I694" s="21">
        <f>ROUND(('NEW Reference'!D$6*List!$F694)+'NEW Reference'!D$7,0)</f>
        <v>2064</v>
      </c>
      <c r="J694" s="21">
        <f>ROUND(('NEW Reference'!E$6*List!$F694)+'NEW Reference'!E$7,0)</f>
        <v>2552</v>
      </c>
      <c r="K694" s="21">
        <f>ROUND(('NEW Reference'!F$6*List!$F694)+'NEW Reference'!F$7,0)</f>
        <v>2658</v>
      </c>
      <c r="L694" s="21">
        <f>ROUND(('NEW Reference'!G$6*List!$F694)+'NEW Reference'!G$7,0)</f>
        <v>3009</v>
      </c>
      <c r="M694" s="21">
        <f>ROUND(('NEW Reference'!H$6*List!$F694)+'NEW Reference'!H$7,0)</f>
        <v>3124</v>
      </c>
      <c r="N694" s="21">
        <f>ROUND(('NEW Reference'!I$6*List!$F694)+'NEW Reference'!I$7,0)</f>
        <v>3247</v>
      </c>
      <c r="O694" s="21">
        <f>ROUND(('NEW Reference'!J$6*List!$F694)+'NEW Reference'!J$7,0)</f>
        <v>3760</v>
      </c>
      <c r="P694" s="21">
        <f>ROUND(('NEW Reference'!K$6*List!$F694)+'NEW Reference'!K$7,0)</f>
        <v>3879</v>
      </c>
      <c r="Q694" s="21">
        <f>ROUND(('NEW Reference'!L$6*List!$F694)+'NEW Reference'!L$7,0)</f>
        <v>4185</v>
      </c>
      <c r="R694" s="21">
        <f>ROUND(('NEW Reference'!M$6*List!$F694)+'NEW Reference'!M$7,0)</f>
        <v>4999</v>
      </c>
      <c r="S694" s="21">
        <f>ROUND(('NEW Reference'!N$6*List!$F694)+'NEW Reference'!N$7,0)</f>
        <v>20169</v>
      </c>
      <c r="T694" s="22">
        <f>ROUND(('NEW Reference'!O$6*List!$F694)+'NEW Reference'!O$7,0)</f>
        <v>750</v>
      </c>
      <c r="U694" s="22">
        <f>ROUND(('NEW Reference'!P$6*List!$F694)+'NEW Reference'!P$7,0)</f>
        <v>1057</v>
      </c>
      <c r="V694" s="22">
        <f>ROUND(('NEW Reference'!Q$6*List!$F694)+'NEW Reference'!Q$7,0)</f>
        <v>528</v>
      </c>
      <c r="X694" s="3" t="str">
        <f t="shared" si="30"/>
        <v>Rural (Not listed as urban county), North Carolina</v>
      </c>
      <c r="Y694" s="67" t="s">
        <v>4</v>
      </c>
      <c r="Z694" s="24" t="s">
        <v>91</v>
      </c>
      <c r="AA694" s="29" t="s">
        <v>892</v>
      </c>
      <c r="AB694" s="26"/>
      <c r="AC694" s="19">
        <f t="shared" si="32"/>
        <v>0.81220000000000003</v>
      </c>
      <c r="AD694" s="104">
        <v>49180</v>
      </c>
      <c r="AE694" t="s">
        <v>907</v>
      </c>
      <c r="AF694" s="19">
        <v>0.92960000000000009</v>
      </c>
    </row>
    <row r="695" spans="1:32">
      <c r="A695" s="95">
        <v>49180</v>
      </c>
      <c r="B695" s="93" t="s">
        <v>907</v>
      </c>
      <c r="C695" s="67" t="s">
        <v>936</v>
      </c>
      <c r="D695" s="29" t="s">
        <v>892</v>
      </c>
      <c r="E695" s="97" t="s">
        <v>90</v>
      </c>
      <c r="F695" s="98">
        <f t="shared" si="31"/>
        <v>0.92960000000000009</v>
      </c>
      <c r="G695" s="74">
        <f>ROUND(('NEW Reference'!B$6*List!$F695)+'NEW Reference'!B$7,0)</f>
        <v>1273</v>
      </c>
      <c r="H695" s="21">
        <f>ROUND(('NEW Reference'!C$6*List!$F695)+'NEW Reference'!C$7,0)</f>
        <v>1899</v>
      </c>
      <c r="I695" s="21">
        <f>ROUND(('NEW Reference'!D$6*List!$F695)+'NEW Reference'!D$7,0)</f>
        <v>2275</v>
      </c>
      <c r="J695" s="21">
        <f>ROUND(('NEW Reference'!E$6*List!$F695)+'NEW Reference'!E$7,0)</f>
        <v>2813</v>
      </c>
      <c r="K695" s="21">
        <f>ROUND(('NEW Reference'!F$6*List!$F695)+'NEW Reference'!F$7,0)</f>
        <v>2930</v>
      </c>
      <c r="L695" s="21">
        <f>ROUND(('NEW Reference'!G$6*List!$F695)+'NEW Reference'!G$7,0)</f>
        <v>3317</v>
      </c>
      <c r="M695" s="21">
        <f>ROUND(('NEW Reference'!H$6*List!$F695)+'NEW Reference'!H$7,0)</f>
        <v>3444</v>
      </c>
      <c r="N695" s="21">
        <f>ROUND(('NEW Reference'!I$6*List!$F695)+'NEW Reference'!I$7,0)</f>
        <v>3579</v>
      </c>
      <c r="O695" s="21">
        <f>ROUND(('NEW Reference'!J$6*List!$F695)+'NEW Reference'!J$7,0)</f>
        <v>4145</v>
      </c>
      <c r="P695" s="21">
        <f>ROUND(('NEW Reference'!K$6*List!$F695)+'NEW Reference'!K$7,0)</f>
        <v>4276</v>
      </c>
      <c r="Q695" s="21">
        <f>ROUND(('NEW Reference'!L$6*List!$F695)+'NEW Reference'!L$7,0)</f>
        <v>4614</v>
      </c>
      <c r="R695" s="21">
        <f>ROUND(('NEW Reference'!M$6*List!$F695)+'NEW Reference'!M$7,0)</f>
        <v>5510</v>
      </c>
      <c r="S695" s="21">
        <f>ROUND(('NEW Reference'!N$6*List!$F695)+'NEW Reference'!N$7,0)</f>
        <v>22233</v>
      </c>
      <c r="T695" s="22">
        <f>ROUND(('NEW Reference'!O$6*List!$F695)+'NEW Reference'!O$7,0)</f>
        <v>827</v>
      </c>
      <c r="U695" s="22">
        <f>ROUND(('NEW Reference'!P$6*List!$F695)+'NEW Reference'!P$7,0)</f>
        <v>1165</v>
      </c>
      <c r="V695" s="22">
        <f>ROUND(('NEW Reference'!Q$6*List!$F695)+'NEW Reference'!Q$7,0)</f>
        <v>582</v>
      </c>
      <c r="X695" s="3" t="str">
        <f t="shared" si="30"/>
        <v>STOKES, North Carolina</v>
      </c>
      <c r="Y695" s="67" t="s">
        <v>936</v>
      </c>
      <c r="Z695" s="24" t="s">
        <v>91</v>
      </c>
      <c r="AA695" s="29" t="s">
        <v>892</v>
      </c>
      <c r="AB695" s="26"/>
      <c r="AC695" s="19">
        <f t="shared" si="32"/>
        <v>0.92960000000000009</v>
      </c>
      <c r="AD695" s="104">
        <v>39580</v>
      </c>
      <c r="AE695" t="s">
        <v>913</v>
      </c>
      <c r="AF695" s="19">
        <v>0.98550000000000004</v>
      </c>
    </row>
    <row r="696" spans="1:32">
      <c r="A696" s="95">
        <v>16740</v>
      </c>
      <c r="B696" s="93" t="s">
        <v>894</v>
      </c>
      <c r="C696" s="67" t="s">
        <v>724</v>
      </c>
      <c r="D696" s="29" t="s">
        <v>892</v>
      </c>
      <c r="E696" s="97" t="s">
        <v>90</v>
      </c>
      <c r="F696" s="98">
        <f t="shared" si="31"/>
        <v>0.94040000000000001</v>
      </c>
      <c r="G696" s="74">
        <f>ROUND(('NEW Reference'!B$6*List!$F696)+'NEW Reference'!B$7,0)</f>
        <v>1284</v>
      </c>
      <c r="H696" s="21">
        <f>ROUND(('NEW Reference'!C$6*List!$F696)+'NEW Reference'!C$7,0)</f>
        <v>1915</v>
      </c>
      <c r="I696" s="21">
        <f>ROUND(('NEW Reference'!D$6*List!$F696)+'NEW Reference'!D$7,0)</f>
        <v>2295</v>
      </c>
      <c r="J696" s="21">
        <f>ROUND(('NEW Reference'!E$6*List!$F696)+'NEW Reference'!E$7,0)</f>
        <v>2837</v>
      </c>
      <c r="K696" s="21">
        <f>ROUND(('NEW Reference'!F$6*List!$F696)+'NEW Reference'!F$7,0)</f>
        <v>2955</v>
      </c>
      <c r="L696" s="21">
        <f>ROUND(('NEW Reference'!G$6*List!$F696)+'NEW Reference'!G$7,0)</f>
        <v>3346</v>
      </c>
      <c r="M696" s="21">
        <f>ROUND(('NEW Reference'!H$6*List!$F696)+'NEW Reference'!H$7,0)</f>
        <v>3473</v>
      </c>
      <c r="N696" s="21">
        <f>ROUND(('NEW Reference'!I$6*List!$F696)+'NEW Reference'!I$7,0)</f>
        <v>3610</v>
      </c>
      <c r="O696" s="21">
        <f>ROUND(('NEW Reference'!J$6*List!$F696)+'NEW Reference'!J$7,0)</f>
        <v>4180</v>
      </c>
      <c r="P696" s="21">
        <f>ROUND(('NEW Reference'!K$6*List!$F696)+'NEW Reference'!K$7,0)</f>
        <v>4312</v>
      </c>
      <c r="Q696" s="21">
        <f>ROUND(('NEW Reference'!L$6*List!$F696)+'NEW Reference'!L$7,0)</f>
        <v>4653</v>
      </c>
      <c r="R696" s="21">
        <f>ROUND(('NEW Reference'!M$6*List!$F696)+'NEW Reference'!M$7,0)</f>
        <v>5557</v>
      </c>
      <c r="S696" s="21">
        <f>ROUND(('NEW Reference'!N$6*List!$F696)+'NEW Reference'!N$7,0)</f>
        <v>22423</v>
      </c>
      <c r="T696" s="22">
        <f>ROUND(('NEW Reference'!O$6*List!$F696)+'NEW Reference'!O$7,0)</f>
        <v>834</v>
      </c>
      <c r="U696" s="22">
        <f>ROUND(('NEW Reference'!P$6*List!$F696)+'NEW Reference'!P$7,0)</f>
        <v>1175</v>
      </c>
      <c r="V696" s="22">
        <f>ROUND(('NEW Reference'!Q$6*List!$F696)+'NEW Reference'!Q$7,0)</f>
        <v>587</v>
      </c>
      <c r="X696" s="3" t="str">
        <f t="shared" si="30"/>
        <v>UNION, North Carolina</v>
      </c>
      <c r="Y696" s="67" t="s">
        <v>724</v>
      </c>
      <c r="Z696" s="24" t="s">
        <v>91</v>
      </c>
      <c r="AA696" s="29" t="s">
        <v>892</v>
      </c>
      <c r="AB696" s="25"/>
      <c r="AC696" s="19">
        <f t="shared" si="32"/>
        <v>0.94040000000000001</v>
      </c>
      <c r="AD696" s="104">
        <v>16740</v>
      </c>
      <c r="AE696" t="s">
        <v>894</v>
      </c>
      <c r="AF696" s="19">
        <v>0.94040000000000001</v>
      </c>
    </row>
    <row r="697" spans="1:32">
      <c r="A697" s="95">
        <v>39580</v>
      </c>
      <c r="B697" s="93" t="s">
        <v>913</v>
      </c>
      <c r="C697" s="67" t="s">
        <v>937</v>
      </c>
      <c r="D697" s="29" t="s">
        <v>892</v>
      </c>
      <c r="E697" s="97" t="s">
        <v>90</v>
      </c>
      <c r="F697" s="98">
        <f t="shared" si="31"/>
        <v>0.98550000000000004</v>
      </c>
      <c r="G697" s="74">
        <f>ROUND(('NEW Reference'!B$6*List!$F697)+'NEW Reference'!B$7,0)</f>
        <v>1330</v>
      </c>
      <c r="H697" s="21">
        <f>ROUND(('NEW Reference'!C$6*List!$F697)+'NEW Reference'!C$7,0)</f>
        <v>1983</v>
      </c>
      <c r="I697" s="21">
        <f>ROUND(('NEW Reference'!D$6*List!$F697)+'NEW Reference'!D$7,0)</f>
        <v>2376</v>
      </c>
      <c r="J697" s="21">
        <f>ROUND(('NEW Reference'!E$6*List!$F697)+'NEW Reference'!E$7,0)</f>
        <v>2937</v>
      </c>
      <c r="K697" s="21">
        <f>ROUND(('NEW Reference'!F$6*List!$F697)+'NEW Reference'!F$7,0)</f>
        <v>3060</v>
      </c>
      <c r="L697" s="21">
        <f>ROUND(('NEW Reference'!G$6*List!$F697)+'NEW Reference'!G$7,0)</f>
        <v>3464</v>
      </c>
      <c r="M697" s="21">
        <f>ROUND(('NEW Reference'!H$6*List!$F697)+'NEW Reference'!H$7,0)</f>
        <v>3596</v>
      </c>
      <c r="N697" s="21">
        <f>ROUND(('NEW Reference'!I$6*List!$F697)+'NEW Reference'!I$7,0)</f>
        <v>3737</v>
      </c>
      <c r="O697" s="21">
        <f>ROUND(('NEW Reference'!J$6*List!$F697)+'NEW Reference'!J$7,0)</f>
        <v>4328</v>
      </c>
      <c r="P697" s="21">
        <f>ROUND(('NEW Reference'!K$6*List!$F697)+'NEW Reference'!K$7,0)</f>
        <v>4465</v>
      </c>
      <c r="Q697" s="21">
        <f>ROUND(('NEW Reference'!L$6*List!$F697)+'NEW Reference'!L$7,0)</f>
        <v>4817</v>
      </c>
      <c r="R697" s="21">
        <f>ROUND(('NEW Reference'!M$6*List!$F697)+'NEW Reference'!M$7,0)</f>
        <v>5754</v>
      </c>
      <c r="S697" s="21">
        <f>ROUND(('NEW Reference'!N$6*List!$F697)+'NEW Reference'!N$7,0)</f>
        <v>23216</v>
      </c>
      <c r="T697" s="22">
        <f>ROUND(('NEW Reference'!O$6*List!$F697)+'NEW Reference'!O$7,0)</f>
        <v>863</v>
      </c>
      <c r="U697" s="22">
        <f>ROUND(('NEW Reference'!P$6*List!$F697)+'NEW Reference'!P$7,0)</f>
        <v>1216</v>
      </c>
      <c r="V697" s="22">
        <f>ROUND(('NEW Reference'!Q$6*List!$F697)+'NEW Reference'!Q$7,0)</f>
        <v>608</v>
      </c>
      <c r="X697" s="3" t="str">
        <f t="shared" si="30"/>
        <v>WAKE, North Carolina</v>
      </c>
      <c r="Y697" s="67" t="s">
        <v>937</v>
      </c>
      <c r="Z697" s="24" t="s">
        <v>91</v>
      </c>
      <c r="AA697" s="29" t="s">
        <v>892</v>
      </c>
      <c r="AB697" s="26"/>
      <c r="AC697" s="19">
        <f t="shared" si="32"/>
        <v>0.98550000000000004</v>
      </c>
      <c r="AD697" s="104">
        <v>47260</v>
      </c>
      <c r="AE697" t="s">
        <v>901</v>
      </c>
      <c r="AF697" s="19">
        <v>0.89419999999999999</v>
      </c>
    </row>
    <row r="698" spans="1:32">
      <c r="A698" s="95">
        <v>24140</v>
      </c>
      <c r="B698" s="93" t="s">
        <v>938</v>
      </c>
      <c r="C698" s="67" t="s">
        <v>812</v>
      </c>
      <c r="D698" s="29" t="s">
        <v>892</v>
      </c>
      <c r="E698" s="97" t="s">
        <v>90</v>
      </c>
      <c r="F698" s="98">
        <f t="shared" si="31"/>
        <v>0.91197624999999982</v>
      </c>
      <c r="G698" s="74">
        <f>ROUND(('NEW Reference'!B$6*List!$F698)+'NEW Reference'!B$7,0)</f>
        <v>1256</v>
      </c>
      <c r="H698" s="21">
        <f>ROUND(('NEW Reference'!C$6*List!$F698)+'NEW Reference'!C$7,0)</f>
        <v>1872</v>
      </c>
      <c r="I698" s="21">
        <f>ROUND(('NEW Reference'!D$6*List!$F698)+'NEW Reference'!D$7,0)</f>
        <v>2243</v>
      </c>
      <c r="J698" s="21">
        <f>ROUND(('NEW Reference'!E$6*List!$F698)+'NEW Reference'!E$7,0)</f>
        <v>2774</v>
      </c>
      <c r="K698" s="21">
        <f>ROUND(('NEW Reference'!F$6*List!$F698)+'NEW Reference'!F$7,0)</f>
        <v>2890</v>
      </c>
      <c r="L698" s="21">
        <f>ROUND(('NEW Reference'!G$6*List!$F698)+'NEW Reference'!G$7,0)</f>
        <v>3271</v>
      </c>
      <c r="M698" s="21">
        <f>ROUND(('NEW Reference'!H$6*List!$F698)+'NEW Reference'!H$7,0)</f>
        <v>3396</v>
      </c>
      <c r="N698" s="21">
        <f>ROUND(('NEW Reference'!I$6*List!$F698)+'NEW Reference'!I$7,0)</f>
        <v>3529</v>
      </c>
      <c r="O698" s="21">
        <f>ROUND(('NEW Reference'!J$6*List!$F698)+'NEW Reference'!J$7,0)</f>
        <v>4087</v>
      </c>
      <c r="P698" s="21">
        <f>ROUND(('NEW Reference'!K$6*List!$F698)+'NEW Reference'!K$7,0)</f>
        <v>4216</v>
      </c>
      <c r="Q698" s="21">
        <f>ROUND(('NEW Reference'!L$6*List!$F698)+'NEW Reference'!L$7,0)</f>
        <v>4549</v>
      </c>
      <c r="R698" s="21">
        <f>ROUND(('NEW Reference'!M$6*List!$F698)+'NEW Reference'!M$7,0)</f>
        <v>5433</v>
      </c>
      <c r="S698" s="21">
        <f>ROUND(('NEW Reference'!N$6*List!$F698)+'NEW Reference'!N$7,0)</f>
        <v>21923</v>
      </c>
      <c r="T698" s="22">
        <f>ROUND(('NEW Reference'!O$6*List!$F698)+'NEW Reference'!O$7,0)</f>
        <v>815</v>
      </c>
      <c r="U698" s="22">
        <f>ROUND(('NEW Reference'!P$6*List!$F698)+'NEW Reference'!P$7,0)</f>
        <v>1148</v>
      </c>
      <c r="V698" s="22">
        <f>ROUND(('NEW Reference'!Q$6*List!$F698)+'NEW Reference'!Q$7,0)</f>
        <v>574</v>
      </c>
      <c r="X698" s="3" t="str">
        <f t="shared" si="30"/>
        <v>WAYNE, North Carolina</v>
      </c>
      <c r="Y698" s="67" t="s">
        <v>812</v>
      </c>
      <c r="Z698" s="24" t="s">
        <v>91</v>
      </c>
      <c r="AA698" s="29" t="s">
        <v>892</v>
      </c>
      <c r="AB698" s="25"/>
      <c r="AC698" s="19">
        <f t="shared" si="32"/>
        <v>0.91197624999999982</v>
      </c>
      <c r="AD698" s="104">
        <v>24660</v>
      </c>
      <c r="AE698" t="s">
        <v>916</v>
      </c>
      <c r="AF698" s="19">
        <v>0.91680000000000006</v>
      </c>
    </row>
    <row r="699" spans="1:32">
      <c r="A699" s="95">
        <v>49180</v>
      </c>
      <c r="B699" s="93" t="s">
        <v>907</v>
      </c>
      <c r="C699" s="67" t="s">
        <v>939</v>
      </c>
      <c r="D699" s="29" t="s">
        <v>892</v>
      </c>
      <c r="E699" s="97" t="s">
        <v>90</v>
      </c>
      <c r="F699" s="98">
        <f t="shared" si="31"/>
        <v>0.92960000000000009</v>
      </c>
      <c r="G699" s="74">
        <f>ROUND(('NEW Reference'!B$6*List!$F699)+'NEW Reference'!B$7,0)</f>
        <v>1273</v>
      </c>
      <c r="H699" s="21">
        <f>ROUND(('NEW Reference'!C$6*List!$F699)+'NEW Reference'!C$7,0)</f>
        <v>1899</v>
      </c>
      <c r="I699" s="21">
        <f>ROUND(('NEW Reference'!D$6*List!$F699)+'NEW Reference'!D$7,0)</f>
        <v>2275</v>
      </c>
      <c r="J699" s="21">
        <f>ROUND(('NEW Reference'!E$6*List!$F699)+'NEW Reference'!E$7,0)</f>
        <v>2813</v>
      </c>
      <c r="K699" s="21">
        <f>ROUND(('NEW Reference'!F$6*List!$F699)+'NEW Reference'!F$7,0)</f>
        <v>2930</v>
      </c>
      <c r="L699" s="21">
        <f>ROUND(('NEW Reference'!G$6*List!$F699)+'NEW Reference'!G$7,0)</f>
        <v>3317</v>
      </c>
      <c r="M699" s="21">
        <f>ROUND(('NEW Reference'!H$6*List!$F699)+'NEW Reference'!H$7,0)</f>
        <v>3444</v>
      </c>
      <c r="N699" s="21">
        <f>ROUND(('NEW Reference'!I$6*List!$F699)+'NEW Reference'!I$7,0)</f>
        <v>3579</v>
      </c>
      <c r="O699" s="21">
        <f>ROUND(('NEW Reference'!J$6*List!$F699)+'NEW Reference'!J$7,0)</f>
        <v>4145</v>
      </c>
      <c r="P699" s="21">
        <f>ROUND(('NEW Reference'!K$6*List!$F699)+'NEW Reference'!K$7,0)</f>
        <v>4276</v>
      </c>
      <c r="Q699" s="21">
        <f>ROUND(('NEW Reference'!L$6*List!$F699)+'NEW Reference'!L$7,0)</f>
        <v>4614</v>
      </c>
      <c r="R699" s="21">
        <f>ROUND(('NEW Reference'!M$6*List!$F699)+'NEW Reference'!M$7,0)</f>
        <v>5510</v>
      </c>
      <c r="S699" s="21">
        <f>ROUND(('NEW Reference'!N$6*List!$F699)+'NEW Reference'!N$7,0)</f>
        <v>22233</v>
      </c>
      <c r="T699" s="22">
        <f>ROUND(('NEW Reference'!O$6*List!$F699)+'NEW Reference'!O$7,0)</f>
        <v>827</v>
      </c>
      <c r="U699" s="22">
        <f>ROUND(('NEW Reference'!P$6*List!$F699)+'NEW Reference'!P$7,0)</f>
        <v>1165</v>
      </c>
      <c r="V699" s="22">
        <f>ROUND(('NEW Reference'!Q$6*List!$F699)+'NEW Reference'!Q$7,0)</f>
        <v>582</v>
      </c>
      <c r="X699" s="3" t="str">
        <f t="shared" si="30"/>
        <v>YADKIN, North Carolina</v>
      </c>
      <c r="Y699" s="67" t="s">
        <v>939</v>
      </c>
      <c r="Z699" s="24" t="s">
        <v>91</v>
      </c>
      <c r="AA699" s="29" t="s">
        <v>892</v>
      </c>
      <c r="AB699" s="26"/>
      <c r="AC699" s="19">
        <f t="shared" si="32"/>
        <v>0.92960000000000009</v>
      </c>
      <c r="AD699" s="104">
        <v>11700</v>
      </c>
      <c r="AE699" t="s">
        <v>898</v>
      </c>
      <c r="AF699" s="19">
        <v>0.88470000000000004</v>
      </c>
    </row>
    <row r="700" spans="1:32">
      <c r="A700" s="95">
        <v>13900</v>
      </c>
      <c r="B700" s="93" t="s">
        <v>940</v>
      </c>
      <c r="C700" s="67" t="s">
        <v>941</v>
      </c>
      <c r="D700" s="29" t="s">
        <v>942</v>
      </c>
      <c r="E700" s="97" t="s">
        <v>90</v>
      </c>
      <c r="F700" s="98">
        <f t="shared" si="31"/>
        <v>0.89190000000000003</v>
      </c>
      <c r="G700" s="74">
        <f>ROUND(('NEW Reference'!B$6*List!$F700)+'NEW Reference'!B$7,0)</f>
        <v>1235</v>
      </c>
      <c r="H700" s="21">
        <f>ROUND(('NEW Reference'!C$6*List!$F700)+'NEW Reference'!C$7,0)</f>
        <v>1842</v>
      </c>
      <c r="I700" s="21">
        <f>ROUND(('NEW Reference'!D$6*List!$F700)+'NEW Reference'!D$7,0)</f>
        <v>2207</v>
      </c>
      <c r="J700" s="21">
        <f>ROUND(('NEW Reference'!E$6*List!$F700)+'NEW Reference'!E$7,0)</f>
        <v>2729</v>
      </c>
      <c r="K700" s="21">
        <f>ROUND(('NEW Reference'!F$6*List!$F700)+'NEW Reference'!F$7,0)</f>
        <v>2843</v>
      </c>
      <c r="L700" s="21">
        <f>ROUND(('NEW Reference'!G$6*List!$F700)+'NEW Reference'!G$7,0)</f>
        <v>3218</v>
      </c>
      <c r="M700" s="21">
        <f>ROUND(('NEW Reference'!H$6*List!$F700)+'NEW Reference'!H$7,0)</f>
        <v>3341</v>
      </c>
      <c r="N700" s="21">
        <f>ROUND(('NEW Reference'!I$6*List!$F700)+'NEW Reference'!I$7,0)</f>
        <v>3473</v>
      </c>
      <c r="O700" s="21">
        <f>ROUND(('NEW Reference'!J$6*List!$F700)+'NEW Reference'!J$7,0)</f>
        <v>4021</v>
      </c>
      <c r="P700" s="21">
        <f>ROUND(('NEW Reference'!K$6*List!$F700)+'NEW Reference'!K$7,0)</f>
        <v>4148</v>
      </c>
      <c r="Q700" s="21">
        <f>ROUND(('NEW Reference'!L$6*List!$F700)+'NEW Reference'!L$7,0)</f>
        <v>4476</v>
      </c>
      <c r="R700" s="21">
        <f>ROUND(('NEW Reference'!M$6*List!$F700)+'NEW Reference'!M$7,0)</f>
        <v>5346</v>
      </c>
      <c r="S700" s="21">
        <f>ROUND(('NEW Reference'!N$6*List!$F700)+'NEW Reference'!N$7,0)</f>
        <v>21570</v>
      </c>
      <c r="T700" s="22">
        <f>ROUND(('NEW Reference'!O$6*List!$F700)+'NEW Reference'!O$7,0)</f>
        <v>802</v>
      </c>
      <c r="U700" s="22">
        <f>ROUND(('NEW Reference'!P$6*List!$F700)+'NEW Reference'!P$7,0)</f>
        <v>1130</v>
      </c>
      <c r="V700" s="22">
        <f>ROUND(('NEW Reference'!Q$6*List!$F700)+'NEW Reference'!Q$7,0)</f>
        <v>565</v>
      </c>
      <c r="X700" s="3" t="str">
        <f t="shared" si="30"/>
        <v>BURLEIGH, North Dakota</v>
      </c>
      <c r="Y700" s="67" t="s">
        <v>941</v>
      </c>
      <c r="Z700" s="24" t="s">
        <v>91</v>
      </c>
      <c r="AA700" s="29" t="s">
        <v>942</v>
      </c>
      <c r="AB700" s="26"/>
      <c r="AC700" s="19">
        <f t="shared" si="32"/>
        <v>0.89190000000000003</v>
      </c>
      <c r="AD700" s="104">
        <v>22180</v>
      </c>
      <c r="AE700" t="s">
        <v>905</v>
      </c>
      <c r="AF700" s="19">
        <v>0.94650000000000001</v>
      </c>
    </row>
    <row r="701" spans="1:32">
      <c r="A701" s="95">
        <v>22020</v>
      </c>
      <c r="B701" s="93" t="s">
        <v>823</v>
      </c>
      <c r="C701" s="67" t="s">
        <v>783</v>
      </c>
      <c r="D701" s="29" t="s">
        <v>942</v>
      </c>
      <c r="E701" s="97" t="s">
        <v>90</v>
      </c>
      <c r="F701" s="98">
        <f t="shared" si="31"/>
        <v>0.8911</v>
      </c>
      <c r="G701" s="74">
        <f>ROUND(('NEW Reference'!B$6*List!$F701)+'NEW Reference'!B$7,0)</f>
        <v>1235</v>
      </c>
      <c r="H701" s="21">
        <f>ROUND(('NEW Reference'!C$6*List!$F701)+'NEW Reference'!C$7,0)</f>
        <v>1841</v>
      </c>
      <c r="I701" s="21">
        <f>ROUND(('NEW Reference'!D$6*List!$F701)+'NEW Reference'!D$7,0)</f>
        <v>2206</v>
      </c>
      <c r="J701" s="21">
        <f>ROUND(('NEW Reference'!E$6*List!$F701)+'NEW Reference'!E$7,0)</f>
        <v>2727</v>
      </c>
      <c r="K701" s="21">
        <f>ROUND(('NEW Reference'!F$6*List!$F701)+'NEW Reference'!F$7,0)</f>
        <v>2841</v>
      </c>
      <c r="L701" s="21">
        <f>ROUND(('NEW Reference'!G$6*List!$F701)+'NEW Reference'!G$7,0)</f>
        <v>3216</v>
      </c>
      <c r="M701" s="21">
        <f>ROUND(('NEW Reference'!H$6*List!$F701)+'NEW Reference'!H$7,0)</f>
        <v>3339</v>
      </c>
      <c r="N701" s="21">
        <f>ROUND(('NEW Reference'!I$6*List!$F701)+'NEW Reference'!I$7,0)</f>
        <v>3470</v>
      </c>
      <c r="O701" s="21">
        <f>ROUND(('NEW Reference'!J$6*List!$F701)+'NEW Reference'!J$7,0)</f>
        <v>4019</v>
      </c>
      <c r="P701" s="21">
        <f>ROUND(('NEW Reference'!K$6*List!$F701)+'NEW Reference'!K$7,0)</f>
        <v>4145</v>
      </c>
      <c r="Q701" s="21">
        <f>ROUND(('NEW Reference'!L$6*List!$F701)+'NEW Reference'!L$7,0)</f>
        <v>4473</v>
      </c>
      <c r="R701" s="21">
        <f>ROUND(('NEW Reference'!M$6*List!$F701)+'NEW Reference'!M$7,0)</f>
        <v>5342</v>
      </c>
      <c r="S701" s="21">
        <f>ROUND(('NEW Reference'!N$6*List!$F701)+'NEW Reference'!N$7,0)</f>
        <v>21556</v>
      </c>
      <c r="T701" s="22">
        <f>ROUND(('NEW Reference'!O$6*List!$F701)+'NEW Reference'!O$7,0)</f>
        <v>801</v>
      </c>
      <c r="U701" s="22">
        <f>ROUND(('NEW Reference'!P$6*List!$F701)+'NEW Reference'!P$7,0)</f>
        <v>1129</v>
      </c>
      <c r="V701" s="22">
        <f>ROUND(('NEW Reference'!Q$6*List!$F701)+'NEW Reference'!Q$7,0)</f>
        <v>565</v>
      </c>
      <c r="X701" s="3" t="str">
        <f t="shared" si="30"/>
        <v>CASS, North Dakota</v>
      </c>
      <c r="Y701" s="67" t="s">
        <v>783</v>
      </c>
      <c r="Z701" s="24" t="s">
        <v>91</v>
      </c>
      <c r="AA701" s="29" t="s">
        <v>942</v>
      </c>
      <c r="AB701" s="26"/>
      <c r="AC701" s="19">
        <f t="shared" si="32"/>
        <v>0.8911</v>
      </c>
      <c r="AD701" s="104">
        <v>16740</v>
      </c>
      <c r="AE701" t="s">
        <v>894</v>
      </c>
      <c r="AF701" s="19">
        <v>0.94040000000000001</v>
      </c>
    </row>
    <row r="702" spans="1:32">
      <c r="A702" s="95">
        <v>24220</v>
      </c>
      <c r="B702" s="93" t="s">
        <v>835</v>
      </c>
      <c r="C702" s="67" t="s">
        <v>943</v>
      </c>
      <c r="D702" s="29" t="s">
        <v>942</v>
      </c>
      <c r="E702" s="97" t="s">
        <v>90</v>
      </c>
      <c r="F702" s="98">
        <f t="shared" si="31"/>
        <v>0.74403999999999992</v>
      </c>
      <c r="G702" s="74">
        <f>ROUND(('NEW Reference'!B$6*List!$F702)+'NEW Reference'!B$7,0)</f>
        <v>1086</v>
      </c>
      <c r="H702" s="21">
        <f>ROUND(('NEW Reference'!C$6*List!$F702)+'NEW Reference'!C$7,0)</f>
        <v>1620</v>
      </c>
      <c r="I702" s="21">
        <f>ROUND(('NEW Reference'!D$6*List!$F702)+'NEW Reference'!D$7,0)</f>
        <v>1941</v>
      </c>
      <c r="J702" s="21">
        <f>ROUND(('NEW Reference'!E$6*List!$F702)+'NEW Reference'!E$7,0)</f>
        <v>2400</v>
      </c>
      <c r="K702" s="21">
        <f>ROUND(('NEW Reference'!F$6*List!$F702)+'NEW Reference'!F$7,0)</f>
        <v>2500</v>
      </c>
      <c r="L702" s="21">
        <f>ROUND(('NEW Reference'!G$6*List!$F702)+'NEW Reference'!G$7,0)</f>
        <v>2831</v>
      </c>
      <c r="M702" s="21">
        <f>ROUND(('NEW Reference'!H$6*List!$F702)+'NEW Reference'!H$7,0)</f>
        <v>2939</v>
      </c>
      <c r="N702" s="21">
        <f>ROUND(('NEW Reference'!I$6*List!$F702)+'NEW Reference'!I$7,0)</f>
        <v>3054</v>
      </c>
      <c r="O702" s="21">
        <f>ROUND(('NEW Reference'!J$6*List!$F702)+'NEW Reference'!J$7,0)</f>
        <v>3537</v>
      </c>
      <c r="P702" s="21">
        <f>ROUND(('NEW Reference'!K$6*List!$F702)+'NEW Reference'!K$7,0)</f>
        <v>3648</v>
      </c>
      <c r="Q702" s="21">
        <f>ROUND(('NEW Reference'!L$6*List!$F702)+'NEW Reference'!L$7,0)</f>
        <v>3937</v>
      </c>
      <c r="R702" s="21">
        <f>ROUND(('NEW Reference'!M$6*List!$F702)+'NEW Reference'!M$7,0)</f>
        <v>4702</v>
      </c>
      <c r="S702" s="21">
        <f>ROUND(('NEW Reference'!N$6*List!$F702)+'NEW Reference'!N$7,0)</f>
        <v>18971</v>
      </c>
      <c r="T702" s="22">
        <f>ROUND(('NEW Reference'!O$6*List!$F702)+'NEW Reference'!O$7,0)</f>
        <v>705</v>
      </c>
      <c r="U702" s="22">
        <f>ROUND(('NEW Reference'!P$6*List!$F702)+'NEW Reference'!P$7,0)</f>
        <v>994</v>
      </c>
      <c r="V702" s="22">
        <f>ROUND(('NEW Reference'!Q$6*List!$F702)+'NEW Reference'!Q$7,0)</f>
        <v>497</v>
      </c>
      <c r="X702" s="3" t="str">
        <f t="shared" si="30"/>
        <v>GRAND FORKS, North Dakota</v>
      </c>
      <c r="Y702" s="67" t="s">
        <v>943</v>
      </c>
      <c r="Z702" s="24" t="s">
        <v>91</v>
      </c>
      <c r="AA702" s="29" t="s">
        <v>942</v>
      </c>
      <c r="AB702" s="26"/>
      <c r="AC702" s="19">
        <f t="shared" si="32"/>
        <v>0.74403999999999992</v>
      </c>
      <c r="AD702" s="104">
        <v>39580</v>
      </c>
      <c r="AE702" t="s">
        <v>913</v>
      </c>
      <c r="AF702" s="19">
        <v>0.98550000000000004</v>
      </c>
    </row>
    <row r="703" spans="1:32">
      <c r="A703" s="95">
        <v>33500</v>
      </c>
      <c r="B703" s="93" t="s">
        <v>944</v>
      </c>
      <c r="C703" s="67" t="s">
        <v>945</v>
      </c>
      <c r="D703" s="29" t="s">
        <v>942</v>
      </c>
      <c r="E703" s="97" t="s">
        <v>90</v>
      </c>
      <c r="F703" s="98">
        <f t="shared" si="31"/>
        <v>0.80466899999999986</v>
      </c>
      <c r="G703" s="74">
        <f>ROUND(('NEW Reference'!B$6*List!$F703)+'NEW Reference'!B$7,0)</f>
        <v>1148</v>
      </c>
      <c r="H703" s="21">
        <f>ROUND(('NEW Reference'!C$6*List!$F703)+'NEW Reference'!C$7,0)</f>
        <v>1711</v>
      </c>
      <c r="I703" s="21">
        <f>ROUND(('NEW Reference'!D$6*List!$F703)+'NEW Reference'!D$7,0)</f>
        <v>2050</v>
      </c>
      <c r="J703" s="21">
        <f>ROUND(('NEW Reference'!E$6*List!$F703)+'NEW Reference'!E$7,0)</f>
        <v>2535</v>
      </c>
      <c r="K703" s="21">
        <f>ROUND(('NEW Reference'!F$6*List!$F703)+'NEW Reference'!F$7,0)</f>
        <v>2641</v>
      </c>
      <c r="L703" s="21">
        <f>ROUND(('NEW Reference'!G$6*List!$F703)+'NEW Reference'!G$7,0)</f>
        <v>2990</v>
      </c>
      <c r="M703" s="21">
        <f>ROUND(('NEW Reference'!H$6*List!$F703)+'NEW Reference'!H$7,0)</f>
        <v>3104</v>
      </c>
      <c r="N703" s="21">
        <f>ROUND(('NEW Reference'!I$6*List!$F703)+'NEW Reference'!I$7,0)</f>
        <v>3226</v>
      </c>
      <c r="O703" s="21">
        <f>ROUND(('NEW Reference'!J$6*List!$F703)+'NEW Reference'!J$7,0)</f>
        <v>3735</v>
      </c>
      <c r="P703" s="21">
        <f>ROUND(('NEW Reference'!K$6*List!$F703)+'NEW Reference'!K$7,0)</f>
        <v>3853</v>
      </c>
      <c r="Q703" s="21">
        <f>ROUND(('NEW Reference'!L$6*List!$F703)+'NEW Reference'!L$7,0)</f>
        <v>4158</v>
      </c>
      <c r="R703" s="21">
        <f>ROUND(('NEW Reference'!M$6*List!$F703)+'NEW Reference'!M$7,0)</f>
        <v>4966</v>
      </c>
      <c r="S703" s="21">
        <f>ROUND(('NEW Reference'!N$6*List!$F703)+'NEW Reference'!N$7,0)</f>
        <v>20037</v>
      </c>
      <c r="T703" s="22">
        <f>ROUND(('NEW Reference'!O$6*List!$F703)+'NEW Reference'!O$7,0)</f>
        <v>745</v>
      </c>
      <c r="U703" s="22">
        <f>ROUND(('NEW Reference'!P$6*List!$F703)+'NEW Reference'!P$7,0)</f>
        <v>1050</v>
      </c>
      <c r="V703" s="22">
        <f>ROUND(('NEW Reference'!Q$6*List!$F703)+'NEW Reference'!Q$7,0)</f>
        <v>525</v>
      </c>
      <c r="X703" s="3" t="str">
        <f t="shared" si="30"/>
        <v>MCHENRY, North Dakota</v>
      </c>
      <c r="Y703" s="67" t="s">
        <v>945</v>
      </c>
      <c r="Z703" s="24" t="s">
        <v>91</v>
      </c>
      <c r="AA703" s="29" t="s">
        <v>942</v>
      </c>
      <c r="AB703" s="26"/>
      <c r="AC703" s="19">
        <f t="shared" si="32"/>
        <v>0.80466899999999986</v>
      </c>
      <c r="AD703" s="104">
        <v>16740</v>
      </c>
      <c r="AE703" t="s">
        <v>894</v>
      </c>
      <c r="AF703" s="19">
        <v>0.94040000000000001</v>
      </c>
    </row>
    <row r="704" spans="1:32">
      <c r="A704" s="95">
        <v>13900</v>
      </c>
      <c r="B704" s="93" t="s">
        <v>940</v>
      </c>
      <c r="C704" s="67" t="s">
        <v>946</v>
      </c>
      <c r="D704" s="29" t="s">
        <v>942</v>
      </c>
      <c r="E704" s="97" t="s">
        <v>90</v>
      </c>
      <c r="F704" s="98">
        <f t="shared" si="31"/>
        <v>0.89190000000000003</v>
      </c>
      <c r="G704" s="74">
        <f>ROUND(('NEW Reference'!B$6*List!$F704)+'NEW Reference'!B$7,0)</f>
        <v>1235</v>
      </c>
      <c r="H704" s="21">
        <f>ROUND(('NEW Reference'!C$6*List!$F704)+'NEW Reference'!C$7,0)</f>
        <v>1842</v>
      </c>
      <c r="I704" s="21">
        <f>ROUND(('NEW Reference'!D$6*List!$F704)+'NEW Reference'!D$7,0)</f>
        <v>2207</v>
      </c>
      <c r="J704" s="21">
        <f>ROUND(('NEW Reference'!E$6*List!$F704)+'NEW Reference'!E$7,0)</f>
        <v>2729</v>
      </c>
      <c r="K704" s="21">
        <f>ROUND(('NEW Reference'!F$6*List!$F704)+'NEW Reference'!F$7,0)</f>
        <v>2843</v>
      </c>
      <c r="L704" s="21">
        <f>ROUND(('NEW Reference'!G$6*List!$F704)+'NEW Reference'!G$7,0)</f>
        <v>3218</v>
      </c>
      <c r="M704" s="21">
        <f>ROUND(('NEW Reference'!H$6*List!$F704)+'NEW Reference'!H$7,0)</f>
        <v>3341</v>
      </c>
      <c r="N704" s="21">
        <f>ROUND(('NEW Reference'!I$6*List!$F704)+'NEW Reference'!I$7,0)</f>
        <v>3473</v>
      </c>
      <c r="O704" s="21">
        <f>ROUND(('NEW Reference'!J$6*List!$F704)+'NEW Reference'!J$7,0)</f>
        <v>4021</v>
      </c>
      <c r="P704" s="21">
        <f>ROUND(('NEW Reference'!K$6*List!$F704)+'NEW Reference'!K$7,0)</f>
        <v>4148</v>
      </c>
      <c r="Q704" s="21">
        <f>ROUND(('NEW Reference'!L$6*List!$F704)+'NEW Reference'!L$7,0)</f>
        <v>4476</v>
      </c>
      <c r="R704" s="21">
        <f>ROUND(('NEW Reference'!M$6*List!$F704)+'NEW Reference'!M$7,0)</f>
        <v>5346</v>
      </c>
      <c r="S704" s="21">
        <f>ROUND(('NEW Reference'!N$6*List!$F704)+'NEW Reference'!N$7,0)</f>
        <v>21570</v>
      </c>
      <c r="T704" s="22">
        <f>ROUND(('NEW Reference'!O$6*List!$F704)+'NEW Reference'!O$7,0)</f>
        <v>802</v>
      </c>
      <c r="U704" s="22">
        <f>ROUND(('NEW Reference'!P$6*List!$F704)+'NEW Reference'!P$7,0)</f>
        <v>1130</v>
      </c>
      <c r="V704" s="22">
        <f>ROUND(('NEW Reference'!Q$6*List!$F704)+'NEW Reference'!Q$7,0)</f>
        <v>565</v>
      </c>
      <c r="X704" s="3" t="str">
        <f t="shared" si="30"/>
        <v>MORTON, North Dakota</v>
      </c>
      <c r="Y704" s="67" t="s">
        <v>946</v>
      </c>
      <c r="Z704" s="24" t="s">
        <v>91</v>
      </c>
      <c r="AA704" s="29" t="s">
        <v>942</v>
      </c>
      <c r="AB704" s="26"/>
      <c r="AC704" s="19">
        <f t="shared" si="32"/>
        <v>0.89190000000000003</v>
      </c>
      <c r="AD704" s="104">
        <v>11700</v>
      </c>
      <c r="AE704" t="s">
        <v>898</v>
      </c>
      <c r="AF704" s="19">
        <v>0.88470000000000004</v>
      </c>
    </row>
    <row r="705" spans="1:32">
      <c r="A705" s="95">
        <v>13900</v>
      </c>
      <c r="B705" s="93" t="s">
        <v>940</v>
      </c>
      <c r="C705" s="67" t="s">
        <v>947</v>
      </c>
      <c r="D705" s="29" t="s">
        <v>942</v>
      </c>
      <c r="E705" s="97" t="s">
        <v>90</v>
      </c>
      <c r="F705" s="98">
        <f t="shared" si="31"/>
        <v>0.89190000000000003</v>
      </c>
      <c r="G705" s="74">
        <f>ROUND(('NEW Reference'!B$6*List!$F705)+'NEW Reference'!B$7,0)</f>
        <v>1235</v>
      </c>
      <c r="H705" s="21">
        <f>ROUND(('NEW Reference'!C$6*List!$F705)+'NEW Reference'!C$7,0)</f>
        <v>1842</v>
      </c>
      <c r="I705" s="21">
        <f>ROUND(('NEW Reference'!D$6*List!$F705)+'NEW Reference'!D$7,0)</f>
        <v>2207</v>
      </c>
      <c r="J705" s="21">
        <f>ROUND(('NEW Reference'!E$6*List!$F705)+'NEW Reference'!E$7,0)</f>
        <v>2729</v>
      </c>
      <c r="K705" s="21">
        <f>ROUND(('NEW Reference'!F$6*List!$F705)+'NEW Reference'!F$7,0)</f>
        <v>2843</v>
      </c>
      <c r="L705" s="21">
        <f>ROUND(('NEW Reference'!G$6*List!$F705)+'NEW Reference'!G$7,0)</f>
        <v>3218</v>
      </c>
      <c r="M705" s="21">
        <f>ROUND(('NEW Reference'!H$6*List!$F705)+'NEW Reference'!H$7,0)</f>
        <v>3341</v>
      </c>
      <c r="N705" s="21">
        <f>ROUND(('NEW Reference'!I$6*List!$F705)+'NEW Reference'!I$7,0)</f>
        <v>3473</v>
      </c>
      <c r="O705" s="21">
        <f>ROUND(('NEW Reference'!J$6*List!$F705)+'NEW Reference'!J$7,0)</f>
        <v>4021</v>
      </c>
      <c r="P705" s="21">
        <f>ROUND(('NEW Reference'!K$6*List!$F705)+'NEW Reference'!K$7,0)</f>
        <v>4148</v>
      </c>
      <c r="Q705" s="21">
        <f>ROUND(('NEW Reference'!L$6*List!$F705)+'NEW Reference'!L$7,0)</f>
        <v>4476</v>
      </c>
      <c r="R705" s="21">
        <f>ROUND(('NEW Reference'!M$6*List!$F705)+'NEW Reference'!M$7,0)</f>
        <v>5346</v>
      </c>
      <c r="S705" s="21">
        <f>ROUND(('NEW Reference'!N$6*List!$F705)+'NEW Reference'!N$7,0)</f>
        <v>21570</v>
      </c>
      <c r="T705" s="22">
        <f>ROUND(('NEW Reference'!O$6*List!$F705)+'NEW Reference'!O$7,0)</f>
        <v>802</v>
      </c>
      <c r="U705" s="22">
        <f>ROUND(('NEW Reference'!P$6*List!$F705)+'NEW Reference'!P$7,0)</f>
        <v>1130</v>
      </c>
      <c r="V705" s="22">
        <f>ROUND(('NEW Reference'!Q$6*List!$F705)+'NEW Reference'!Q$7,0)</f>
        <v>565</v>
      </c>
      <c r="X705" s="3" t="str">
        <f t="shared" si="30"/>
        <v>OLIVER, North Dakota</v>
      </c>
      <c r="Y705" s="67" t="s">
        <v>947</v>
      </c>
      <c r="Z705" s="24" t="s">
        <v>91</v>
      </c>
      <c r="AA705" s="29" t="s">
        <v>942</v>
      </c>
      <c r="AB705" s="25"/>
      <c r="AC705" s="19">
        <f t="shared" si="32"/>
        <v>0.89190000000000003</v>
      </c>
      <c r="AD705" s="104">
        <v>16740</v>
      </c>
      <c r="AE705" t="s">
        <v>894</v>
      </c>
      <c r="AF705" s="19">
        <v>0.94040000000000001</v>
      </c>
    </row>
    <row r="706" spans="1:32">
      <c r="A706" s="95">
        <v>33500</v>
      </c>
      <c r="B706" s="93" t="s">
        <v>944</v>
      </c>
      <c r="C706" s="67" t="s">
        <v>948</v>
      </c>
      <c r="D706" s="29" t="s">
        <v>942</v>
      </c>
      <c r="E706" s="97" t="s">
        <v>90</v>
      </c>
      <c r="F706" s="98">
        <f t="shared" si="31"/>
        <v>0.80466899999999986</v>
      </c>
      <c r="G706" s="74">
        <f>ROUND(('NEW Reference'!B$6*List!$F706)+'NEW Reference'!B$7,0)</f>
        <v>1148</v>
      </c>
      <c r="H706" s="21">
        <f>ROUND(('NEW Reference'!C$6*List!$F706)+'NEW Reference'!C$7,0)</f>
        <v>1711</v>
      </c>
      <c r="I706" s="21">
        <f>ROUND(('NEW Reference'!D$6*List!$F706)+'NEW Reference'!D$7,0)</f>
        <v>2050</v>
      </c>
      <c r="J706" s="21">
        <f>ROUND(('NEW Reference'!E$6*List!$F706)+'NEW Reference'!E$7,0)</f>
        <v>2535</v>
      </c>
      <c r="K706" s="21">
        <f>ROUND(('NEW Reference'!F$6*List!$F706)+'NEW Reference'!F$7,0)</f>
        <v>2641</v>
      </c>
      <c r="L706" s="21">
        <f>ROUND(('NEW Reference'!G$6*List!$F706)+'NEW Reference'!G$7,0)</f>
        <v>2990</v>
      </c>
      <c r="M706" s="21">
        <f>ROUND(('NEW Reference'!H$6*List!$F706)+'NEW Reference'!H$7,0)</f>
        <v>3104</v>
      </c>
      <c r="N706" s="21">
        <f>ROUND(('NEW Reference'!I$6*List!$F706)+'NEW Reference'!I$7,0)</f>
        <v>3226</v>
      </c>
      <c r="O706" s="21">
        <f>ROUND(('NEW Reference'!J$6*List!$F706)+'NEW Reference'!J$7,0)</f>
        <v>3735</v>
      </c>
      <c r="P706" s="21">
        <f>ROUND(('NEW Reference'!K$6*List!$F706)+'NEW Reference'!K$7,0)</f>
        <v>3853</v>
      </c>
      <c r="Q706" s="21">
        <f>ROUND(('NEW Reference'!L$6*List!$F706)+'NEW Reference'!L$7,0)</f>
        <v>4158</v>
      </c>
      <c r="R706" s="21">
        <f>ROUND(('NEW Reference'!M$6*List!$F706)+'NEW Reference'!M$7,0)</f>
        <v>4966</v>
      </c>
      <c r="S706" s="21">
        <f>ROUND(('NEW Reference'!N$6*List!$F706)+'NEW Reference'!N$7,0)</f>
        <v>20037</v>
      </c>
      <c r="T706" s="22">
        <f>ROUND(('NEW Reference'!O$6*List!$F706)+'NEW Reference'!O$7,0)</f>
        <v>745</v>
      </c>
      <c r="U706" s="22">
        <f>ROUND(('NEW Reference'!P$6*List!$F706)+'NEW Reference'!P$7,0)</f>
        <v>1050</v>
      </c>
      <c r="V706" s="22">
        <f>ROUND(('NEW Reference'!Q$6*List!$F706)+'NEW Reference'!Q$7,0)</f>
        <v>525</v>
      </c>
      <c r="X706" s="3" t="str">
        <f t="shared" si="30"/>
        <v>RENVILLE, North Dakota</v>
      </c>
      <c r="Y706" s="67" t="s">
        <v>948</v>
      </c>
      <c r="Z706" s="24" t="s">
        <v>91</v>
      </c>
      <c r="AA706" s="29" t="s">
        <v>942</v>
      </c>
      <c r="AB706" s="26"/>
      <c r="AC706" s="19">
        <f t="shared" si="32"/>
        <v>0.80466899999999986</v>
      </c>
      <c r="AD706" s="104">
        <v>38240</v>
      </c>
      <c r="AE706" t="s">
        <v>923</v>
      </c>
      <c r="AF706" s="19">
        <v>0.82220000000000004</v>
      </c>
    </row>
    <row r="707" spans="1:32">
      <c r="A707" s="95">
        <v>35</v>
      </c>
      <c r="B707" s="93" t="s">
        <v>167</v>
      </c>
      <c r="C707" s="67" t="s">
        <v>4</v>
      </c>
      <c r="D707" s="29" t="s">
        <v>942</v>
      </c>
      <c r="E707" s="97" t="s">
        <v>101</v>
      </c>
      <c r="F707" s="98">
        <f t="shared" si="31"/>
        <v>0.81279999999999997</v>
      </c>
      <c r="G707" s="74">
        <f>ROUND(('NEW Reference'!B$6*List!$F707)+'NEW Reference'!B$7,0)</f>
        <v>1156</v>
      </c>
      <c r="H707" s="21">
        <f>ROUND(('NEW Reference'!C$6*List!$F707)+'NEW Reference'!C$7,0)</f>
        <v>1723</v>
      </c>
      <c r="I707" s="21">
        <f>ROUND(('NEW Reference'!D$6*List!$F707)+'NEW Reference'!D$7,0)</f>
        <v>2065</v>
      </c>
      <c r="J707" s="21">
        <f>ROUND(('NEW Reference'!E$6*List!$F707)+'NEW Reference'!E$7,0)</f>
        <v>2553</v>
      </c>
      <c r="K707" s="21">
        <f>ROUND(('NEW Reference'!F$6*List!$F707)+'NEW Reference'!F$7,0)</f>
        <v>2660</v>
      </c>
      <c r="L707" s="21">
        <f>ROUND(('NEW Reference'!G$6*List!$F707)+'NEW Reference'!G$7,0)</f>
        <v>3011</v>
      </c>
      <c r="M707" s="21">
        <f>ROUND(('NEW Reference'!H$6*List!$F707)+'NEW Reference'!H$7,0)</f>
        <v>3126</v>
      </c>
      <c r="N707" s="21">
        <f>ROUND(('NEW Reference'!I$6*List!$F707)+'NEW Reference'!I$7,0)</f>
        <v>3249</v>
      </c>
      <c r="O707" s="21">
        <f>ROUND(('NEW Reference'!J$6*List!$F707)+'NEW Reference'!J$7,0)</f>
        <v>3762</v>
      </c>
      <c r="P707" s="21">
        <f>ROUND(('NEW Reference'!K$6*List!$F707)+'NEW Reference'!K$7,0)</f>
        <v>3881</v>
      </c>
      <c r="Q707" s="21">
        <f>ROUND(('NEW Reference'!L$6*List!$F707)+'NEW Reference'!L$7,0)</f>
        <v>4188</v>
      </c>
      <c r="R707" s="21">
        <f>ROUND(('NEW Reference'!M$6*List!$F707)+'NEW Reference'!M$7,0)</f>
        <v>5001</v>
      </c>
      <c r="S707" s="21">
        <f>ROUND(('NEW Reference'!N$6*List!$F707)+'NEW Reference'!N$7,0)</f>
        <v>20180</v>
      </c>
      <c r="T707" s="22">
        <f>ROUND(('NEW Reference'!O$6*List!$F707)+'NEW Reference'!O$7,0)</f>
        <v>750</v>
      </c>
      <c r="U707" s="22">
        <f>ROUND(('NEW Reference'!P$6*List!$F707)+'NEW Reference'!P$7,0)</f>
        <v>1057</v>
      </c>
      <c r="V707" s="22">
        <f>ROUND(('NEW Reference'!Q$6*List!$F707)+'NEW Reference'!Q$7,0)</f>
        <v>529</v>
      </c>
      <c r="X707" s="3" t="str">
        <f t="shared" si="30"/>
        <v>Rural (Not listed as urban county), North Dakota</v>
      </c>
      <c r="Y707" s="67" t="s">
        <v>4</v>
      </c>
      <c r="Z707" s="24" t="s">
        <v>91</v>
      </c>
      <c r="AA707" s="29" t="s">
        <v>942</v>
      </c>
      <c r="AB707" s="25"/>
      <c r="AC707" s="19">
        <f t="shared" si="32"/>
        <v>0.81279999999999997</v>
      </c>
      <c r="AD707" s="104">
        <v>40580</v>
      </c>
      <c r="AE707" t="s">
        <v>911</v>
      </c>
      <c r="AF707" s="19">
        <v>0.87120000000000009</v>
      </c>
    </row>
    <row r="708" spans="1:32">
      <c r="A708" s="95">
        <v>33500</v>
      </c>
      <c r="B708" s="93" t="s">
        <v>944</v>
      </c>
      <c r="C708" s="67" t="s">
        <v>949</v>
      </c>
      <c r="D708" s="29" t="s">
        <v>942</v>
      </c>
      <c r="E708" s="97" t="s">
        <v>90</v>
      </c>
      <c r="F708" s="98">
        <f t="shared" si="31"/>
        <v>0.80466899999999986</v>
      </c>
      <c r="G708" s="74">
        <f>ROUND(('NEW Reference'!B$6*List!$F708)+'NEW Reference'!B$7,0)</f>
        <v>1148</v>
      </c>
      <c r="H708" s="21">
        <f>ROUND(('NEW Reference'!C$6*List!$F708)+'NEW Reference'!C$7,0)</f>
        <v>1711</v>
      </c>
      <c r="I708" s="21">
        <f>ROUND(('NEW Reference'!D$6*List!$F708)+'NEW Reference'!D$7,0)</f>
        <v>2050</v>
      </c>
      <c r="J708" s="21">
        <f>ROUND(('NEW Reference'!E$6*List!$F708)+'NEW Reference'!E$7,0)</f>
        <v>2535</v>
      </c>
      <c r="K708" s="21">
        <f>ROUND(('NEW Reference'!F$6*List!$F708)+'NEW Reference'!F$7,0)</f>
        <v>2641</v>
      </c>
      <c r="L708" s="21">
        <f>ROUND(('NEW Reference'!G$6*List!$F708)+'NEW Reference'!G$7,0)</f>
        <v>2990</v>
      </c>
      <c r="M708" s="21">
        <f>ROUND(('NEW Reference'!H$6*List!$F708)+'NEW Reference'!H$7,0)</f>
        <v>3104</v>
      </c>
      <c r="N708" s="21">
        <f>ROUND(('NEW Reference'!I$6*List!$F708)+'NEW Reference'!I$7,0)</f>
        <v>3226</v>
      </c>
      <c r="O708" s="21">
        <f>ROUND(('NEW Reference'!J$6*List!$F708)+'NEW Reference'!J$7,0)</f>
        <v>3735</v>
      </c>
      <c r="P708" s="21">
        <f>ROUND(('NEW Reference'!K$6*List!$F708)+'NEW Reference'!K$7,0)</f>
        <v>3853</v>
      </c>
      <c r="Q708" s="21">
        <f>ROUND(('NEW Reference'!L$6*List!$F708)+'NEW Reference'!L$7,0)</f>
        <v>4158</v>
      </c>
      <c r="R708" s="21">
        <f>ROUND(('NEW Reference'!M$6*List!$F708)+'NEW Reference'!M$7,0)</f>
        <v>4966</v>
      </c>
      <c r="S708" s="21">
        <f>ROUND(('NEW Reference'!N$6*List!$F708)+'NEW Reference'!N$7,0)</f>
        <v>20037</v>
      </c>
      <c r="T708" s="22">
        <f>ROUND(('NEW Reference'!O$6*List!$F708)+'NEW Reference'!O$7,0)</f>
        <v>745</v>
      </c>
      <c r="U708" s="22">
        <f>ROUND(('NEW Reference'!P$6*List!$F708)+'NEW Reference'!P$7,0)</f>
        <v>1050</v>
      </c>
      <c r="V708" s="22">
        <f>ROUND(('NEW Reference'!Q$6*List!$F708)+'NEW Reference'!Q$7,0)</f>
        <v>525</v>
      </c>
      <c r="X708" s="3" t="str">
        <f t="shared" si="30"/>
        <v>WARD, North Dakota</v>
      </c>
      <c r="Y708" s="67" t="s">
        <v>949</v>
      </c>
      <c r="Z708" s="24" t="s">
        <v>91</v>
      </c>
      <c r="AA708" s="29" t="s">
        <v>942</v>
      </c>
      <c r="AB708" s="26"/>
      <c r="AC708" s="19">
        <f t="shared" si="32"/>
        <v>0.80466899999999986</v>
      </c>
      <c r="AD708" s="104">
        <v>48900</v>
      </c>
      <c r="AE708" t="s">
        <v>896</v>
      </c>
      <c r="AF708" s="19">
        <v>0.98650000000000004</v>
      </c>
    </row>
    <row r="709" spans="1:32">
      <c r="A709" s="95">
        <v>36540</v>
      </c>
      <c r="B709" s="93" t="s">
        <v>512</v>
      </c>
      <c r="C709" s="67" t="s">
        <v>783</v>
      </c>
      <c r="D709" s="28" t="s">
        <v>950</v>
      </c>
      <c r="E709" s="97" t="s">
        <v>90</v>
      </c>
      <c r="F709" s="98">
        <f t="shared" si="31"/>
        <v>1.0402</v>
      </c>
      <c r="G709" s="74">
        <f>ROUND(('NEW Reference'!B$6*List!$F709)+'NEW Reference'!B$7,0)</f>
        <v>1385</v>
      </c>
      <c r="H709" s="21">
        <f>ROUND(('NEW Reference'!C$6*List!$F709)+'NEW Reference'!C$7,0)</f>
        <v>2065</v>
      </c>
      <c r="I709" s="21">
        <f>ROUND(('NEW Reference'!D$6*List!$F709)+'NEW Reference'!D$7,0)</f>
        <v>2474</v>
      </c>
      <c r="J709" s="21">
        <f>ROUND(('NEW Reference'!E$6*List!$F709)+'NEW Reference'!E$7,0)</f>
        <v>3059</v>
      </c>
      <c r="K709" s="21">
        <f>ROUND(('NEW Reference'!F$6*List!$F709)+'NEW Reference'!F$7,0)</f>
        <v>3187</v>
      </c>
      <c r="L709" s="21">
        <f>ROUND(('NEW Reference'!G$6*List!$F709)+'NEW Reference'!G$7,0)</f>
        <v>3607</v>
      </c>
      <c r="M709" s="21">
        <f>ROUND(('NEW Reference'!H$6*List!$F709)+'NEW Reference'!H$7,0)</f>
        <v>3745</v>
      </c>
      <c r="N709" s="21">
        <f>ROUND(('NEW Reference'!I$6*List!$F709)+'NEW Reference'!I$7,0)</f>
        <v>3892</v>
      </c>
      <c r="O709" s="21">
        <f>ROUND(('NEW Reference'!J$6*List!$F709)+'NEW Reference'!J$7,0)</f>
        <v>4507</v>
      </c>
      <c r="P709" s="21">
        <f>ROUND(('NEW Reference'!K$6*List!$F709)+'NEW Reference'!K$7,0)</f>
        <v>4649</v>
      </c>
      <c r="Q709" s="21">
        <f>ROUND(('NEW Reference'!L$6*List!$F709)+'NEW Reference'!L$7,0)</f>
        <v>5017</v>
      </c>
      <c r="R709" s="21">
        <f>ROUND(('NEW Reference'!M$6*List!$F709)+'NEW Reference'!M$7,0)</f>
        <v>5992</v>
      </c>
      <c r="S709" s="21">
        <f>ROUND(('NEW Reference'!N$6*List!$F709)+'NEW Reference'!N$7,0)</f>
        <v>24177</v>
      </c>
      <c r="T709" s="22">
        <f>ROUND(('NEW Reference'!O$6*List!$F709)+'NEW Reference'!O$7,0)</f>
        <v>899</v>
      </c>
      <c r="U709" s="22">
        <f>ROUND(('NEW Reference'!P$6*List!$F709)+'NEW Reference'!P$7,0)</f>
        <v>1267</v>
      </c>
      <c r="V709" s="22">
        <f>ROUND(('NEW Reference'!Q$6*List!$F709)+'NEW Reference'!Q$7,0)</f>
        <v>633</v>
      </c>
      <c r="X709" s="3" t="str">
        <f t="shared" si="30"/>
        <v>CASS, Nebraska</v>
      </c>
      <c r="Y709" s="67" t="s">
        <v>783</v>
      </c>
      <c r="Z709" s="24" t="s">
        <v>91</v>
      </c>
      <c r="AA709" s="28" t="s">
        <v>950</v>
      </c>
      <c r="AB709" s="26"/>
      <c r="AC709" s="19">
        <f t="shared" si="32"/>
        <v>1.0402</v>
      </c>
      <c r="AD709" s="104">
        <v>27340</v>
      </c>
      <c r="AE709" t="s">
        <v>927</v>
      </c>
      <c r="AF709" s="19">
        <v>0.74240000000000006</v>
      </c>
    </row>
    <row r="710" spans="1:32">
      <c r="A710" s="95">
        <v>43580</v>
      </c>
      <c r="B710" s="93" t="s">
        <v>523</v>
      </c>
      <c r="C710" s="67" t="s">
        <v>824</v>
      </c>
      <c r="D710" s="28" t="s">
        <v>950</v>
      </c>
      <c r="E710" s="97" t="s">
        <v>90</v>
      </c>
      <c r="F710" s="98">
        <f t="shared" si="31"/>
        <v>0.86570000000000003</v>
      </c>
      <c r="G710" s="74">
        <f>ROUND(('NEW Reference'!B$6*List!$F710)+'NEW Reference'!B$7,0)</f>
        <v>1209</v>
      </c>
      <c r="H710" s="21">
        <f>ROUND(('NEW Reference'!C$6*List!$F710)+'NEW Reference'!C$7,0)</f>
        <v>1803</v>
      </c>
      <c r="I710" s="21">
        <f>ROUND(('NEW Reference'!D$6*List!$F710)+'NEW Reference'!D$7,0)</f>
        <v>2160</v>
      </c>
      <c r="J710" s="21">
        <f>ROUND(('NEW Reference'!E$6*List!$F710)+'NEW Reference'!E$7,0)</f>
        <v>2671</v>
      </c>
      <c r="K710" s="21">
        <f>ROUND(('NEW Reference'!F$6*List!$F710)+'NEW Reference'!F$7,0)</f>
        <v>2782</v>
      </c>
      <c r="L710" s="21">
        <f>ROUND(('NEW Reference'!G$6*List!$F710)+'NEW Reference'!G$7,0)</f>
        <v>3150</v>
      </c>
      <c r="M710" s="21">
        <f>ROUND(('NEW Reference'!H$6*List!$F710)+'NEW Reference'!H$7,0)</f>
        <v>3270</v>
      </c>
      <c r="N710" s="21">
        <f>ROUND(('NEW Reference'!I$6*List!$F710)+'NEW Reference'!I$7,0)</f>
        <v>3398</v>
      </c>
      <c r="O710" s="21">
        <f>ROUND(('NEW Reference'!J$6*List!$F710)+'NEW Reference'!J$7,0)</f>
        <v>3935</v>
      </c>
      <c r="P710" s="21">
        <f>ROUND(('NEW Reference'!K$6*List!$F710)+'NEW Reference'!K$7,0)</f>
        <v>4060</v>
      </c>
      <c r="Q710" s="21">
        <f>ROUND(('NEW Reference'!L$6*List!$F710)+'NEW Reference'!L$7,0)</f>
        <v>4380</v>
      </c>
      <c r="R710" s="21">
        <f>ROUND(('NEW Reference'!M$6*List!$F710)+'NEW Reference'!M$7,0)</f>
        <v>5232</v>
      </c>
      <c r="S710" s="21">
        <f>ROUND(('NEW Reference'!N$6*List!$F710)+'NEW Reference'!N$7,0)</f>
        <v>21110</v>
      </c>
      <c r="T710" s="22">
        <f>ROUND(('NEW Reference'!O$6*List!$F710)+'NEW Reference'!O$7,0)</f>
        <v>785</v>
      </c>
      <c r="U710" s="22">
        <f>ROUND(('NEW Reference'!P$6*List!$F710)+'NEW Reference'!P$7,0)</f>
        <v>1106</v>
      </c>
      <c r="V710" s="22">
        <f>ROUND(('NEW Reference'!Q$6*List!$F710)+'NEW Reference'!Q$7,0)</f>
        <v>553</v>
      </c>
      <c r="X710" s="3" t="str">
        <f t="shared" si="30"/>
        <v>DAKOTA, Nebraska</v>
      </c>
      <c r="Y710" s="67" t="s">
        <v>824</v>
      </c>
      <c r="Z710" s="24" t="s">
        <v>91</v>
      </c>
      <c r="AA710" s="28" t="s">
        <v>950</v>
      </c>
      <c r="AB710" s="26"/>
      <c r="AC710" s="19">
        <f t="shared" si="32"/>
        <v>0.86570000000000003</v>
      </c>
      <c r="AD710" s="104">
        <v>20500</v>
      </c>
      <c r="AE710" t="s">
        <v>904</v>
      </c>
      <c r="AF710" s="19">
        <v>0.9758</v>
      </c>
    </row>
    <row r="711" spans="1:32">
      <c r="A711" s="95">
        <v>36540</v>
      </c>
      <c r="B711" s="93" t="s">
        <v>512</v>
      </c>
      <c r="C711" s="67" t="s">
        <v>312</v>
      </c>
      <c r="D711" s="28" t="s">
        <v>950</v>
      </c>
      <c r="E711" s="97" t="s">
        <v>90</v>
      </c>
      <c r="F711" s="98">
        <f t="shared" si="31"/>
        <v>1.0402</v>
      </c>
      <c r="G711" s="74">
        <f>ROUND(('NEW Reference'!B$6*List!$F711)+'NEW Reference'!B$7,0)</f>
        <v>1385</v>
      </c>
      <c r="H711" s="21">
        <f>ROUND(('NEW Reference'!C$6*List!$F711)+'NEW Reference'!C$7,0)</f>
        <v>2065</v>
      </c>
      <c r="I711" s="21">
        <f>ROUND(('NEW Reference'!D$6*List!$F711)+'NEW Reference'!D$7,0)</f>
        <v>2474</v>
      </c>
      <c r="J711" s="21">
        <f>ROUND(('NEW Reference'!E$6*List!$F711)+'NEW Reference'!E$7,0)</f>
        <v>3059</v>
      </c>
      <c r="K711" s="21">
        <f>ROUND(('NEW Reference'!F$6*List!$F711)+'NEW Reference'!F$7,0)</f>
        <v>3187</v>
      </c>
      <c r="L711" s="21">
        <f>ROUND(('NEW Reference'!G$6*List!$F711)+'NEW Reference'!G$7,0)</f>
        <v>3607</v>
      </c>
      <c r="M711" s="21">
        <f>ROUND(('NEW Reference'!H$6*List!$F711)+'NEW Reference'!H$7,0)</f>
        <v>3745</v>
      </c>
      <c r="N711" s="21">
        <f>ROUND(('NEW Reference'!I$6*List!$F711)+'NEW Reference'!I$7,0)</f>
        <v>3892</v>
      </c>
      <c r="O711" s="21">
        <f>ROUND(('NEW Reference'!J$6*List!$F711)+'NEW Reference'!J$7,0)</f>
        <v>4507</v>
      </c>
      <c r="P711" s="21">
        <f>ROUND(('NEW Reference'!K$6*List!$F711)+'NEW Reference'!K$7,0)</f>
        <v>4649</v>
      </c>
      <c r="Q711" s="21">
        <f>ROUND(('NEW Reference'!L$6*List!$F711)+'NEW Reference'!L$7,0)</f>
        <v>5017</v>
      </c>
      <c r="R711" s="21">
        <f>ROUND(('NEW Reference'!M$6*List!$F711)+'NEW Reference'!M$7,0)</f>
        <v>5992</v>
      </c>
      <c r="S711" s="21">
        <f>ROUND(('NEW Reference'!N$6*List!$F711)+'NEW Reference'!N$7,0)</f>
        <v>24177</v>
      </c>
      <c r="T711" s="22">
        <f>ROUND(('NEW Reference'!O$6*List!$F711)+'NEW Reference'!O$7,0)</f>
        <v>899</v>
      </c>
      <c r="U711" s="22">
        <f>ROUND(('NEW Reference'!P$6*List!$F711)+'NEW Reference'!P$7,0)</f>
        <v>1267</v>
      </c>
      <c r="V711" s="22">
        <f>ROUND(('NEW Reference'!Q$6*List!$F711)+'NEW Reference'!Q$7,0)</f>
        <v>633</v>
      </c>
      <c r="X711" s="3" t="str">
        <f t="shared" si="30"/>
        <v>DOUGLAS, Nebraska</v>
      </c>
      <c r="Y711" s="67" t="s">
        <v>312</v>
      </c>
      <c r="Z711" s="24" t="s">
        <v>91</v>
      </c>
      <c r="AA711" s="28" t="s">
        <v>950</v>
      </c>
      <c r="AB711" s="25"/>
      <c r="AC711" s="19">
        <f t="shared" si="32"/>
        <v>1.0402</v>
      </c>
      <c r="AD711" s="104">
        <v>48900</v>
      </c>
      <c r="AE711" t="s">
        <v>896</v>
      </c>
      <c r="AF711" s="19">
        <v>0.98650000000000004</v>
      </c>
    </row>
    <row r="712" spans="1:32">
      <c r="A712" s="95">
        <v>24260</v>
      </c>
      <c r="B712" s="93" t="s">
        <v>951</v>
      </c>
      <c r="C712" s="67" t="s">
        <v>457</v>
      </c>
      <c r="D712" s="28" t="s">
        <v>950</v>
      </c>
      <c r="E712" s="97" t="s">
        <v>90</v>
      </c>
      <c r="F712" s="98">
        <f t="shared" si="31"/>
        <v>0.9769000000000001</v>
      </c>
      <c r="G712" s="74">
        <f>ROUND(('NEW Reference'!B$6*List!$F712)+'NEW Reference'!B$7,0)</f>
        <v>1321</v>
      </c>
      <c r="H712" s="21">
        <f>ROUND(('NEW Reference'!C$6*List!$F712)+'NEW Reference'!C$7,0)</f>
        <v>1970</v>
      </c>
      <c r="I712" s="21">
        <f>ROUND(('NEW Reference'!D$6*List!$F712)+'NEW Reference'!D$7,0)</f>
        <v>2360</v>
      </c>
      <c r="J712" s="21">
        <f>ROUND(('NEW Reference'!E$6*List!$F712)+'NEW Reference'!E$7,0)</f>
        <v>2918</v>
      </c>
      <c r="K712" s="21">
        <f>ROUND(('NEW Reference'!F$6*List!$F712)+'NEW Reference'!F$7,0)</f>
        <v>3040</v>
      </c>
      <c r="L712" s="21">
        <f>ROUND(('NEW Reference'!G$6*List!$F712)+'NEW Reference'!G$7,0)</f>
        <v>3441</v>
      </c>
      <c r="M712" s="21">
        <f>ROUND(('NEW Reference'!H$6*List!$F712)+'NEW Reference'!H$7,0)</f>
        <v>3573</v>
      </c>
      <c r="N712" s="21">
        <f>ROUND(('NEW Reference'!I$6*List!$F712)+'NEW Reference'!I$7,0)</f>
        <v>3713</v>
      </c>
      <c r="O712" s="21">
        <f>ROUND(('NEW Reference'!J$6*List!$F712)+'NEW Reference'!J$7,0)</f>
        <v>4300</v>
      </c>
      <c r="P712" s="21">
        <f>ROUND(('NEW Reference'!K$6*List!$F712)+'NEW Reference'!K$7,0)</f>
        <v>4435</v>
      </c>
      <c r="Q712" s="21">
        <f>ROUND(('NEW Reference'!L$6*List!$F712)+'NEW Reference'!L$7,0)</f>
        <v>4786</v>
      </c>
      <c r="R712" s="21">
        <f>ROUND(('NEW Reference'!M$6*List!$F712)+'NEW Reference'!M$7,0)</f>
        <v>5716</v>
      </c>
      <c r="S712" s="21">
        <f>ROUND(('NEW Reference'!N$6*List!$F712)+'NEW Reference'!N$7,0)</f>
        <v>23064</v>
      </c>
      <c r="T712" s="22">
        <f>ROUND(('NEW Reference'!O$6*List!$F712)+'NEW Reference'!O$7,0)</f>
        <v>857</v>
      </c>
      <c r="U712" s="22">
        <f>ROUND(('NEW Reference'!P$6*List!$F712)+'NEW Reference'!P$7,0)</f>
        <v>1208</v>
      </c>
      <c r="V712" s="22">
        <f>ROUND(('NEW Reference'!Q$6*List!$F712)+'NEW Reference'!Q$7,0)</f>
        <v>604</v>
      </c>
      <c r="X712" s="3" t="str">
        <f t="shared" si="30"/>
        <v>HALL, Nebraska</v>
      </c>
      <c r="Y712" s="67" t="s">
        <v>457</v>
      </c>
      <c r="Z712" s="24" t="s">
        <v>91</v>
      </c>
      <c r="AA712" s="28" t="s">
        <v>950</v>
      </c>
      <c r="AB712" s="25"/>
      <c r="AC712" s="19">
        <f t="shared" si="32"/>
        <v>0.9769000000000001</v>
      </c>
      <c r="AD712" s="104">
        <v>20500</v>
      </c>
      <c r="AE712" t="s">
        <v>904</v>
      </c>
      <c r="AF712" s="19">
        <v>0.9758</v>
      </c>
    </row>
    <row r="713" spans="1:32">
      <c r="A713" s="95">
        <v>24260</v>
      </c>
      <c r="B713" s="93" t="s">
        <v>951</v>
      </c>
      <c r="C713" s="67" t="s">
        <v>607</v>
      </c>
      <c r="D713" s="28" t="s">
        <v>950</v>
      </c>
      <c r="E713" s="97" t="s">
        <v>90</v>
      </c>
      <c r="F713" s="98">
        <f t="shared" si="31"/>
        <v>0.9769000000000001</v>
      </c>
      <c r="G713" s="74">
        <f>ROUND(('NEW Reference'!B$6*List!$F713)+'NEW Reference'!B$7,0)</f>
        <v>1321</v>
      </c>
      <c r="H713" s="21">
        <f>ROUND(('NEW Reference'!C$6*List!$F713)+'NEW Reference'!C$7,0)</f>
        <v>1970</v>
      </c>
      <c r="I713" s="21">
        <f>ROUND(('NEW Reference'!D$6*List!$F713)+'NEW Reference'!D$7,0)</f>
        <v>2360</v>
      </c>
      <c r="J713" s="21">
        <f>ROUND(('NEW Reference'!E$6*List!$F713)+'NEW Reference'!E$7,0)</f>
        <v>2918</v>
      </c>
      <c r="K713" s="21">
        <f>ROUND(('NEW Reference'!F$6*List!$F713)+'NEW Reference'!F$7,0)</f>
        <v>3040</v>
      </c>
      <c r="L713" s="21">
        <f>ROUND(('NEW Reference'!G$6*List!$F713)+'NEW Reference'!G$7,0)</f>
        <v>3441</v>
      </c>
      <c r="M713" s="21">
        <f>ROUND(('NEW Reference'!H$6*List!$F713)+'NEW Reference'!H$7,0)</f>
        <v>3573</v>
      </c>
      <c r="N713" s="21">
        <f>ROUND(('NEW Reference'!I$6*List!$F713)+'NEW Reference'!I$7,0)</f>
        <v>3713</v>
      </c>
      <c r="O713" s="21">
        <f>ROUND(('NEW Reference'!J$6*List!$F713)+'NEW Reference'!J$7,0)</f>
        <v>4300</v>
      </c>
      <c r="P713" s="21">
        <f>ROUND(('NEW Reference'!K$6*List!$F713)+'NEW Reference'!K$7,0)</f>
        <v>4435</v>
      </c>
      <c r="Q713" s="21">
        <f>ROUND(('NEW Reference'!L$6*List!$F713)+'NEW Reference'!L$7,0)</f>
        <v>4786</v>
      </c>
      <c r="R713" s="21">
        <f>ROUND(('NEW Reference'!M$6*List!$F713)+'NEW Reference'!M$7,0)</f>
        <v>5716</v>
      </c>
      <c r="S713" s="21">
        <f>ROUND(('NEW Reference'!N$6*List!$F713)+'NEW Reference'!N$7,0)</f>
        <v>23064</v>
      </c>
      <c r="T713" s="22">
        <f>ROUND(('NEW Reference'!O$6*List!$F713)+'NEW Reference'!O$7,0)</f>
        <v>857</v>
      </c>
      <c r="U713" s="22">
        <f>ROUND(('NEW Reference'!P$6*List!$F713)+'NEW Reference'!P$7,0)</f>
        <v>1208</v>
      </c>
      <c r="V713" s="22">
        <f>ROUND(('NEW Reference'!Q$6*List!$F713)+'NEW Reference'!Q$7,0)</f>
        <v>604</v>
      </c>
      <c r="X713" s="3" t="str">
        <f t="shared" ref="X713:X775" si="33">CONCATENATE(Y713, Z713, AA713)</f>
        <v>HOWARD, Nebraska</v>
      </c>
      <c r="Y713" s="67" t="s">
        <v>607</v>
      </c>
      <c r="Z713" s="24" t="s">
        <v>91</v>
      </c>
      <c r="AA713" s="28" t="s">
        <v>950</v>
      </c>
      <c r="AB713" s="26"/>
      <c r="AC713" s="19">
        <f t="shared" si="32"/>
        <v>0.9769000000000001</v>
      </c>
      <c r="AD713" s="104">
        <v>24780</v>
      </c>
      <c r="AE713" t="s">
        <v>931</v>
      </c>
      <c r="AF713" s="19">
        <v>0.82420000000000004</v>
      </c>
    </row>
    <row r="714" spans="1:32">
      <c r="A714" s="95">
        <v>30700</v>
      </c>
      <c r="B714" s="93" t="s">
        <v>952</v>
      </c>
      <c r="C714" s="67" t="s">
        <v>953</v>
      </c>
      <c r="D714" s="28" t="s">
        <v>950</v>
      </c>
      <c r="E714" s="97" t="s">
        <v>90</v>
      </c>
      <c r="F714" s="98">
        <f t="shared" si="31"/>
        <v>1.0230999999999999</v>
      </c>
      <c r="G714" s="74">
        <f>ROUND(('NEW Reference'!B$6*List!$F714)+'NEW Reference'!B$7,0)</f>
        <v>1367</v>
      </c>
      <c r="H714" s="21">
        <f>ROUND(('NEW Reference'!C$6*List!$F714)+'NEW Reference'!C$7,0)</f>
        <v>2039</v>
      </c>
      <c r="I714" s="21">
        <f>ROUND(('NEW Reference'!D$6*List!$F714)+'NEW Reference'!D$7,0)</f>
        <v>2443</v>
      </c>
      <c r="J714" s="21">
        <f>ROUND(('NEW Reference'!E$6*List!$F714)+'NEW Reference'!E$7,0)</f>
        <v>3021</v>
      </c>
      <c r="K714" s="21">
        <f>ROUND(('NEW Reference'!F$6*List!$F714)+'NEW Reference'!F$7,0)</f>
        <v>3147</v>
      </c>
      <c r="L714" s="21">
        <f>ROUND(('NEW Reference'!G$6*List!$F714)+'NEW Reference'!G$7,0)</f>
        <v>3563</v>
      </c>
      <c r="M714" s="21">
        <f>ROUND(('NEW Reference'!H$6*List!$F714)+'NEW Reference'!H$7,0)</f>
        <v>3699</v>
      </c>
      <c r="N714" s="21">
        <f>ROUND(('NEW Reference'!I$6*List!$F714)+'NEW Reference'!I$7,0)</f>
        <v>3844</v>
      </c>
      <c r="O714" s="21">
        <f>ROUND(('NEW Reference'!J$6*List!$F714)+'NEW Reference'!J$7,0)</f>
        <v>4451</v>
      </c>
      <c r="P714" s="21">
        <f>ROUND(('NEW Reference'!K$6*List!$F714)+'NEW Reference'!K$7,0)</f>
        <v>4592</v>
      </c>
      <c r="Q714" s="21">
        <f>ROUND(('NEW Reference'!L$6*List!$F714)+'NEW Reference'!L$7,0)</f>
        <v>4955</v>
      </c>
      <c r="R714" s="21">
        <f>ROUND(('NEW Reference'!M$6*List!$F714)+'NEW Reference'!M$7,0)</f>
        <v>5917</v>
      </c>
      <c r="S714" s="21">
        <f>ROUND(('NEW Reference'!N$6*List!$F714)+'NEW Reference'!N$7,0)</f>
        <v>23877</v>
      </c>
      <c r="T714" s="22">
        <f>ROUND(('NEW Reference'!O$6*List!$F714)+'NEW Reference'!O$7,0)</f>
        <v>888</v>
      </c>
      <c r="U714" s="22">
        <f>ROUND(('NEW Reference'!P$6*List!$F714)+'NEW Reference'!P$7,0)</f>
        <v>1251</v>
      </c>
      <c r="V714" s="22">
        <f>ROUND(('NEW Reference'!Q$6*List!$F714)+'NEW Reference'!Q$7,0)</f>
        <v>625</v>
      </c>
      <c r="X714" s="3" t="str">
        <f t="shared" si="33"/>
        <v>LANCASTER, Nebraska</v>
      </c>
      <c r="Y714" s="67" t="s">
        <v>953</v>
      </c>
      <c r="Z714" s="24" t="s">
        <v>91</v>
      </c>
      <c r="AA714" s="28" t="s">
        <v>950</v>
      </c>
      <c r="AB714" s="25"/>
      <c r="AC714" s="19">
        <f t="shared" si="32"/>
        <v>1.0230999999999999</v>
      </c>
      <c r="AD714" s="104">
        <v>24660</v>
      </c>
      <c r="AE714" t="s">
        <v>916</v>
      </c>
      <c r="AF714" s="19">
        <v>0.91680000000000006</v>
      </c>
    </row>
    <row r="715" spans="1:32">
      <c r="A715" s="95">
        <v>24260</v>
      </c>
      <c r="B715" s="93" t="s">
        <v>951</v>
      </c>
      <c r="C715" s="67" t="s">
        <v>954</v>
      </c>
      <c r="D715" s="28" t="s">
        <v>950</v>
      </c>
      <c r="E715" s="97" t="s">
        <v>90</v>
      </c>
      <c r="F715" s="98">
        <f t="shared" si="31"/>
        <v>0.9769000000000001</v>
      </c>
      <c r="G715" s="74">
        <f>ROUND(('NEW Reference'!B$6*List!$F715)+'NEW Reference'!B$7,0)</f>
        <v>1321</v>
      </c>
      <c r="H715" s="21">
        <f>ROUND(('NEW Reference'!C$6*List!$F715)+'NEW Reference'!C$7,0)</f>
        <v>1970</v>
      </c>
      <c r="I715" s="21">
        <f>ROUND(('NEW Reference'!D$6*List!$F715)+'NEW Reference'!D$7,0)</f>
        <v>2360</v>
      </c>
      <c r="J715" s="21">
        <f>ROUND(('NEW Reference'!E$6*List!$F715)+'NEW Reference'!E$7,0)</f>
        <v>2918</v>
      </c>
      <c r="K715" s="21">
        <f>ROUND(('NEW Reference'!F$6*List!$F715)+'NEW Reference'!F$7,0)</f>
        <v>3040</v>
      </c>
      <c r="L715" s="21">
        <f>ROUND(('NEW Reference'!G$6*List!$F715)+'NEW Reference'!G$7,0)</f>
        <v>3441</v>
      </c>
      <c r="M715" s="21">
        <f>ROUND(('NEW Reference'!H$6*List!$F715)+'NEW Reference'!H$7,0)</f>
        <v>3573</v>
      </c>
      <c r="N715" s="21">
        <f>ROUND(('NEW Reference'!I$6*List!$F715)+'NEW Reference'!I$7,0)</f>
        <v>3713</v>
      </c>
      <c r="O715" s="21">
        <f>ROUND(('NEW Reference'!J$6*List!$F715)+'NEW Reference'!J$7,0)</f>
        <v>4300</v>
      </c>
      <c r="P715" s="21">
        <f>ROUND(('NEW Reference'!K$6*List!$F715)+'NEW Reference'!K$7,0)</f>
        <v>4435</v>
      </c>
      <c r="Q715" s="21">
        <f>ROUND(('NEW Reference'!L$6*List!$F715)+'NEW Reference'!L$7,0)</f>
        <v>4786</v>
      </c>
      <c r="R715" s="21">
        <f>ROUND(('NEW Reference'!M$6*List!$F715)+'NEW Reference'!M$7,0)</f>
        <v>5716</v>
      </c>
      <c r="S715" s="21">
        <f>ROUND(('NEW Reference'!N$6*List!$F715)+'NEW Reference'!N$7,0)</f>
        <v>23064</v>
      </c>
      <c r="T715" s="22">
        <f>ROUND(('NEW Reference'!O$6*List!$F715)+'NEW Reference'!O$7,0)</f>
        <v>857</v>
      </c>
      <c r="U715" s="22">
        <f>ROUND(('NEW Reference'!P$6*List!$F715)+'NEW Reference'!P$7,0)</f>
        <v>1208</v>
      </c>
      <c r="V715" s="22">
        <f>ROUND(('NEW Reference'!Q$6*List!$F715)+'NEW Reference'!Q$7,0)</f>
        <v>604</v>
      </c>
      <c r="X715" s="3" t="str">
        <f t="shared" si="33"/>
        <v>MERRICK, Nebraska</v>
      </c>
      <c r="Y715" s="67" t="s">
        <v>954</v>
      </c>
      <c r="Z715" s="24" t="s">
        <v>91</v>
      </c>
      <c r="AA715" s="28" t="s">
        <v>950</v>
      </c>
      <c r="AB715" s="26"/>
      <c r="AC715" s="19">
        <f t="shared" si="32"/>
        <v>0.9769000000000001</v>
      </c>
      <c r="AD715" s="104">
        <v>24660</v>
      </c>
      <c r="AE715" t="s">
        <v>916</v>
      </c>
      <c r="AF715" s="19">
        <v>0.91680000000000006</v>
      </c>
    </row>
    <row r="716" spans="1:32">
      <c r="A716" s="95">
        <v>28</v>
      </c>
      <c r="B716" s="93" t="s">
        <v>169</v>
      </c>
      <c r="C716" s="67" t="s">
        <v>4</v>
      </c>
      <c r="D716" s="28" t="s">
        <v>950</v>
      </c>
      <c r="E716" s="97" t="s">
        <v>101</v>
      </c>
      <c r="F716" s="98">
        <f t="shared" si="31"/>
        <v>0.88640000000000008</v>
      </c>
      <c r="G716" s="74">
        <f>ROUND(('NEW Reference'!B$6*List!$F716)+'NEW Reference'!B$7,0)</f>
        <v>1230</v>
      </c>
      <c r="H716" s="21">
        <f>ROUND(('NEW Reference'!C$6*List!$F716)+'NEW Reference'!C$7,0)</f>
        <v>1834</v>
      </c>
      <c r="I716" s="21">
        <f>ROUND(('NEW Reference'!D$6*List!$F716)+'NEW Reference'!D$7,0)</f>
        <v>2197</v>
      </c>
      <c r="J716" s="21">
        <f>ROUND(('NEW Reference'!E$6*List!$F716)+'NEW Reference'!E$7,0)</f>
        <v>2717</v>
      </c>
      <c r="K716" s="21">
        <f>ROUND(('NEW Reference'!F$6*List!$F716)+'NEW Reference'!F$7,0)</f>
        <v>2830</v>
      </c>
      <c r="L716" s="21">
        <f>ROUND(('NEW Reference'!G$6*List!$F716)+'NEW Reference'!G$7,0)</f>
        <v>3204</v>
      </c>
      <c r="M716" s="21">
        <f>ROUND(('NEW Reference'!H$6*List!$F716)+'NEW Reference'!H$7,0)</f>
        <v>3326</v>
      </c>
      <c r="N716" s="21">
        <f>ROUND(('NEW Reference'!I$6*List!$F716)+'NEW Reference'!I$7,0)</f>
        <v>3457</v>
      </c>
      <c r="O716" s="21">
        <f>ROUND(('NEW Reference'!J$6*List!$F716)+'NEW Reference'!J$7,0)</f>
        <v>4003</v>
      </c>
      <c r="P716" s="21">
        <f>ROUND(('NEW Reference'!K$6*List!$F716)+'NEW Reference'!K$7,0)</f>
        <v>4129</v>
      </c>
      <c r="Q716" s="21">
        <f>ROUND(('NEW Reference'!L$6*List!$F716)+'NEW Reference'!L$7,0)</f>
        <v>4456</v>
      </c>
      <c r="R716" s="21">
        <f>ROUND(('NEW Reference'!M$6*List!$F716)+'NEW Reference'!M$7,0)</f>
        <v>5322</v>
      </c>
      <c r="S716" s="21">
        <f>ROUND(('NEW Reference'!N$6*List!$F716)+'NEW Reference'!N$7,0)</f>
        <v>21473</v>
      </c>
      <c r="T716" s="22">
        <f>ROUND(('NEW Reference'!O$6*List!$F716)+'NEW Reference'!O$7,0)</f>
        <v>798</v>
      </c>
      <c r="U716" s="22">
        <f>ROUND(('NEW Reference'!P$6*List!$F716)+'NEW Reference'!P$7,0)</f>
        <v>1125</v>
      </c>
      <c r="V716" s="22">
        <f>ROUND(('NEW Reference'!Q$6*List!$F716)+'NEW Reference'!Q$7,0)</f>
        <v>562</v>
      </c>
      <c r="X716" s="3" t="str">
        <f t="shared" si="33"/>
        <v>Rural (Not listed as urban county), Nebraska</v>
      </c>
      <c r="Y716" s="67" t="s">
        <v>4</v>
      </c>
      <c r="Z716" s="24" t="s">
        <v>91</v>
      </c>
      <c r="AA716" s="28" t="s">
        <v>950</v>
      </c>
      <c r="AB716" s="25"/>
      <c r="AC716" s="19">
        <f t="shared" si="32"/>
        <v>0.88640000000000008</v>
      </c>
      <c r="AD716" s="104">
        <v>16740</v>
      </c>
      <c r="AE716" t="s">
        <v>894</v>
      </c>
      <c r="AF716" s="19">
        <v>0.94040000000000001</v>
      </c>
    </row>
    <row r="717" spans="1:32">
      <c r="A717" s="95">
        <v>36540</v>
      </c>
      <c r="B717" s="93" t="s">
        <v>512</v>
      </c>
      <c r="C717" s="67" t="s">
        <v>955</v>
      </c>
      <c r="D717" s="28" t="s">
        <v>950</v>
      </c>
      <c r="E717" s="97" t="s">
        <v>90</v>
      </c>
      <c r="F717" s="98">
        <f t="shared" si="31"/>
        <v>1.0402</v>
      </c>
      <c r="G717" s="74">
        <f>ROUND(('NEW Reference'!B$6*List!$F717)+'NEW Reference'!B$7,0)</f>
        <v>1385</v>
      </c>
      <c r="H717" s="21">
        <f>ROUND(('NEW Reference'!C$6*List!$F717)+'NEW Reference'!C$7,0)</f>
        <v>2065</v>
      </c>
      <c r="I717" s="21">
        <f>ROUND(('NEW Reference'!D$6*List!$F717)+'NEW Reference'!D$7,0)</f>
        <v>2474</v>
      </c>
      <c r="J717" s="21">
        <f>ROUND(('NEW Reference'!E$6*List!$F717)+'NEW Reference'!E$7,0)</f>
        <v>3059</v>
      </c>
      <c r="K717" s="21">
        <f>ROUND(('NEW Reference'!F$6*List!$F717)+'NEW Reference'!F$7,0)</f>
        <v>3187</v>
      </c>
      <c r="L717" s="21">
        <f>ROUND(('NEW Reference'!G$6*List!$F717)+'NEW Reference'!G$7,0)</f>
        <v>3607</v>
      </c>
      <c r="M717" s="21">
        <f>ROUND(('NEW Reference'!H$6*List!$F717)+'NEW Reference'!H$7,0)</f>
        <v>3745</v>
      </c>
      <c r="N717" s="21">
        <f>ROUND(('NEW Reference'!I$6*List!$F717)+'NEW Reference'!I$7,0)</f>
        <v>3892</v>
      </c>
      <c r="O717" s="21">
        <f>ROUND(('NEW Reference'!J$6*List!$F717)+'NEW Reference'!J$7,0)</f>
        <v>4507</v>
      </c>
      <c r="P717" s="21">
        <f>ROUND(('NEW Reference'!K$6*List!$F717)+'NEW Reference'!K$7,0)</f>
        <v>4649</v>
      </c>
      <c r="Q717" s="21">
        <f>ROUND(('NEW Reference'!L$6*List!$F717)+'NEW Reference'!L$7,0)</f>
        <v>5017</v>
      </c>
      <c r="R717" s="21">
        <f>ROUND(('NEW Reference'!M$6*List!$F717)+'NEW Reference'!M$7,0)</f>
        <v>5992</v>
      </c>
      <c r="S717" s="21">
        <f>ROUND(('NEW Reference'!N$6*List!$F717)+'NEW Reference'!N$7,0)</f>
        <v>24177</v>
      </c>
      <c r="T717" s="22">
        <f>ROUND(('NEW Reference'!O$6*List!$F717)+'NEW Reference'!O$7,0)</f>
        <v>899</v>
      </c>
      <c r="U717" s="22">
        <f>ROUND(('NEW Reference'!P$6*List!$F717)+'NEW Reference'!P$7,0)</f>
        <v>1267</v>
      </c>
      <c r="V717" s="22">
        <f>ROUND(('NEW Reference'!Q$6*List!$F717)+'NEW Reference'!Q$7,0)</f>
        <v>633</v>
      </c>
      <c r="X717" s="3" t="str">
        <f t="shared" si="33"/>
        <v>SARPY, Nebraska</v>
      </c>
      <c r="Y717" s="67" t="s">
        <v>955</v>
      </c>
      <c r="Z717" s="24" t="s">
        <v>91</v>
      </c>
      <c r="AA717" s="28" t="s">
        <v>950</v>
      </c>
      <c r="AB717" s="26"/>
      <c r="AC717" s="19">
        <f t="shared" si="32"/>
        <v>1.0402</v>
      </c>
      <c r="AD717" s="104">
        <v>49180</v>
      </c>
      <c r="AE717" t="s">
        <v>907</v>
      </c>
      <c r="AF717" s="19">
        <v>0.92960000000000009</v>
      </c>
    </row>
    <row r="718" spans="1:32">
      <c r="A718" s="95">
        <v>36540</v>
      </c>
      <c r="B718" s="93" t="s">
        <v>512</v>
      </c>
      <c r="C718" s="67" t="s">
        <v>956</v>
      </c>
      <c r="D718" s="28" t="s">
        <v>950</v>
      </c>
      <c r="E718" s="97" t="s">
        <v>90</v>
      </c>
      <c r="F718" s="98">
        <f t="shared" ref="F718:F781" si="34">IFERROR(INDEX($AF:$AF,MATCH($A718,$AD:$AD,0)),"")</f>
        <v>1.0402</v>
      </c>
      <c r="G718" s="74">
        <f>ROUND(('NEW Reference'!B$6*List!$F718)+'NEW Reference'!B$7,0)</f>
        <v>1385</v>
      </c>
      <c r="H718" s="21">
        <f>ROUND(('NEW Reference'!C$6*List!$F718)+'NEW Reference'!C$7,0)</f>
        <v>2065</v>
      </c>
      <c r="I718" s="21">
        <f>ROUND(('NEW Reference'!D$6*List!$F718)+'NEW Reference'!D$7,0)</f>
        <v>2474</v>
      </c>
      <c r="J718" s="21">
        <f>ROUND(('NEW Reference'!E$6*List!$F718)+'NEW Reference'!E$7,0)</f>
        <v>3059</v>
      </c>
      <c r="K718" s="21">
        <f>ROUND(('NEW Reference'!F$6*List!$F718)+'NEW Reference'!F$7,0)</f>
        <v>3187</v>
      </c>
      <c r="L718" s="21">
        <f>ROUND(('NEW Reference'!G$6*List!$F718)+'NEW Reference'!G$7,0)</f>
        <v>3607</v>
      </c>
      <c r="M718" s="21">
        <f>ROUND(('NEW Reference'!H$6*List!$F718)+'NEW Reference'!H$7,0)</f>
        <v>3745</v>
      </c>
      <c r="N718" s="21">
        <f>ROUND(('NEW Reference'!I$6*List!$F718)+'NEW Reference'!I$7,0)</f>
        <v>3892</v>
      </c>
      <c r="O718" s="21">
        <f>ROUND(('NEW Reference'!J$6*List!$F718)+'NEW Reference'!J$7,0)</f>
        <v>4507</v>
      </c>
      <c r="P718" s="21">
        <f>ROUND(('NEW Reference'!K$6*List!$F718)+'NEW Reference'!K$7,0)</f>
        <v>4649</v>
      </c>
      <c r="Q718" s="21">
        <f>ROUND(('NEW Reference'!L$6*List!$F718)+'NEW Reference'!L$7,0)</f>
        <v>5017</v>
      </c>
      <c r="R718" s="21">
        <f>ROUND(('NEW Reference'!M$6*List!$F718)+'NEW Reference'!M$7,0)</f>
        <v>5992</v>
      </c>
      <c r="S718" s="21">
        <f>ROUND(('NEW Reference'!N$6*List!$F718)+'NEW Reference'!N$7,0)</f>
        <v>24177</v>
      </c>
      <c r="T718" s="22">
        <f>ROUND(('NEW Reference'!O$6*List!$F718)+'NEW Reference'!O$7,0)</f>
        <v>899</v>
      </c>
      <c r="U718" s="22">
        <f>ROUND(('NEW Reference'!P$6*List!$F718)+'NEW Reference'!P$7,0)</f>
        <v>1267</v>
      </c>
      <c r="V718" s="22">
        <f>ROUND(('NEW Reference'!Q$6*List!$F718)+'NEW Reference'!Q$7,0)</f>
        <v>633</v>
      </c>
      <c r="X718" s="3" t="str">
        <f t="shared" si="33"/>
        <v>SAUNDERS, Nebraska</v>
      </c>
      <c r="Y718" s="67" t="s">
        <v>956</v>
      </c>
      <c r="Z718" s="24" t="s">
        <v>91</v>
      </c>
      <c r="AA718" s="28" t="s">
        <v>950</v>
      </c>
      <c r="AB718" s="26"/>
      <c r="AC718" s="19">
        <f t="shared" ref="AC718:AC781" si="35">IFERROR(INDEX($AF:$AF,MATCH($A718,$AD:$AD,0)),"")</f>
        <v>1.0402</v>
      </c>
      <c r="AD718" s="104">
        <v>16740</v>
      </c>
      <c r="AE718" t="s">
        <v>894</v>
      </c>
      <c r="AF718" s="19">
        <v>0.94040000000000001</v>
      </c>
    </row>
    <row r="719" spans="1:32">
      <c r="A719" s="95">
        <v>30700</v>
      </c>
      <c r="B719" s="93" t="s">
        <v>952</v>
      </c>
      <c r="C719" s="67" t="s">
        <v>957</v>
      </c>
      <c r="D719" s="28" t="s">
        <v>950</v>
      </c>
      <c r="E719" s="97" t="s">
        <v>90</v>
      </c>
      <c r="F719" s="98">
        <f t="shared" si="34"/>
        <v>1.0230999999999999</v>
      </c>
      <c r="G719" s="74">
        <f>ROUND(('NEW Reference'!B$6*List!$F719)+'NEW Reference'!B$7,0)</f>
        <v>1367</v>
      </c>
      <c r="H719" s="21">
        <f>ROUND(('NEW Reference'!C$6*List!$F719)+'NEW Reference'!C$7,0)</f>
        <v>2039</v>
      </c>
      <c r="I719" s="21">
        <f>ROUND(('NEW Reference'!D$6*List!$F719)+'NEW Reference'!D$7,0)</f>
        <v>2443</v>
      </c>
      <c r="J719" s="21">
        <f>ROUND(('NEW Reference'!E$6*List!$F719)+'NEW Reference'!E$7,0)</f>
        <v>3021</v>
      </c>
      <c r="K719" s="21">
        <f>ROUND(('NEW Reference'!F$6*List!$F719)+'NEW Reference'!F$7,0)</f>
        <v>3147</v>
      </c>
      <c r="L719" s="21">
        <f>ROUND(('NEW Reference'!G$6*List!$F719)+'NEW Reference'!G$7,0)</f>
        <v>3563</v>
      </c>
      <c r="M719" s="21">
        <f>ROUND(('NEW Reference'!H$6*List!$F719)+'NEW Reference'!H$7,0)</f>
        <v>3699</v>
      </c>
      <c r="N719" s="21">
        <f>ROUND(('NEW Reference'!I$6*List!$F719)+'NEW Reference'!I$7,0)</f>
        <v>3844</v>
      </c>
      <c r="O719" s="21">
        <f>ROUND(('NEW Reference'!J$6*List!$F719)+'NEW Reference'!J$7,0)</f>
        <v>4451</v>
      </c>
      <c r="P719" s="21">
        <f>ROUND(('NEW Reference'!K$6*List!$F719)+'NEW Reference'!K$7,0)</f>
        <v>4592</v>
      </c>
      <c r="Q719" s="21">
        <f>ROUND(('NEW Reference'!L$6*List!$F719)+'NEW Reference'!L$7,0)</f>
        <v>4955</v>
      </c>
      <c r="R719" s="21">
        <f>ROUND(('NEW Reference'!M$6*List!$F719)+'NEW Reference'!M$7,0)</f>
        <v>5917</v>
      </c>
      <c r="S719" s="21">
        <f>ROUND(('NEW Reference'!N$6*List!$F719)+'NEW Reference'!N$7,0)</f>
        <v>23877</v>
      </c>
      <c r="T719" s="22">
        <f>ROUND(('NEW Reference'!O$6*List!$F719)+'NEW Reference'!O$7,0)</f>
        <v>888</v>
      </c>
      <c r="U719" s="22">
        <f>ROUND(('NEW Reference'!P$6*List!$F719)+'NEW Reference'!P$7,0)</f>
        <v>1251</v>
      </c>
      <c r="V719" s="22">
        <f>ROUND(('NEW Reference'!Q$6*List!$F719)+'NEW Reference'!Q$7,0)</f>
        <v>625</v>
      </c>
      <c r="X719" s="3" t="str">
        <f t="shared" si="33"/>
        <v>SEWARD, Nebraska</v>
      </c>
      <c r="Y719" s="67" t="s">
        <v>957</v>
      </c>
      <c r="Z719" s="24" t="s">
        <v>91</v>
      </c>
      <c r="AA719" s="28" t="s">
        <v>950</v>
      </c>
      <c r="AB719" s="26"/>
      <c r="AC719" s="19">
        <f t="shared" si="35"/>
        <v>1.0230999999999999</v>
      </c>
      <c r="AD719" s="104">
        <v>39580</v>
      </c>
      <c r="AE719" t="s">
        <v>913</v>
      </c>
      <c r="AF719" s="19">
        <v>0.98550000000000004</v>
      </c>
    </row>
    <row r="720" spans="1:32">
      <c r="A720" s="95">
        <v>36540</v>
      </c>
      <c r="B720" s="93" t="s">
        <v>512</v>
      </c>
      <c r="C720" s="67" t="s">
        <v>221</v>
      </c>
      <c r="D720" s="28" t="s">
        <v>950</v>
      </c>
      <c r="E720" s="97" t="s">
        <v>90</v>
      </c>
      <c r="F720" s="98">
        <f t="shared" si="34"/>
        <v>1.0402</v>
      </c>
      <c r="G720" s="74">
        <f>ROUND(('NEW Reference'!B$6*List!$F720)+'NEW Reference'!B$7,0)</f>
        <v>1385</v>
      </c>
      <c r="H720" s="21">
        <f>ROUND(('NEW Reference'!C$6*List!$F720)+'NEW Reference'!C$7,0)</f>
        <v>2065</v>
      </c>
      <c r="I720" s="21">
        <f>ROUND(('NEW Reference'!D$6*List!$F720)+'NEW Reference'!D$7,0)</f>
        <v>2474</v>
      </c>
      <c r="J720" s="21">
        <f>ROUND(('NEW Reference'!E$6*List!$F720)+'NEW Reference'!E$7,0)</f>
        <v>3059</v>
      </c>
      <c r="K720" s="21">
        <f>ROUND(('NEW Reference'!F$6*List!$F720)+'NEW Reference'!F$7,0)</f>
        <v>3187</v>
      </c>
      <c r="L720" s="21">
        <f>ROUND(('NEW Reference'!G$6*List!$F720)+'NEW Reference'!G$7,0)</f>
        <v>3607</v>
      </c>
      <c r="M720" s="21">
        <f>ROUND(('NEW Reference'!H$6*List!$F720)+'NEW Reference'!H$7,0)</f>
        <v>3745</v>
      </c>
      <c r="N720" s="21">
        <f>ROUND(('NEW Reference'!I$6*List!$F720)+'NEW Reference'!I$7,0)</f>
        <v>3892</v>
      </c>
      <c r="O720" s="21">
        <f>ROUND(('NEW Reference'!J$6*List!$F720)+'NEW Reference'!J$7,0)</f>
        <v>4507</v>
      </c>
      <c r="P720" s="21">
        <f>ROUND(('NEW Reference'!K$6*List!$F720)+'NEW Reference'!K$7,0)</f>
        <v>4649</v>
      </c>
      <c r="Q720" s="21">
        <f>ROUND(('NEW Reference'!L$6*List!$F720)+'NEW Reference'!L$7,0)</f>
        <v>5017</v>
      </c>
      <c r="R720" s="21">
        <f>ROUND(('NEW Reference'!M$6*List!$F720)+'NEW Reference'!M$7,0)</f>
        <v>5992</v>
      </c>
      <c r="S720" s="21">
        <f>ROUND(('NEW Reference'!N$6*List!$F720)+'NEW Reference'!N$7,0)</f>
        <v>24177</v>
      </c>
      <c r="T720" s="22">
        <f>ROUND(('NEW Reference'!O$6*List!$F720)+'NEW Reference'!O$7,0)</f>
        <v>899</v>
      </c>
      <c r="U720" s="22">
        <f>ROUND(('NEW Reference'!P$6*List!$F720)+'NEW Reference'!P$7,0)</f>
        <v>1267</v>
      </c>
      <c r="V720" s="22">
        <f>ROUND(('NEW Reference'!Q$6*List!$F720)+'NEW Reference'!Q$7,0)</f>
        <v>633</v>
      </c>
      <c r="X720" s="3" t="str">
        <f t="shared" si="33"/>
        <v>WASHINGTON, Nebraska</v>
      </c>
      <c r="Y720" s="67" t="s">
        <v>221</v>
      </c>
      <c r="Z720" s="24" t="s">
        <v>91</v>
      </c>
      <c r="AA720" s="28" t="s">
        <v>950</v>
      </c>
      <c r="AB720" s="26"/>
      <c r="AC720" s="19">
        <f t="shared" si="35"/>
        <v>1.0402</v>
      </c>
      <c r="AD720" s="104">
        <v>24140</v>
      </c>
      <c r="AE720" t="s">
        <v>938</v>
      </c>
      <c r="AF720" s="19">
        <v>0.91197624999999982</v>
      </c>
    </row>
    <row r="721" spans="1:32">
      <c r="A721" s="95">
        <v>31700</v>
      </c>
      <c r="B721" s="93" t="s">
        <v>958</v>
      </c>
      <c r="C721" s="67" t="s">
        <v>377</v>
      </c>
      <c r="D721" s="28" t="s">
        <v>959</v>
      </c>
      <c r="E721" s="97" t="s">
        <v>90</v>
      </c>
      <c r="F721" s="98">
        <f t="shared" si="34"/>
        <v>0.98310000000000008</v>
      </c>
      <c r="G721" s="74">
        <f>ROUND(('NEW Reference'!B$6*List!$F721)+'NEW Reference'!B$7,0)</f>
        <v>1327</v>
      </c>
      <c r="H721" s="21">
        <f>ROUND(('NEW Reference'!C$6*List!$F721)+'NEW Reference'!C$7,0)</f>
        <v>1979</v>
      </c>
      <c r="I721" s="21">
        <f>ROUND(('NEW Reference'!D$6*List!$F721)+'NEW Reference'!D$7,0)</f>
        <v>2371</v>
      </c>
      <c r="J721" s="21">
        <f>ROUND(('NEW Reference'!E$6*List!$F721)+'NEW Reference'!E$7,0)</f>
        <v>2932</v>
      </c>
      <c r="K721" s="21">
        <f>ROUND(('NEW Reference'!F$6*List!$F721)+'NEW Reference'!F$7,0)</f>
        <v>3054</v>
      </c>
      <c r="L721" s="21">
        <f>ROUND(('NEW Reference'!G$6*List!$F721)+'NEW Reference'!G$7,0)</f>
        <v>3458</v>
      </c>
      <c r="M721" s="21">
        <f>ROUND(('NEW Reference'!H$6*List!$F721)+'NEW Reference'!H$7,0)</f>
        <v>3590</v>
      </c>
      <c r="N721" s="21">
        <f>ROUND(('NEW Reference'!I$6*List!$F721)+'NEW Reference'!I$7,0)</f>
        <v>3731</v>
      </c>
      <c r="O721" s="21">
        <f>ROUND(('NEW Reference'!J$6*List!$F721)+'NEW Reference'!J$7,0)</f>
        <v>4320</v>
      </c>
      <c r="P721" s="21">
        <f>ROUND(('NEW Reference'!K$6*List!$F721)+'NEW Reference'!K$7,0)</f>
        <v>4456</v>
      </c>
      <c r="Q721" s="21">
        <f>ROUND(('NEW Reference'!L$6*List!$F721)+'NEW Reference'!L$7,0)</f>
        <v>4809</v>
      </c>
      <c r="R721" s="21">
        <f>ROUND(('NEW Reference'!M$6*List!$F721)+'NEW Reference'!M$7,0)</f>
        <v>5743</v>
      </c>
      <c r="S721" s="21">
        <f>ROUND(('NEW Reference'!N$6*List!$F721)+'NEW Reference'!N$7,0)</f>
        <v>23173</v>
      </c>
      <c r="T721" s="22">
        <f>ROUND(('NEW Reference'!O$6*List!$F721)+'NEW Reference'!O$7,0)</f>
        <v>862</v>
      </c>
      <c r="U721" s="22">
        <f>ROUND(('NEW Reference'!P$6*List!$F721)+'NEW Reference'!P$7,0)</f>
        <v>1214</v>
      </c>
      <c r="V721" s="22">
        <f>ROUND(('NEW Reference'!Q$6*List!$F721)+'NEW Reference'!Q$7,0)</f>
        <v>607</v>
      </c>
      <c r="X721" s="3" t="str">
        <f t="shared" si="33"/>
        <v>HILLSBOROUGH, New Hampshire</v>
      </c>
      <c r="Y721" s="67" t="s">
        <v>377</v>
      </c>
      <c r="Z721" s="24" t="s">
        <v>91</v>
      </c>
      <c r="AA721" s="28" t="s">
        <v>959</v>
      </c>
      <c r="AB721" s="26"/>
      <c r="AC721" s="19">
        <f t="shared" si="35"/>
        <v>0.98310000000000008</v>
      </c>
      <c r="AD721" s="104">
        <v>49180</v>
      </c>
      <c r="AE721" t="s">
        <v>907</v>
      </c>
      <c r="AF721" s="19">
        <v>0.92960000000000009</v>
      </c>
    </row>
    <row r="722" spans="1:32">
      <c r="A722" s="95">
        <v>40484</v>
      </c>
      <c r="B722" s="93" t="s">
        <v>960</v>
      </c>
      <c r="C722" s="67" t="s">
        <v>934</v>
      </c>
      <c r="D722" s="28" t="s">
        <v>959</v>
      </c>
      <c r="E722" s="97" t="s">
        <v>90</v>
      </c>
      <c r="F722" s="98">
        <f t="shared" si="34"/>
        <v>1.0021</v>
      </c>
      <c r="G722" s="74">
        <f>ROUND(('NEW Reference'!B$6*List!$F722)+'NEW Reference'!B$7,0)</f>
        <v>1346</v>
      </c>
      <c r="H722" s="21">
        <f>ROUND(('NEW Reference'!C$6*List!$F722)+'NEW Reference'!C$7,0)</f>
        <v>2008</v>
      </c>
      <c r="I722" s="21">
        <f>ROUND(('NEW Reference'!D$6*List!$F722)+'NEW Reference'!D$7,0)</f>
        <v>2406</v>
      </c>
      <c r="J722" s="21">
        <f>ROUND(('NEW Reference'!E$6*List!$F722)+'NEW Reference'!E$7,0)</f>
        <v>2974</v>
      </c>
      <c r="K722" s="21">
        <f>ROUND(('NEW Reference'!F$6*List!$F722)+'NEW Reference'!F$7,0)</f>
        <v>3098</v>
      </c>
      <c r="L722" s="21">
        <f>ROUND(('NEW Reference'!G$6*List!$F722)+'NEW Reference'!G$7,0)</f>
        <v>3507</v>
      </c>
      <c r="M722" s="21">
        <f>ROUND(('NEW Reference'!H$6*List!$F722)+'NEW Reference'!H$7,0)</f>
        <v>3641</v>
      </c>
      <c r="N722" s="21">
        <f>ROUND(('NEW Reference'!I$6*List!$F722)+'NEW Reference'!I$7,0)</f>
        <v>3784</v>
      </c>
      <c r="O722" s="21">
        <f>ROUND(('NEW Reference'!J$6*List!$F722)+'NEW Reference'!J$7,0)</f>
        <v>4382</v>
      </c>
      <c r="P722" s="21">
        <f>ROUND(('NEW Reference'!K$6*List!$F722)+'NEW Reference'!K$7,0)</f>
        <v>4521</v>
      </c>
      <c r="Q722" s="21">
        <f>ROUND(('NEW Reference'!L$6*List!$F722)+'NEW Reference'!L$7,0)</f>
        <v>4878</v>
      </c>
      <c r="R722" s="21">
        <f>ROUND(('NEW Reference'!M$6*List!$F722)+'NEW Reference'!M$7,0)</f>
        <v>5826</v>
      </c>
      <c r="S722" s="21">
        <f>ROUND(('NEW Reference'!N$6*List!$F722)+'NEW Reference'!N$7,0)</f>
        <v>23507</v>
      </c>
      <c r="T722" s="22">
        <f>ROUND(('NEW Reference'!O$6*List!$F722)+'NEW Reference'!O$7,0)</f>
        <v>874</v>
      </c>
      <c r="U722" s="22">
        <f>ROUND(('NEW Reference'!P$6*List!$F722)+'NEW Reference'!P$7,0)</f>
        <v>1231</v>
      </c>
      <c r="V722" s="22">
        <f>ROUND(('NEW Reference'!Q$6*List!$F722)+'NEW Reference'!Q$7,0)</f>
        <v>616</v>
      </c>
      <c r="X722" s="3" t="str">
        <f t="shared" si="33"/>
        <v>ROCKINGHAM, New Hampshire</v>
      </c>
      <c r="Y722" s="67" t="s">
        <v>934</v>
      </c>
      <c r="Z722" s="24" t="s">
        <v>91</v>
      </c>
      <c r="AA722" s="28" t="s">
        <v>959</v>
      </c>
      <c r="AB722" s="26"/>
      <c r="AC722" s="19">
        <f t="shared" si="35"/>
        <v>1.0021</v>
      </c>
      <c r="AD722" s="104">
        <v>13900</v>
      </c>
      <c r="AE722" t="s">
        <v>940</v>
      </c>
      <c r="AF722" s="19">
        <v>0.89190000000000003</v>
      </c>
    </row>
    <row r="723" spans="1:32">
      <c r="A723" s="95">
        <v>30</v>
      </c>
      <c r="B723" s="93" t="s">
        <v>171</v>
      </c>
      <c r="C723" s="67" t="s">
        <v>4</v>
      </c>
      <c r="D723" s="28" t="s">
        <v>959</v>
      </c>
      <c r="E723" s="97" t="s">
        <v>101</v>
      </c>
      <c r="F723" s="98">
        <f t="shared" si="34"/>
        <v>1.0138</v>
      </c>
      <c r="G723" s="74">
        <f>ROUND(('NEW Reference'!B$6*List!$F723)+'NEW Reference'!B$7,0)</f>
        <v>1358</v>
      </c>
      <c r="H723" s="21">
        <f>ROUND(('NEW Reference'!C$6*List!$F723)+'NEW Reference'!C$7,0)</f>
        <v>2025</v>
      </c>
      <c r="I723" s="21">
        <f>ROUND(('NEW Reference'!D$6*List!$F723)+'NEW Reference'!D$7,0)</f>
        <v>2427</v>
      </c>
      <c r="J723" s="21">
        <f>ROUND(('NEW Reference'!E$6*List!$F723)+'NEW Reference'!E$7,0)</f>
        <v>3000</v>
      </c>
      <c r="K723" s="21">
        <f>ROUND(('NEW Reference'!F$6*List!$F723)+'NEW Reference'!F$7,0)</f>
        <v>3126</v>
      </c>
      <c r="L723" s="21">
        <f>ROUND(('NEW Reference'!G$6*List!$F723)+'NEW Reference'!G$7,0)</f>
        <v>3538</v>
      </c>
      <c r="M723" s="21">
        <f>ROUND(('NEW Reference'!H$6*List!$F723)+'NEW Reference'!H$7,0)</f>
        <v>3673</v>
      </c>
      <c r="N723" s="21">
        <f>ROUND(('NEW Reference'!I$6*List!$F723)+'NEW Reference'!I$7,0)</f>
        <v>3818</v>
      </c>
      <c r="O723" s="21">
        <f>ROUND(('NEW Reference'!J$6*List!$F723)+'NEW Reference'!J$7,0)</f>
        <v>4421</v>
      </c>
      <c r="P723" s="21">
        <f>ROUND(('NEW Reference'!K$6*List!$F723)+'NEW Reference'!K$7,0)</f>
        <v>4560</v>
      </c>
      <c r="Q723" s="21">
        <f>ROUND(('NEW Reference'!L$6*List!$F723)+'NEW Reference'!L$7,0)</f>
        <v>4921</v>
      </c>
      <c r="R723" s="21">
        <f>ROUND(('NEW Reference'!M$6*List!$F723)+'NEW Reference'!M$7,0)</f>
        <v>5877</v>
      </c>
      <c r="S723" s="21">
        <f>ROUND(('NEW Reference'!N$6*List!$F723)+'NEW Reference'!N$7,0)</f>
        <v>23713</v>
      </c>
      <c r="T723" s="22">
        <f>ROUND(('NEW Reference'!O$6*List!$F723)+'NEW Reference'!O$7,0)</f>
        <v>882</v>
      </c>
      <c r="U723" s="22">
        <f>ROUND(('NEW Reference'!P$6*List!$F723)+'NEW Reference'!P$7,0)</f>
        <v>1242</v>
      </c>
      <c r="V723" s="22">
        <f>ROUND(('NEW Reference'!Q$6*List!$F723)+'NEW Reference'!Q$7,0)</f>
        <v>621</v>
      </c>
      <c r="X723" s="3" t="str">
        <f t="shared" si="33"/>
        <v>Rural (Not listed as urban county), New Hampshire</v>
      </c>
      <c r="Y723" s="67" t="s">
        <v>4</v>
      </c>
      <c r="Z723" s="24" t="s">
        <v>91</v>
      </c>
      <c r="AA723" s="28" t="s">
        <v>959</v>
      </c>
      <c r="AB723" s="25"/>
      <c r="AC723" s="19">
        <f t="shared" si="35"/>
        <v>1.0138</v>
      </c>
      <c r="AD723" s="104">
        <v>22020</v>
      </c>
      <c r="AE723" t="s">
        <v>823</v>
      </c>
      <c r="AF723" s="19">
        <v>0.8911</v>
      </c>
    </row>
    <row r="724" spans="1:32">
      <c r="A724" s="95">
        <v>40484</v>
      </c>
      <c r="B724" s="93" t="s">
        <v>960</v>
      </c>
      <c r="C724" s="67" t="s">
        <v>961</v>
      </c>
      <c r="D724" s="28" t="s">
        <v>959</v>
      </c>
      <c r="E724" s="97" t="s">
        <v>90</v>
      </c>
      <c r="F724" s="98">
        <f t="shared" si="34"/>
        <v>1.0021</v>
      </c>
      <c r="G724" s="74">
        <f>ROUND(('NEW Reference'!B$6*List!$F724)+'NEW Reference'!B$7,0)</f>
        <v>1346</v>
      </c>
      <c r="H724" s="21">
        <f>ROUND(('NEW Reference'!C$6*List!$F724)+'NEW Reference'!C$7,0)</f>
        <v>2008</v>
      </c>
      <c r="I724" s="21">
        <f>ROUND(('NEW Reference'!D$6*List!$F724)+'NEW Reference'!D$7,0)</f>
        <v>2406</v>
      </c>
      <c r="J724" s="21">
        <f>ROUND(('NEW Reference'!E$6*List!$F724)+'NEW Reference'!E$7,0)</f>
        <v>2974</v>
      </c>
      <c r="K724" s="21">
        <f>ROUND(('NEW Reference'!F$6*List!$F724)+'NEW Reference'!F$7,0)</f>
        <v>3098</v>
      </c>
      <c r="L724" s="21">
        <f>ROUND(('NEW Reference'!G$6*List!$F724)+'NEW Reference'!G$7,0)</f>
        <v>3507</v>
      </c>
      <c r="M724" s="21">
        <f>ROUND(('NEW Reference'!H$6*List!$F724)+'NEW Reference'!H$7,0)</f>
        <v>3641</v>
      </c>
      <c r="N724" s="21">
        <f>ROUND(('NEW Reference'!I$6*List!$F724)+'NEW Reference'!I$7,0)</f>
        <v>3784</v>
      </c>
      <c r="O724" s="21">
        <f>ROUND(('NEW Reference'!J$6*List!$F724)+'NEW Reference'!J$7,0)</f>
        <v>4382</v>
      </c>
      <c r="P724" s="21">
        <f>ROUND(('NEW Reference'!K$6*List!$F724)+'NEW Reference'!K$7,0)</f>
        <v>4521</v>
      </c>
      <c r="Q724" s="21">
        <f>ROUND(('NEW Reference'!L$6*List!$F724)+'NEW Reference'!L$7,0)</f>
        <v>4878</v>
      </c>
      <c r="R724" s="21">
        <f>ROUND(('NEW Reference'!M$6*List!$F724)+'NEW Reference'!M$7,0)</f>
        <v>5826</v>
      </c>
      <c r="S724" s="21">
        <f>ROUND(('NEW Reference'!N$6*List!$F724)+'NEW Reference'!N$7,0)</f>
        <v>23507</v>
      </c>
      <c r="T724" s="22">
        <f>ROUND(('NEW Reference'!O$6*List!$F724)+'NEW Reference'!O$7,0)</f>
        <v>874</v>
      </c>
      <c r="U724" s="22">
        <f>ROUND(('NEW Reference'!P$6*List!$F724)+'NEW Reference'!P$7,0)</f>
        <v>1231</v>
      </c>
      <c r="V724" s="22">
        <f>ROUND(('NEW Reference'!Q$6*List!$F724)+'NEW Reference'!Q$7,0)</f>
        <v>616</v>
      </c>
      <c r="X724" s="3" t="str">
        <f t="shared" si="33"/>
        <v>STRAFFORD, New Hampshire</v>
      </c>
      <c r="Y724" s="67" t="s">
        <v>961</v>
      </c>
      <c r="Z724" s="24" t="s">
        <v>91</v>
      </c>
      <c r="AA724" s="28" t="s">
        <v>959</v>
      </c>
      <c r="AB724" s="25"/>
      <c r="AC724" s="19">
        <f t="shared" si="35"/>
        <v>1.0021</v>
      </c>
      <c r="AD724" s="104">
        <v>24220</v>
      </c>
      <c r="AE724" t="s">
        <v>835</v>
      </c>
      <c r="AF724" s="19">
        <v>0.74403999999999992</v>
      </c>
    </row>
    <row r="725" spans="1:32">
      <c r="A725" s="95">
        <v>12100</v>
      </c>
      <c r="B725" s="93" t="s">
        <v>962</v>
      </c>
      <c r="C725" s="67" t="s">
        <v>963</v>
      </c>
      <c r="D725" s="29" t="s">
        <v>964</v>
      </c>
      <c r="E725" s="97" t="s">
        <v>90</v>
      </c>
      <c r="F725" s="98">
        <f t="shared" si="34"/>
        <v>0.9869</v>
      </c>
      <c r="G725" s="74">
        <f>ROUND(('NEW Reference'!B$6*List!$F725)+'NEW Reference'!B$7,0)</f>
        <v>1331</v>
      </c>
      <c r="H725" s="21">
        <f>ROUND(('NEW Reference'!C$6*List!$F725)+'NEW Reference'!C$7,0)</f>
        <v>1985</v>
      </c>
      <c r="I725" s="21">
        <f>ROUND(('NEW Reference'!D$6*List!$F725)+'NEW Reference'!D$7,0)</f>
        <v>2378</v>
      </c>
      <c r="J725" s="21">
        <f>ROUND(('NEW Reference'!E$6*List!$F725)+'NEW Reference'!E$7,0)</f>
        <v>2940</v>
      </c>
      <c r="K725" s="21">
        <f>ROUND(('NEW Reference'!F$6*List!$F725)+'NEW Reference'!F$7,0)</f>
        <v>3063</v>
      </c>
      <c r="L725" s="21">
        <f>ROUND(('NEW Reference'!G$6*List!$F725)+'NEW Reference'!G$7,0)</f>
        <v>3468</v>
      </c>
      <c r="M725" s="21">
        <f>ROUND(('NEW Reference'!H$6*List!$F725)+'NEW Reference'!H$7,0)</f>
        <v>3600</v>
      </c>
      <c r="N725" s="21">
        <f>ROUND(('NEW Reference'!I$6*List!$F725)+'NEW Reference'!I$7,0)</f>
        <v>3741</v>
      </c>
      <c r="O725" s="21">
        <f>ROUND(('NEW Reference'!J$6*List!$F725)+'NEW Reference'!J$7,0)</f>
        <v>4333</v>
      </c>
      <c r="P725" s="21">
        <f>ROUND(('NEW Reference'!K$6*List!$F725)+'NEW Reference'!K$7,0)</f>
        <v>4469</v>
      </c>
      <c r="Q725" s="21">
        <f>ROUND(('NEW Reference'!L$6*List!$F725)+'NEW Reference'!L$7,0)</f>
        <v>4823</v>
      </c>
      <c r="R725" s="21">
        <f>ROUND(('NEW Reference'!M$6*List!$F725)+'NEW Reference'!M$7,0)</f>
        <v>5760</v>
      </c>
      <c r="S725" s="21">
        <f>ROUND(('NEW Reference'!N$6*List!$F725)+'NEW Reference'!N$7,0)</f>
        <v>23240</v>
      </c>
      <c r="T725" s="22">
        <f>ROUND(('NEW Reference'!O$6*List!$F725)+'NEW Reference'!O$7,0)</f>
        <v>864</v>
      </c>
      <c r="U725" s="22">
        <f>ROUND(('NEW Reference'!P$6*List!$F725)+'NEW Reference'!P$7,0)</f>
        <v>1217</v>
      </c>
      <c r="V725" s="22">
        <f>ROUND(('NEW Reference'!Q$6*List!$F725)+'NEW Reference'!Q$7,0)</f>
        <v>609</v>
      </c>
      <c r="X725" s="3" t="str">
        <f t="shared" si="33"/>
        <v>ATLANTIC, New Jersey</v>
      </c>
      <c r="Y725" s="67" t="s">
        <v>963</v>
      </c>
      <c r="Z725" s="24" t="s">
        <v>91</v>
      </c>
      <c r="AA725" s="29" t="s">
        <v>964</v>
      </c>
      <c r="AB725" s="25"/>
      <c r="AC725" s="19">
        <f t="shared" si="35"/>
        <v>0.9869</v>
      </c>
      <c r="AD725" s="104">
        <v>33500</v>
      </c>
      <c r="AE725" t="s">
        <v>944</v>
      </c>
      <c r="AF725" s="19">
        <v>0.80466899999999986</v>
      </c>
    </row>
    <row r="726" spans="1:32">
      <c r="A726" s="95">
        <v>35614</v>
      </c>
      <c r="B726" s="93" t="s">
        <v>965</v>
      </c>
      <c r="C726" s="67" t="s">
        <v>966</v>
      </c>
      <c r="D726" s="29" t="s">
        <v>964</v>
      </c>
      <c r="E726" s="97" t="s">
        <v>90</v>
      </c>
      <c r="F726" s="98">
        <f t="shared" si="34"/>
        <v>1.2950999999999999</v>
      </c>
      <c r="G726" s="74">
        <f>ROUND(('NEW Reference'!B$6*List!$F726)+'NEW Reference'!B$7,0)</f>
        <v>1641</v>
      </c>
      <c r="H726" s="21">
        <f>ROUND(('NEW Reference'!C$6*List!$F726)+'NEW Reference'!C$7,0)</f>
        <v>2447</v>
      </c>
      <c r="I726" s="21">
        <f>ROUND(('NEW Reference'!D$6*List!$F726)+'NEW Reference'!D$7,0)</f>
        <v>2933</v>
      </c>
      <c r="J726" s="21">
        <f>ROUND(('NEW Reference'!E$6*List!$F726)+'NEW Reference'!E$7,0)</f>
        <v>3626</v>
      </c>
      <c r="K726" s="21">
        <f>ROUND(('NEW Reference'!F$6*List!$F726)+'NEW Reference'!F$7,0)</f>
        <v>3777</v>
      </c>
      <c r="L726" s="21">
        <f>ROUND(('NEW Reference'!G$6*List!$F726)+'NEW Reference'!G$7,0)</f>
        <v>4276</v>
      </c>
      <c r="M726" s="21">
        <f>ROUND(('NEW Reference'!H$6*List!$F726)+'NEW Reference'!H$7,0)</f>
        <v>4439</v>
      </c>
      <c r="N726" s="21">
        <f>ROUND(('NEW Reference'!I$6*List!$F726)+'NEW Reference'!I$7,0)</f>
        <v>4614</v>
      </c>
      <c r="O726" s="21">
        <f>ROUND(('NEW Reference'!J$6*List!$F726)+'NEW Reference'!J$7,0)</f>
        <v>5343</v>
      </c>
      <c r="P726" s="21">
        <f>ROUND(('NEW Reference'!K$6*List!$F726)+'NEW Reference'!K$7,0)</f>
        <v>5511</v>
      </c>
      <c r="Q726" s="21">
        <f>ROUND(('NEW Reference'!L$6*List!$F726)+'NEW Reference'!L$7,0)</f>
        <v>5947</v>
      </c>
      <c r="R726" s="21">
        <f>ROUND(('NEW Reference'!M$6*List!$F726)+'NEW Reference'!M$7,0)</f>
        <v>7102</v>
      </c>
      <c r="S726" s="21">
        <f>ROUND(('NEW Reference'!N$6*List!$F726)+'NEW Reference'!N$7,0)</f>
        <v>28658</v>
      </c>
      <c r="T726" s="22">
        <f>ROUND(('NEW Reference'!O$6*List!$F726)+'NEW Reference'!O$7,0)</f>
        <v>1065</v>
      </c>
      <c r="U726" s="22">
        <f>ROUND(('NEW Reference'!P$6*List!$F726)+'NEW Reference'!P$7,0)</f>
        <v>1501</v>
      </c>
      <c r="V726" s="22">
        <f>ROUND(('NEW Reference'!Q$6*List!$F726)+'NEW Reference'!Q$7,0)</f>
        <v>751</v>
      </c>
      <c r="X726" s="3" t="str">
        <f t="shared" si="33"/>
        <v>BERGEN, New Jersey</v>
      </c>
      <c r="Y726" s="67" t="s">
        <v>966</v>
      </c>
      <c r="Z726" s="24" t="s">
        <v>91</v>
      </c>
      <c r="AA726" s="29" t="s">
        <v>964</v>
      </c>
      <c r="AB726" s="25"/>
      <c r="AC726" s="19">
        <f t="shared" si="35"/>
        <v>1.2950999999999999</v>
      </c>
      <c r="AD726" s="104">
        <v>13900</v>
      </c>
      <c r="AE726" t="s">
        <v>940</v>
      </c>
      <c r="AF726" s="19">
        <v>0.89190000000000003</v>
      </c>
    </row>
    <row r="727" spans="1:32">
      <c r="A727" s="95">
        <v>15804</v>
      </c>
      <c r="B727" s="93" t="s">
        <v>967</v>
      </c>
      <c r="C727" s="67" t="s">
        <v>968</v>
      </c>
      <c r="D727" s="29" t="s">
        <v>964</v>
      </c>
      <c r="E727" s="97" t="s">
        <v>90</v>
      </c>
      <c r="F727" s="98">
        <f t="shared" si="34"/>
        <v>1.0925</v>
      </c>
      <c r="G727" s="74">
        <f>ROUND(('NEW Reference'!B$6*List!$F727)+'NEW Reference'!B$7,0)</f>
        <v>1437</v>
      </c>
      <c r="H727" s="21">
        <f>ROUND(('NEW Reference'!C$6*List!$F727)+'NEW Reference'!C$7,0)</f>
        <v>2143</v>
      </c>
      <c r="I727" s="21">
        <f>ROUND(('NEW Reference'!D$6*List!$F727)+'NEW Reference'!D$7,0)</f>
        <v>2568</v>
      </c>
      <c r="J727" s="21">
        <f>ROUND(('NEW Reference'!E$6*List!$F727)+'NEW Reference'!E$7,0)</f>
        <v>3175</v>
      </c>
      <c r="K727" s="21">
        <f>ROUND(('NEW Reference'!F$6*List!$F727)+'NEW Reference'!F$7,0)</f>
        <v>3308</v>
      </c>
      <c r="L727" s="21">
        <f>ROUND(('NEW Reference'!G$6*List!$F727)+'NEW Reference'!G$7,0)</f>
        <v>3745</v>
      </c>
      <c r="M727" s="21">
        <f>ROUND(('NEW Reference'!H$6*List!$F727)+'NEW Reference'!H$7,0)</f>
        <v>3888</v>
      </c>
      <c r="N727" s="21">
        <f>ROUND(('NEW Reference'!I$6*List!$F727)+'NEW Reference'!I$7,0)</f>
        <v>4040</v>
      </c>
      <c r="O727" s="21">
        <f>ROUND(('NEW Reference'!J$6*List!$F727)+'NEW Reference'!J$7,0)</f>
        <v>4679</v>
      </c>
      <c r="P727" s="21">
        <f>ROUND(('NEW Reference'!K$6*List!$F727)+'NEW Reference'!K$7,0)</f>
        <v>4826</v>
      </c>
      <c r="Q727" s="21">
        <f>ROUND(('NEW Reference'!L$6*List!$F727)+'NEW Reference'!L$7,0)</f>
        <v>5208</v>
      </c>
      <c r="R727" s="21">
        <f>ROUND(('NEW Reference'!M$6*List!$F727)+'NEW Reference'!M$7,0)</f>
        <v>6220</v>
      </c>
      <c r="S727" s="21">
        <f>ROUND(('NEW Reference'!N$6*List!$F727)+'NEW Reference'!N$7,0)</f>
        <v>25097</v>
      </c>
      <c r="T727" s="22">
        <f>ROUND(('NEW Reference'!O$6*List!$F727)+'NEW Reference'!O$7,0)</f>
        <v>933</v>
      </c>
      <c r="U727" s="22">
        <f>ROUND(('NEW Reference'!P$6*List!$F727)+'NEW Reference'!P$7,0)</f>
        <v>1315</v>
      </c>
      <c r="V727" s="22">
        <f>ROUND(('NEW Reference'!Q$6*List!$F727)+'NEW Reference'!Q$7,0)</f>
        <v>657</v>
      </c>
      <c r="X727" s="3" t="str">
        <f t="shared" si="33"/>
        <v>BURLINGTON, New Jersey</v>
      </c>
      <c r="Y727" s="67" t="s">
        <v>968</v>
      </c>
      <c r="Z727" s="24" t="s">
        <v>91</v>
      </c>
      <c r="AA727" s="29" t="s">
        <v>964</v>
      </c>
      <c r="AB727" s="26"/>
      <c r="AC727" s="19">
        <f t="shared" si="35"/>
        <v>1.0925</v>
      </c>
      <c r="AD727" s="104">
        <v>13900</v>
      </c>
      <c r="AE727" t="s">
        <v>940</v>
      </c>
      <c r="AF727" s="19">
        <v>0.89190000000000003</v>
      </c>
    </row>
    <row r="728" spans="1:32">
      <c r="A728" s="95">
        <v>15804</v>
      </c>
      <c r="B728" s="93" t="s">
        <v>967</v>
      </c>
      <c r="C728" s="67" t="s">
        <v>902</v>
      </c>
      <c r="D728" s="29" t="s">
        <v>964</v>
      </c>
      <c r="E728" s="97" t="s">
        <v>90</v>
      </c>
      <c r="F728" s="98">
        <f t="shared" si="34"/>
        <v>1.0925</v>
      </c>
      <c r="G728" s="74">
        <f>ROUND(('NEW Reference'!B$6*List!$F728)+'NEW Reference'!B$7,0)</f>
        <v>1437</v>
      </c>
      <c r="H728" s="21">
        <f>ROUND(('NEW Reference'!C$6*List!$F728)+'NEW Reference'!C$7,0)</f>
        <v>2143</v>
      </c>
      <c r="I728" s="21">
        <f>ROUND(('NEW Reference'!D$6*List!$F728)+'NEW Reference'!D$7,0)</f>
        <v>2568</v>
      </c>
      <c r="J728" s="21">
        <f>ROUND(('NEW Reference'!E$6*List!$F728)+'NEW Reference'!E$7,0)</f>
        <v>3175</v>
      </c>
      <c r="K728" s="21">
        <f>ROUND(('NEW Reference'!F$6*List!$F728)+'NEW Reference'!F$7,0)</f>
        <v>3308</v>
      </c>
      <c r="L728" s="21">
        <f>ROUND(('NEW Reference'!G$6*List!$F728)+'NEW Reference'!G$7,0)</f>
        <v>3745</v>
      </c>
      <c r="M728" s="21">
        <f>ROUND(('NEW Reference'!H$6*List!$F728)+'NEW Reference'!H$7,0)</f>
        <v>3888</v>
      </c>
      <c r="N728" s="21">
        <f>ROUND(('NEW Reference'!I$6*List!$F728)+'NEW Reference'!I$7,0)</f>
        <v>4040</v>
      </c>
      <c r="O728" s="21">
        <f>ROUND(('NEW Reference'!J$6*List!$F728)+'NEW Reference'!J$7,0)</f>
        <v>4679</v>
      </c>
      <c r="P728" s="21">
        <f>ROUND(('NEW Reference'!K$6*List!$F728)+'NEW Reference'!K$7,0)</f>
        <v>4826</v>
      </c>
      <c r="Q728" s="21">
        <f>ROUND(('NEW Reference'!L$6*List!$F728)+'NEW Reference'!L$7,0)</f>
        <v>5208</v>
      </c>
      <c r="R728" s="21">
        <f>ROUND(('NEW Reference'!M$6*List!$F728)+'NEW Reference'!M$7,0)</f>
        <v>6220</v>
      </c>
      <c r="S728" s="21">
        <f>ROUND(('NEW Reference'!N$6*List!$F728)+'NEW Reference'!N$7,0)</f>
        <v>25097</v>
      </c>
      <c r="T728" s="22">
        <f>ROUND(('NEW Reference'!O$6*List!$F728)+'NEW Reference'!O$7,0)</f>
        <v>933</v>
      </c>
      <c r="U728" s="22">
        <f>ROUND(('NEW Reference'!P$6*List!$F728)+'NEW Reference'!P$7,0)</f>
        <v>1315</v>
      </c>
      <c r="V728" s="22">
        <f>ROUND(('NEW Reference'!Q$6*List!$F728)+'NEW Reference'!Q$7,0)</f>
        <v>657</v>
      </c>
      <c r="X728" s="3" t="str">
        <f t="shared" si="33"/>
        <v>CAMDEN, New Jersey</v>
      </c>
      <c r="Y728" s="67" t="s">
        <v>902</v>
      </c>
      <c r="Z728" s="24" t="s">
        <v>91</v>
      </c>
      <c r="AA728" s="29" t="s">
        <v>964</v>
      </c>
      <c r="AB728" s="25"/>
      <c r="AC728" s="19">
        <f t="shared" si="35"/>
        <v>1.0925</v>
      </c>
      <c r="AD728" s="104">
        <v>33500</v>
      </c>
      <c r="AE728" t="s">
        <v>944</v>
      </c>
      <c r="AF728" s="19">
        <v>0.80466899999999986</v>
      </c>
    </row>
    <row r="729" spans="1:32">
      <c r="A729" s="95">
        <v>12100</v>
      </c>
      <c r="B729" s="93" t="s">
        <v>962</v>
      </c>
      <c r="C729" s="67" t="s">
        <v>969</v>
      </c>
      <c r="D729" s="29" t="s">
        <v>964</v>
      </c>
      <c r="E729" s="97" t="s">
        <v>90</v>
      </c>
      <c r="F729" s="98">
        <f t="shared" si="34"/>
        <v>0.9869</v>
      </c>
      <c r="G729" s="74">
        <f>ROUND(('NEW Reference'!B$6*List!$F729)+'NEW Reference'!B$7,0)</f>
        <v>1331</v>
      </c>
      <c r="H729" s="21">
        <f>ROUND(('NEW Reference'!C$6*List!$F729)+'NEW Reference'!C$7,0)</f>
        <v>1985</v>
      </c>
      <c r="I729" s="21">
        <f>ROUND(('NEW Reference'!D$6*List!$F729)+'NEW Reference'!D$7,0)</f>
        <v>2378</v>
      </c>
      <c r="J729" s="21">
        <f>ROUND(('NEW Reference'!E$6*List!$F729)+'NEW Reference'!E$7,0)</f>
        <v>2940</v>
      </c>
      <c r="K729" s="21">
        <f>ROUND(('NEW Reference'!F$6*List!$F729)+'NEW Reference'!F$7,0)</f>
        <v>3063</v>
      </c>
      <c r="L729" s="21">
        <f>ROUND(('NEW Reference'!G$6*List!$F729)+'NEW Reference'!G$7,0)</f>
        <v>3468</v>
      </c>
      <c r="M729" s="21">
        <f>ROUND(('NEW Reference'!H$6*List!$F729)+'NEW Reference'!H$7,0)</f>
        <v>3600</v>
      </c>
      <c r="N729" s="21">
        <f>ROUND(('NEW Reference'!I$6*List!$F729)+'NEW Reference'!I$7,0)</f>
        <v>3741</v>
      </c>
      <c r="O729" s="21">
        <f>ROUND(('NEW Reference'!J$6*List!$F729)+'NEW Reference'!J$7,0)</f>
        <v>4333</v>
      </c>
      <c r="P729" s="21">
        <f>ROUND(('NEW Reference'!K$6*List!$F729)+'NEW Reference'!K$7,0)</f>
        <v>4469</v>
      </c>
      <c r="Q729" s="21">
        <f>ROUND(('NEW Reference'!L$6*List!$F729)+'NEW Reference'!L$7,0)</f>
        <v>4823</v>
      </c>
      <c r="R729" s="21">
        <f>ROUND(('NEW Reference'!M$6*List!$F729)+'NEW Reference'!M$7,0)</f>
        <v>5760</v>
      </c>
      <c r="S729" s="21">
        <f>ROUND(('NEW Reference'!N$6*List!$F729)+'NEW Reference'!N$7,0)</f>
        <v>23240</v>
      </c>
      <c r="T729" s="22">
        <f>ROUND(('NEW Reference'!O$6*List!$F729)+'NEW Reference'!O$7,0)</f>
        <v>864</v>
      </c>
      <c r="U729" s="22">
        <f>ROUND(('NEW Reference'!P$6*List!$F729)+'NEW Reference'!P$7,0)</f>
        <v>1217</v>
      </c>
      <c r="V729" s="22">
        <f>ROUND(('NEW Reference'!Q$6*List!$F729)+'NEW Reference'!Q$7,0)</f>
        <v>609</v>
      </c>
      <c r="X729" s="3" t="str">
        <f t="shared" si="33"/>
        <v>CAPE MAY, New Jersey</v>
      </c>
      <c r="Y729" s="67" t="s">
        <v>969</v>
      </c>
      <c r="Z729" s="24" t="s">
        <v>91</v>
      </c>
      <c r="AA729" s="29" t="s">
        <v>964</v>
      </c>
      <c r="AB729" s="25"/>
      <c r="AC729" s="19">
        <f t="shared" si="35"/>
        <v>0.9869</v>
      </c>
      <c r="AD729" s="104">
        <v>33500</v>
      </c>
      <c r="AE729" t="s">
        <v>944</v>
      </c>
      <c r="AF729" s="19">
        <v>0.80466899999999986</v>
      </c>
    </row>
    <row r="730" spans="1:32">
      <c r="A730" s="95">
        <v>47220</v>
      </c>
      <c r="B730" s="93" t="s">
        <v>970</v>
      </c>
      <c r="C730" s="67" t="s">
        <v>769</v>
      </c>
      <c r="D730" s="29" t="s">
        <v>964</v>
      </c>
      <c r="E730" s="97" t="s">
        <v>90</v>
      </c>
      <c r="F730" s="98">
        <f t="shared" si="34"/>
        <v>1.081</v>
      </c>
      <c r="G730" s="74">
        <f>ROUND(('NEW Reference'!B$6*List!$F730)+'NEW Reference'!B$7,0)</f>
        <v>1426</v>
      </c>
      <c r="H730" s="21">
        <f>ROUND(('NEW Reference'!C$6*List!$F730)+'NEW Reference'!C$7,0)</f>
        <v>2126</v>
      </c>
      <c r="I730" s="21">
        <f>ROUND(('NEW Reference'!D$6*List!$F730)+'NEW Reference'!D$7,0)</f>
        <v>2547</v>
      </c>
      <c r="J730" s="21">
        <f>ROUND(('NEW Reference'!E$6*List!$F730)+'NEW Reference'!E$7,0)</f>
        <v>3149</v>
      </c>
      <c r="K730" s="21">
        <f>ROUND(('NEW Reference'!F$6*List!$F730)+'NEW Reference'!F$7,0)</f>
        <v>3281</v>
      </c>
      <c r="L730" s="21">
        <f>ROUND(('NEW Reference'!G$6*List!$F730)+'NEW Reference'!G$7,0)</f>
        <v>3714</v>
      </c>
      <c r="M730" s="21">
        <f>ROUND(('NEW Reference'!H$6*List!$F730)+'NEW Reference'!H$7,0)</f>
        <v>3856</v>
      </c>
      <c r="N730" s="21">
        <f>ROUND(('NEW Reference'!I$6*List!$F730)+'NEW Reference'!I$7,0)</f>
        <v>4008</v>
      </c>
      <c r="O730" s="21">
        <f>ROUND(('NEW Reference'!J$6*List!$F730)+'NEW Reference'!J$7,0)</f>
        <v>4641</v>
      </c>
      <c r="P730" s="21">
        <f>ROUND(('NEW Reference'!K$6*List!$F730)+'NEW Reference'!K$7,0)</f>
        <v>4787</v>
      </c>
      <c r="Q730" s="21">
        <f>ROUND(('NEW Reference'!L$6*List!$F730)+'NEW Reference'!L$7,0)</f>
        <v>5166</v>
      </c>
      <c r="R730" s="21">
        <f>ROUND(('NEW Reference'!M$6*List!$F730)+'NEW Reference'!M$7,0)</f>
        <v>6170</v>
      </c>
      <c r="S730" s="21">
        <f>ROUND(('NEW Reference'!N$6*List!$F730)+'NEW Reference'!N$7,0)</f>
        <v>24894</v>
      </c>
      <c r="T730" s="22">
        <f>ROUND(('NEW Reference'!O$6*List!$F730)+'NEW Reference'!O$7,0)</f>
        <v>925</v>
      </c>
      <c r="U730" s="22">
        <f>ROUND(('NEW Reference'!P$6*List!$F730)+'NEW Reference'!P$7,0)</f>
        <v>1304</v>
      </c>
      <c r="V730" s="22">
        <f>ROUND(('NEW Reference'!Q$6*List!$F730)+'NEW Reference'!Q$7,0)</f>
        <v>652</v>
      </c>
      <c r="X730" s="3" t="str">
        <f t="shared" si="33"/>
        <v>CUMBERLAND, New Jersey</v>
      </c>
      <c r="Y730" s="67" t="s">
        <v>769</v>
      </c>
      <c r="Z730" s="24" t="s">
        <v>91</v>
      </c>
      <c r="AA730" s="29" t="s">
        <v>964</v>
      </c>
      <c r="AB730" s="25"/>
      <c r="AC730" s="19">
        <f t="shared" si="35"/>
        <v>1.081</v>
      </c>
      <c r="AD730" s="104">
        <v>36540</v>
      </c>
      <c r="AE730" t="s">
        <v>512</v>
      </c>
      <c r="AF730" s="19">
        <v>1.0402</v>
      </c>
    </row>
    <row r="731" spans="1:32">
      <c r="A731" s="95">
        <v>35084</v>
      </c>
      <c r="B731" s="93" t="s">
        <v>971</v>
      </c>
      <c r="C731" s="67" t="s">
        <v>735</v>
      </c>
      <c r="D731" s="29" t="s">
        <v>964</v>
      </c>
      <c r="E731" s="97" t="s">
        <v>90</v>
      </c>
      <c r="F731" s="98">
        <f t="shared" si="34"/>
        <v>1.1000000000000001</v>
      </c>
      <c r="G731" s="74">
        <f>ROUND(('NEW Reference'!B$6*List!$F731)+'NEW Reference'!B$7,0)</f>
        <v>1445</v>
      </c>
      <c r="H731" s="21">
        <f>ROUND(('NEW Reference'!C$6*List!$F731)+'NEW Reference'!C$7,0)</f>
        <v>2155</v>
      </c>
      <c r="I731" s="21">
        <f>ROUND(('NEW Reference'!D$6*List!$F731)+'NEW Reference'!D$7,0)</f>
        <v>2582</v>
      </c>
      <c r="J731" s="21">
        <f>ROUND(('NEW Reference'!E$6*List!$F731)+'NEW Reference'!E$7,0)</f>
        <v>3192</v>
      </c>
      <c r="K731" s="21">
        <f>ROUND(('NEW Reference'!F$6*List!$F731)+'NEW Reference'!F$7,0)</f>
        <v>3325</v>
      </c>
      <c r="L731" s="21">
        <f>ROUND(('NEW Reference'!G$6*List!$F731)+'NEW Reference'!G$7,0)</f>
        <v>3764</v>
      </c>
      <c r="M731" s="21">
        <f>ROUND(('NEW Reference'!H$6*List!$F731)+'NEW Reference'!H$7,0)</f>
        <v>3908</v>
      </c>
      <c r="N731" s="21">
        <f>ROUND(('NEW Reference'!I$6*List!$F731)+'NEW Reference'!I$7,0)</f>
        <v>4062</v>
      </c>
      <c r="O731" s="21">
        <f>ROUND(('NEW Reference'!J$6*List!$F731)+'NEW Reference'!J$7,0)</f>
        <v>4703</v>
      </c>
      <c r="P731" s="21">
        <f>ROUND(('NEW Reference'!K$6*List!$F731)+'NEW Reference'!K$7,0)</f>
        <v>4852</v>
      </c>
      <c r="Q731" s="21">
        <f>ROUND(('NEW Reference'!L$6*List!$F731)+'NEW Reference'!L$7,0)</f>
        <v>5235</v>
      </c>
      <c r="R731" s="21">
        <f>ROUND(('NEW Reference'!M$6*List!$F731)+'NEW Reference'!M$7,0)</f>
        <v>6252</v>
      </c>
      <c r="S731" s="21">
        <f>ROUND(('NEW Reference'!N$6*List!$F731)+'NEW Reference'!N$7,0)</f>
        <v>25228</v>
      </c>
      <c r="T731" s="22">
        <f>ROUND(('NEW Reference'!O$6*List!$F731)+'NEW Reference'!O$7,0)</f>
        <v>938</v>
      </c>
      <c r="U731" s="22">
        <f>ROUND(('NEW Reference'!P$6*List!$F731)+'NEW Reference'!P$7,0)</f>
        <v>1322</v>
      </c>
      <c r="V731" s="22">
        <f>ROUND(('NEW Reference'!Q$6*List!$F731)+'NEW Reference'!Q$7,0)</f>
        <v>661</v>
      </c>
      <c r="X731" s="3" t="str">
        <f t="shared" si="33"/>
        <v>ESSEX, New Jersey</v>
      </c>
      <c r="Y731" s="67" t="s">
        <v>735</v>
      </c>
      <c r="Z731" s="24" t="s">
        <v>91</v>
      </c>
      <c r="AA731" s="29" t="s">
        <v>964</v>
      </c>
      <c r="AB731" s="26"/>
      <c r="AC731" s="19">
        <f t="shared" si="35"/>
        <v>1.1000000000000001</v>
      </c>
      <c r="AD731" s="104">
        <v>43580</v>
      </c>
      <c r="AE731" t="s">
        <v>523</v>
      </c>
      <c r="AF731" s="19">
        <v>0.86570000000000003</v>
      </c>
    </row>
    <row r="732" spans="1:32">
      <c r="A732" s="95">
        <v>15804</v>
      </c>
      <c r="B732" s="93" t="s">
        <v>967</v>
      </c>
      <c r="C732" s="67" t="s">
        <v>972</v>
      </c>
      <c r="D732" s="29" t="s">
        <v>964</v>
      </c>
      <c r="E732" s="97" t="s">
        <v>90</v>
      </c>
      <c r="F732" s="98">
        <f t="shared" si="34"/>
        <v>1.0925</v>
      </c>
      <c r="G732" s="74">
        <f>ROUND(('NEW Reference'!B$6*List!$F732)+'NEW Reference'!B$7,0)</f>
        <v>1437</v>
      </c>
      <c r="H732" s="21">
        <f>ROUND(('NEW Reference'!C$6*List!$F732)+'NEW Reference'!C$7,0)</f>
        <v>2143</v>
      </c>
      <c r="I732" s="21">
        <f>ROUND(('NEW Reference'!D$6*List!$F732)+'NEW Reference'!D$7,0)</f>
        <v>2568</v>
      </c>
      <c r="J732" s="21">
        <f>ROUND(('NEW Reference'!E$6*List!$F732)+'NEW Reference'!E$7,0)</f>
        <v>3175</v>
      </c>
      <c r="K732" s="21">
        <f>ROUND(('NEW Reference'!F$6*List!$F732)+'NEW Reference'!F$7,0)</f>
        <v>3308</v>
      </c>
      <c r="L732" s="21">
        <f>ROUND(('NEW Reference'!G$6*List!$F732)+'NEW Reference'!G$7,0)</f>
        <v>3745</v>
      </c>
      <c r="M732" s="21">
        <f>ROUND(('NEW Reference'!H$6*List!$F732)+'NEW Reference'!H$7,0)</f>
        <v>3888</v>
      </c>
      <c r="N732" s="21">
        <f>ROUND(('NEW Reference'!I$6*List!$F732)+'NEW Reference'!I$7,0)</f>
        <v>4040</v>
      </c>
      <c r="O732" s="21">
        <f>ROUND(('NEW Reference'!J$6*List!$F732)+'NEW Reference'!J$7,0)</f>
        <v>4679</v>
      </c>
      <c r="P732" s="21">
        <f>ROUND(('NEW Reference'!K$6*List!$F732)+'NEW Reference'!K$7,0)</f>
        <v>4826</v>
      </c>
      <c r="Q732" s="21">
        <f>ROUND(('NEW Reference'!L$6*List!$F732)+'NEW Reference'!L$7,0)</f>
        <v>5208</v>
      </c>
      <c r="R732" s="21">
        <f>ROUND(('NEW Reference'!M$6*List!$F732)+'NEW Reference'!M$7,0)</f>
        <v>6220</v>
      </c>
      <c r="S732" s="21">
        <f>ROUND(('NEW Reference'!N$6*List!$F732)+'NEW Reference'!N$7,0)</f>
        <v>25097</v>
      </c>
      <c r="T732" s="22">
        <f>ROUND(('NEW Reference'!O$6*List!$F732)+'NEW Reference'!O$7,0)</f>
        <v>933</v>
      </c>
      <c r="U732" s="22">
        <f>ROUND(('NEW Reference'!P$6*List!$F732)+'NEW Reference'!P$7,0)</f>
        <v>1315</v>
      </c>
      <c r="V732" s="22">
        <f>ROUND(('NEW Reference'!Q$6*List!$F732)+'NEW Reference'!Q$7,0)</f>
        <v>657</v>
      </c>
      <c r="X732" s="3" t="str">
        <f t="shared" si="33"/>
        <v>GLOUCESTER, New Jersey</v>
      </c>
      <c r="Y732" s="67" t="s">
        <v>972</v>
      </c>
      <c r="Z732" s="24" t="s">
        <v>91</v>
      </c>
      <c r="AA732" s="29" t="s">
        <v>964</v>
      </c>
      <c r="AB732" s="25"/>
      <c r="AC732" s="19">
        <f t="shared" si="35"/>
        <v>1.0925</v>
      </c>
      <c r="AD732" s="104">
        <v>36540</v>
      </c>
      <c r="AE732" t="s">
        <v>512</v>
      </c>
      <c r="AF732" s="19">
        <v>1.0402</v>
      </c>
    </row>
    <row r="733" spans="1:32">
      <c r="A733" s="95">
        <v>35614</v>
      </c>
      <c r="B733" s="93" t="s">
        <v>965</v>
      </c>
      <c r="C733" s="67" t="s">
        <v>973</v>
      </c>
      <c r="D733" s="29" t="s">
        <v>964</v>
      </c>
      <c r="E733" s="97" t="s">
        <v>90</v>
      </c>
      <c r="F733" s="98">
        <f t="shared" si="34"/>
        <v>1.2950999999999999</v>
      </c>
      <c r="G733" s="74">
        <f>ROUND(('NEW Reference'!B$6*List!$F733)+'NEW Reference'!B$7,0)</f>
        <v>1641</v>
      </c>
      <c r="H733" s="21">
        <f>ROUND(('NEW Reference'!C$6*List!$F733)+'NEW Reference'!C$7,0)</f>
        <v>2447</v>
      </c>
      <c r="I733" s="21">
        <f>ROUND(('NEW Reference'!D$6*List!$F733)+'NEW Reference'!D$7,0)</f>
        <v>2933</v>
      </c>
      <c r="J733" s="21">
        <f>ROUND(('NEW Reference'!E$6*List!$F733)+'NEW Reference'!E$7,0)</f>
        <v>3626</v>
      </c>
      <c r="K733" s="21">
        <f>ROUND(('NEW Reference'!F$6*List!$F733)+'NEW Reference'!F$7,0)</f>
        <v>3777</v>
      </c>
      <c r="L733" s="21">
        <f>ROUND(('NEW Reference'!G$6*List!$F733)+'NEW Reference'!G$7,0)</f>
        <v>4276</v>
      </c>
      <c r="M733" s="21">
        <f>ROUND(('NEW Reference'!H$6*List!$F733)+'NEW Reference'!H$7,0)</f>
        <v>4439</v>
      </c>
      <c r="N733" s="21">
        <f>ROUND(('NEW Reference'!I$6*List!$F733)+'NEW Reference'!I$7,0)</f>
        <v>4614</v>
      </c>
      <c r="O733" s="21">
        <f>ROUND(('NEW Reference'!J$6*List!$F733)+'NEW Reference'!J$7,0)</f>
        <v>5343</v>
      </c>
      <c r="P733" s="21">
        <f>ROUND(('NEW Reference'!K$6*List!$F733)+'NEW Reference'!K$7,0)</f>
        <v>5511</v>
      </c>
      <c r="Q733" s="21">
        <f>ROUND(('NEW Reference'!L$6*List!$F733)+'NEW Reference'!L$7,0)</f>
        <v>5947</v>
      </c>
      <c r="R733" s="21">
        <f>ROUND(('NEW Reference'!M$6*List!$F733)+'NEW Reference'!M$7,0)</f>
        <v>7102</v>
      </c>
      <c r="S733" s="21">
        <f>ROUND(('NEW Reference'!N$6*List!$F733)+'NEW Reference'!N$7,0)</f>
        <v>28658</v>
      </c>
      <c r="T733" s="22">
        <f>ROUND(('NEW Reference'!O$6*List!$F733)+'NEW Reference'!O$7,0)</f>
        <v>1065</v>
      </c>
      <c r="U733" s="22">
        <f>ROUND(('NEW Reference'!P$6*List!$F733)+'NEW Reference'!P$7,0)</f>
        <v>1501</v>
      </c>
      <c r="V733" s="22">
        <f>ROUND(('NEW Reference'!Q$6*List!$F733)+'NEW Reference'!Q$7,0)</f>
        <v>751</v>
      </c>
      <c r="X733" s="3" t="str">
        <f t="shared" si="33"/>
        <v>HUDSON, New Jersey</v>
      </c>
      <c r="Y733" s="67" t="s">
        <v>973</v>
      </c>
      <c r="Z733" s="24" t="s">
        <v>91</v>
      </c>
      <c r="AA733" s="29" t="s">
        <v>964</v>
      </c>
      <c r="AB733" s="25"/>
      <c r="AC733" s="19">
        <f t="shared" si="35"/>
        <v>1.2950999999999999</v>
      </c>
      <c r="AD733" s="104">
        <v>24260</v>
      </c>
      <c r="AE733" t="s">
        <v>951</v>
      </c>
      <c r="AF733" s="19">
        <v>0.9769000000000001</v>
      </c>
    </row>
    <row r="734" spans="1:32">
      <c r="A734" s="95">
        <v>35084</v>
      </c>
      <c r="B734" s="93" t="s">
        <v>971</v>
      </c>
      <c r="C734" s="67" t="s">
        <v>974</v>
      </c>
      <c r="D734" s="29" t="s">
        <v>964</v>
      </c>
      <c r="E734" s="97" t="s">
        <v>90</v>
      </c>
      <c r="F734" s="98">
        <f t="shared" si="34"/>
        <v>1.1000000000000001</v>
      </c>
      <c r="G734" s="74">
        <f>ROUND(('NEW Reference'!B$6*List!$F734)+'NEW Reference'!B$7,0)</f>
        <v>1445</v>
      </c>
      <c r="H734" s="21">
        <f>ROUND(('NEW Reference'!C$6*List!$F734)+'NEW Reference'!C$7,0)</f>
        <v>2155</v>
      </c>
      <c r="I734" s="21">
        <f>ROUND(('NEW Reference'!D$6*List!$F734)+'NEW Reference'!D$7,0)</f>
        <v>2582</v>
      </c>
      <c r="J734" s="21">
        <f>ROUND(('NEW Reference'!E$6*List!$F734)+'NEW Reference'!E$7,0)</f>
        <v>3192</v>
      </c>
      <c r="K734" s="21">
        <f>ROUND(('NEW Reference'!F$6*List!$F734)+'NEW Reference'!F$7,0)</f>
        <v>3325</v>
      </c>
      <c r="L734" s="21">
        <f>ROUND(('NEW Reference'!G$6*List!$F734)+'NEW Reference'!G$7,0)</f>
        <v>3764</v>
      </c>
      <c r="M734" s="21">
        <f>ROUND(('NEW Reference'!H$6*List!$F734)+'NEW Reference'!H$7,0)</f>
        <v>3908</v>
      </c>
      <c r="N734" s="21">
        <f>ROUND(('NEW Reference'!I$6*List!$F734)+'NEW Reference'!I$7,0)</f>
        <v>4062</v>
      </c>
      <c r="O734" s="21">
        <f>ROUND(('NEW Reference'!J$6*List!$F734)+'NEW Reference'!J$7,0)</f>
        <v>4703</v>
      </c>
      <c r="P734" s="21">
        <f>ROUND(('NEW Reference'!K$6*List!$F734)+'NEW Reference'!K$7,0)</f>
        <v>4852</v>
      </c>
      <c r="Q734" s="21">
        <f>ROUND(('NEW Reference'!L$6*List!$F734)+'NEW Reference'!L$7,0)</f>
        <v>5235</v>
      </c>
      <c r="R734" s="21">
        <f>ROUND(('NEW Reference'!M$6*List!$F734)+'NEW Reference'!M$7,0)</f>
        <v>6252</v>
      </c>
      <c r="S734" s="21">
        <f>ROUND(('NEW Reference'!N$6*List!$F734)+'NEW Reference'!N$7,0)</f>
        <v>25228</v>
      </c>
      <c r="T734" s="22">
        <f>ROUND(('NEW Reference'!O$6*List!$F734)+'NEW Reference'!O$7,0)</f>
        <v>938</v>
      </c>
      <c r="U734" s="22">
        <f>ROUND(('NEW Reference'!P$6*List!$F734)+'NEW Reference'!P$7,0)</f>
        <v>1322</v>
      </c>
      <c r="V734" s="22">
        <f>ROUND(('NEW Reference'!Q$6*List!$F734)+'NEW Reference'!Q$7,0)</f>
        <v>661</v>
      </c>
      <c r="X734" s="3" t="str">
        <f t="shared" si="33"/>
        <v>HUNTERDON, New Jersey</v>
      </c>
      <c r="Y734" s="67" t="s">
        <v>974</v>
      </c>
      <c r="Z734" s="24" t="s">
        <v>91</v>
      </c>
      <c r="AA734" s="29" t="s">
        <v>964</v>
      </c>
      <c r="AB734" s="25"/>
      <c r="AC734" s="19">
        <f t="shared" si="35"/>
        <v>1.1000000000000001</v>
      </c>
      <c r="AD734" s="104">
        <v>24260</v>
      </c>
      <c r="AE734" t="s">
        <v>951</v>
      </c>
      <c r="AF734" s="19">
        <v>0.9769000000000001</v>
      </c>
    </row>
    <row r="735" spans="1:32">
      <c r="A735" s="95">
        <v>45940</v>
      </c>
      <c r="B735" s="93" t="s">
        <v>975</v>
      </c>
      <c r="C735" s="67" t="s">
        <v>576</v>
      </c>
      <c r="D735" s="29" t="s">
        <v>964</v>
      </c>
      <c r="E735" s="97" t="s">
        <v>90</v>
      </c>
      <c r="F735" s="98">
        <f t="shared" si="34"/>
        <v>1.0306999999999999</v>
      </c>
      <c r="G735" s="74">
        <f>ROUND(('NEW Reference'!B$6*List!$F735)+'NEW Reference'!B$7,0)</f>
        <v>1375</v>
      </c>
      <c r="H735" s="21">
        <f>ROUND(('NEW Reference'!C$6*List!$F735)+'NEW Reference'!C$7,0)</f>
        <v>2051</v>
      </c>
      <c r="I735" s="21">
        <f>ROUND(('NEW Reference'!D$6*List!$F735)+'NEW Reference'!D$7,0)</f>
        <v>2457</v>
      </c>
      <c r="J735" s="21">
        <f>ROUND(('NEW Reference'!E$6*List!$F735)+'NEW Reference'!E$7,0)</f>
        <v>3038</v>
      </c>
      <c r="K735" s="21">
        <f>ROUND(('NEW Reference'!F$6*List!$F735)+'NEW Reference'!F$7,0)</f>
        <v>3165</v>
      </c>
      <c r="L735" s="21">
        <f>ROUND(('NEW Reference'!G$6*List!$F735)+'NEW Reference'!G$7,0)</f>
        <v>3582</v>
      </c>
      <c r="M735" s="21">
        <f>ROUND(('NEW Reference'!H$6*List!$F735)+'NEW Reference'!H$7,0)</f>
        <v>3719</v>
      </c>
      <c r="N735" s="21">
        <f>ROUND(('NEW Reference'!I$6*List!$F735)+'NEW Reference'!I$7,0)</f>
        <v>3865</v>
      </c>
      <c r="O735" s="21">
        <f>ROUND(('NEW Reference'!J$6*List!$F735)+'NEW Reference'!J$7,0)</f>
        <v>4476</v>
      </c>
      <c r="P735" s="21">
        <f>ROUND(('NEW Reference'!K$6*List!$F735)+'NEW Reference'!K$7,0)</f>
        <v>4617</v>
      </c>
      <c r="Q735" s="21">
        <f>ROUND(('NEW Reference'!L$6*List!$F735)+'NEW Reference'!L$7,0)</f>
        <v>4982</v>
      </c>
      <c r="R735" s="21">
        <f>ROUND(('NEW Reference'!M$6*List!$F735)+'NEW Reference'!M$7,0)</f>
        <v>5951</v>
      </c>
      <c r="S735" s="21">
        <f>ROUND(('NEW Reference'!N$6*List!$F735)+'NEW Reference'!N$7,0)</f>
        <v>24010</v>
      </c>
      <c r="T735" s="22">
        <f>ROUND(('NEW Reference'!O$6*List!$F735)+'NEW Reference'!O$7,0)</f>
        <v>893</v>
      </c>
      <c r="U735" s="22">
        <f>ROUND(('NEW Reference'!P$6*List!$F735)+'NEW Reference'!P$7,0)</f>
        <v>1258</v>
      </c>
      <c r="V735" s="22">
        <f>ROUND(('NEW Reference'!Q$6*List!$F735)+'NEW Reference'!Q$7,0)</f>
        <v>629</v>
      </c>
      <c r="X735" s="3" t="str">
        <f t="shared" si="33"/>
        <v>MERCER, New Jersey</v>
      </c>
      <c r="Y735" s="67" t="s">
        <v>576</v>
      </c>
      <c r="Z735" s="24" t="s">
        <v>91</v>
      </c>
      <c r="AA735" s="29" t="s">
        <v>964</v>
      </c>
      <c r="AB735" s="26"/>
      <c r="AC735" s="19">
        <f t="shared" si="35"/>
        <v>1.0306999999999999</v>
      </c>
      <c r="AD735" s="104">
        <v>30700</v>
      </c>
      <c r="AE735" t="s">
        <v>952</v>
      </c>
      <c r="AF735" s="19">
        <v>1.0230999999999999</v>
      </c>
    </row>
    <row r="736" spans="1:32">
      <c r="A736" s="95">
        <v>29484</v>
      </c>
      <c r="B736" s="93" t="s">
        <v>976</v>
      </c>
      <c r="C736" s="67" t="s">
        <v>740</v>
      </c>
      <c r="D736" s="29" t="s">
        <v>964</v>
      </c>
      <c r="E736" s="97" t="s">
        <v>90</v>
      </c>
      <c r="F736" s="98">
        <f t="shared" si="34"/>
        <v>1.1274</v>
      </c>
      <c r="G736" s="74">
        <f>ROUND(('NEW Reference'!B$6*List!$F736)+'NEW Reference'!B$7,0)</f>
        <v>1472</v>
      </c>
      <c r="H736" s="21">
        <f>ROUND(('NEW Reference'!C$6*List!$F736)+'NEW Reference'!C$7,0)</f>
        <v>2196</v>
      </c>
      <c r="I736" s="21">
        <f>ROUND(('NEW Reference'!D$6*List!$F736)+'NEW Reference'!D$7,0)</f>
        <v>2631</v>
      </c>
      <c r="J736" s="21">
        <f>ROUND(('NEW Reference'!E$6*List!$F736)+'NEW Reference'!E$7,0)</f>
        <v>3253</v>
      </c>
      <c r="K736" s="21">
        <f>ROUND(('NEW Reference'!F$6*List!$F736)+'NEW Reference'!F$7,0)</f>
        <v>3389</v>
      </c>
      <c r="L736" s="21">
        <f>ROUND(('NEW Reference'!G$6*List!$F736)+'NEW Reference'!G$7,0)</f>
        <v>3836</v>
      </c>
      <c r="M736" s="21">
        <f>ROUND(('NEW Reference'!H$6*List!$F736)+'NEW Reference'!H$7,0)</f>
        <v>3983</v>
      </c>
      <c r="N736" s="21">
        <f>ROUND(('NEW Reference'!I$6*List!$F736)+'NEW Reference'!I$7,0)</f>
        <v>4139</v>
      </c>
      <c r="O736" s="21">
        <f>ROUND(('NEW Reference'!J$6*List!$F736)+'NEW Reference'!J$7,0)</f>
        <v>4793</v>
      </c>
      <c r="P736" s="21">
        <f>ROUND(('NEW Reference'!K$6*List!$F736)+'NEW Reference'!K$7,0)</f>
        <v>4944</v>
      </c>
      <c r="Q736" s="21">
        <f>ROUND(('NEW Reference'!L$6*List!$F736)+'NEW Reference'!L$7,0)</f>
        <v>5335</v>
      </c>
      <c r="R736" s="21">
        <f>ROUND(('NEW Reference'!M$6*List!$F736)+'NEW Reference'!M$7,0)</f>
        <v>6372</v>
      </c>
      <c r="S736" s="21">
        <f>ROUND(('NEW Reference'!N$6*List!$F736)+'NEW Reference'!N$7,0)</f>
        <v>25710</v>
      </c>
      <c r="T736" s="22">
        <f>ROUND(('NEW Reference'!O$6*List!$F736)+'NEW Reference'!O$7,0)</f>
        <v>956</v>
      </c>
      <c r="U736" s="22">
        <f>ROUND(('NEW Reference'!P$6*List!$F736)+'NEW Reference'!P$7,0)</f>
        <v>1347</v>
      </c>
      <c r="V736" s="22">
        <f>ROUND(('NEW Reference'!Q$6*List!$F736)+'NEW Reference'!Q$7,0)</f>
        <v>673</v>
      </c>
      <c r="X736" s="3" t="str">
        <f t="shared" si="33"/>
        <v>MIDDLESEX, New Jersey</v>
      </c>
      <c r="Y736" s="67" t="s">
        <v>740</v>
      </c>
      <c r="Z736" s="24" t="s">
        <v>91</v>
      </c>
      <c r="AA736" s="29" t="s">
        <v>964</v>
      </c>
      <c r="AB736" s="25"/>
      <c r="AC736" s="19">
        <f t="shared" si="35"/>
        <v>1.1274</v>
      </c>
      <c r="AD736" s="104">
        <v>24260</v>
      </c>
      <c r="AE736" t="s">
        <v>951</v>
      </c>
      <c r="AF736" s="19">
        <v>0.9769000000000001</v>
      </c>
    </row>
    <row r="737" spans="1:32">
      <c r="A737" s="95">
        <v>29484</v>
      </c>
      <c r="B737" s="93" t="s">
        <v>976</v>
      </c>
      <c r="C737" s="67" t="s">
        <v>977</v>
      </c>
      <c r="D737" s="29" t="s">
        <v>964</v>
      </c>
      <c r="E737" s="97" t="s">
        <v>90</v>
      </c>
      <c r="F737" s="98">
        <f t="shared" si="34"/>
        <v>1.1274</v>
      </c>
      <c r="G737" s="74">
        <f>ROUND(('NEW Reference'!B$6*List!$F737)+'NEW Reference'!B$7,0)</f>
        <v>1472</v>
      </c>
      <c r="H737" s="21">
        <f>ROUND(('NEW Reference'!C$6*List!$F737)+'NEW Reference'!C$7,0)</f>
        <v>2196</v>
      </c>
      <c r="I737" s="21">
        <f>ROUND(('NEW Reference'!D$6*List!$F737)+'NEW Reference'!D$7,0)</f>
        <v>2631</v>
      </c>
      <c r="J737" s="21">
        <f>ROUND(('NEW Reference'!E$6*List!$F737)+'NEW Reference'!E$7,0)</f>
        <v>3253</v>
      </c>
      <c r="K737" s="21">
        <f>ROUND(('NEW Reference'!F$6*List!$F737)+'NEW Reference'!F$7,0)</f>
        <v>3389</v>
      </c>
      <c r="L737" s="21">
        <f>ROUND(('NEW Reference'!G$6*List!$F737)+'NEW Reference'!G$7,0)</f>
        <v>3836</v>
      </c>
      <c r="M737" s="21">
        <f>ROUND(('NEW Reference'!H$6*List!$F737)+'NEW Reference'!H$7,0)</f>
        <v>3983</v>
      </c>
      <c r="N737" s="21">
        <f>ROUND(('NEW Reference'!I$6*List!$F737)+'NEW Reference'!I$7,0)</f>
        <v>4139</v>
      </c>
      <c r="O737" s="21">
        <f>ROUND(('NEW Reference'!J$6*List!$F737)+'NEW Reference'!J$7,0)</f>
        <v>4793</v>
      </c>
      <c r="P737" s="21">
        <f>ROUND(('NEW Reference'!K$6*List!$F737)+'NEW Reference'!K$7,0)</f>
        <v>4944</v>
      </c>
      <c r="Q737" s="21">
        <f>ROUND(('NEW Reference'!L$6*List!$F737)+'NEW Reference'!L$7,0)</f>
        <v>5335</v>
      </c>
      <c r="R737" s="21">
        <f>ROUND(('NEW Reference'!M$6*List!$F737)+'NEW Reference'!M$7,0)</f>
        <v>6372</v>
      </c>
      <c r="S737" s="21">
        <f>ROUND(('NEW Reference'!N$6*List!$F737)+'NEW Reference'!N$7,0)</f>
        <v>25710</v>
      </c>
      <c r="T737" s="22">
        <f>ROUND(('NEW Reference'!O$6*List!$F737)+'NEW Reference'!O$7,0)</f>
        <v>956</v>
      </c>
      <c r="U737" s="22">
        <f>ROUND(('NEW Reference'!P$6*List!$F737)+'NEW Reference'!P$7,0)</f>
        <v>1347</v>
      </c>
      <c r="V737" s="22">
        <f>ROUND(('NEW Reference'!Q$6*List!$F737)+'NEW Reference'!Q$7,0)</f>
        <v>673</v>
      </c>
      <c r="X737" s="3" t="str">
        <f t="shared" si="33"/>
        <v>MONMOUTH, New Jersey</v>
      </c>
      <c r="Y737" s="67" t="s">
        <v>977</v>
      </c>
      <c r="Z737" s="24" t="s">
        <v>91</v>
      </c>
      <c r="AA737" s="29" t="s">
        <v>964</v>
      </c>
      <c r="AB737" s="25"/>
      <c r="AC737" s="19">
        <f t="shared" si="35"/>
        <v>1.1274</v>
      </c>
      <c r="AD737" s="104">
        <v>36540</v>
      </c>
      <c r="AE737" t="s">
        <v>512</v>
      </c>
      <c r="AF737" s="19">
        <v>1.0402</v>
      </c>
    </row>
    <row r="738" spans="1:32">
      <c r="A738" s="95">
        <v>35084</v>
      </c>
      <c r="B738" s="93" t="s">
        <v>971</v>
      </c>
      <c r="C738" s="67" t="s">
        <v>978</v>
      </c>
      <c r="D738" s="29" t="s">
        <v>964</v>
      </c>
      <c r="E738" s="97" t="s">
        <v>90</v>
      </c>
      <c r="F738" s="98">
        <f t="shared" si="34"/>
        <v>1.1000000000000001</v>
      </c>
      <c r="G738" s="74">
        <f>ROUND(('NEW Reference'!B$6*List!$F738)+'NEW Reference'!B$7,0)</f>
        <v>1445</v>
      </c>
      <c r="H738" s="21">
        <f>ROUND(('NEW Reference'!C$6*List!$F738)+'NEW Reference'!C$7,0)</f>
        <v>2155</v>
      </c>
      <c r="I738" s="21">
        <f>ROUND(('NEW Reference'!D$6*List!$F738)+'NEW Reference'!D$7,0)</f>
        <v>2582</v>
      </c>
      <c r="J738" s="21">
        <f>ROUND(('NEW Reference'!E$6*List!$F738)+'NEW Reference'!E$7,0)</f>
        <v>3192</v>
      </c>
      <c r="K738" s="21">
        <f>ROUND(('NEW Reference'!F$6*List!$F738)+'NEW Reference'!F$7,0)</f>
        <v>3325</v>
      </c>
      <c r="L738" s="21">
        <f>ROUND(('NEW Reference'!G$6*List!$F738)+'NEW Reference'!G$7,0)</f>
        <v>3764</v>
      </c>
      <c r="M738" s="21">
        <f>ROUND(('NEW Reference'!H$6*List!$F738)+'NEW Reference'!H$7,0)</f>
        <v>3908</v>
      </c>
      <c r="N738" s="21">
        <f>ROUND(('NEW Reference'!I$6*List!$F738)+'NEW Reference'!I$7,0)</f>
        <v>4062</v>
      </c>
      <c r="O738" s="21">
        <f>ROUND(('NEW Reference'!J$6*List!$F738)+'NEW Reference'!J$7,0)</f>
        <v>4703</v>
      </c>
      <c r="P738" s="21">
        <f>ROUND(('NEW Reference'!K$6*List!$F738)+'NEW Reference'!K$7,0)</f>
        <v>4852</v>
      </c>
      <c r="Q738" s="21">
        <f>ROUND(('NEW Reference'!L$6*List!$F738)+'NEW Reference'!L$7,0)</f>
        <v>5235</v>
      </c>
      <c r="R738" s="21">
        <f>ROUND(('NEW Reference'!M$6*List!$F738)+'NEW Reference'!M$7,0)</f>
        <v>6252</v>
      </c>
      <c r="S738" s="21">
        <f>ROUND(('NEW Reference'!N$6*List!$F738)+'NEW Reference'!N$7,0)</f>
        <v>25228</v>
      </c>
      <c r="T738" s="22">
        <f>ROUND(('NEW Reference'!O$6*List!$F738)+'NEW Reference'!O$7,0)</f>
        <v>938</v>
      </c>
      <c r="U738" s="22">
        <f>ROUND(('NEW Reference'!P$6*List!$F738)+'NEW Reference'!P$7,0)</f>
        <v>1322</v>
      </c>
      <c r="V738" s="22">
        <f>ROUND(('NEW Reference'!Q$6*List!$F738)+'NEW Reference'!Q$7,0)</f>
        <v>661</v>
      </c>
      <c r="X738" s="3" t="str">
        <f t="shared" si="33"/>
        <v>MORRIS, New Jersey</v>
      </c>
      <c r="Y738" s="67" t="s">
        <v>978</v>
      </c>
      <c r="Z738" s="24" t="s">
        <v>91</v>
      </c>
      <c r="AA738" s="29" t="s">
        <v>964</v>
      </c>
      <c r="AB738" s="26"/>
      <c r="AC738" s="19">
        <f t="shared" si="35"/>
        <v>1.1000000000000001</v>
      </c>
      <c r="AD738" s="104">
        <v>36540</v>
      </c>
      <c r="AE738" t="s">
        <v>512</v>
      </c>
      <c r="AF738" s="19">
        <v>1.0402</v>
      </c>
    </row>
    <row r="739" spans="1:32">
      <c r="A739" s="95">
        <v>29484</v>
      </c>
      <c r="B739" s="93" t="s">
        <v>976</v>
      </c>
      <c r="C739" s="67" t="s">
        <v>979</v>
      </c>
      <c r="D739" s="29" t="s">
        <v>964</v>
      </c>
      <c r="E739" s="97" t="s">
        <v>90</v>
      </c>
      <c r="F739" s="98">
        <f t="shared" si="34"/>
        <v>1.1274</v>
      </c>
      <c r="G739" s="74">
        <f>ROUND(('NEW Reference'!B$6*List!$F739)+'NEW Reference'!B$7,0)</f>
        <v>1472</v>
      </c>
      <c r="H739" s="21">
        <f>ROUND(('NEW Reference'!C$6*List!$F739)+'NEW Reference'!C$7,0)</f>
        <v>2196</v>
      </c>
      <c r="I739" s="21">
        <f>ROUND(('NEW Reference'!D$6*List!$F739)+'NEW Reference'!D$7,0)</f>
        <v>2631</v>
      </c>
      <c r="J739" s="21">
        <f>ROUND(('NEW Reference'!E$6*List!$F739)+'NEW Reference'!E$7,0)</f>
        <v>3253</v>
      </c>
      <c r="K739" s="21">
        <f>ROUND(('NEW Reference'!F$6*List!$F739)+'NEW Reference'!F$7,0)</f>
        <v>3389</v>
      </c>
      <c r="L739" s="21">
        <f>ROUND(('NEW Reference'!G$6*List!$F739)+'NEW Reference'!G$7,0)</f>
        <v>3836</v>
      </c>
      <c r="M739" s="21">
        <f>ROUND(('NEW Reference'!H$6*List!$F739)+'NEW Reference'!H$7,0)</f>
        <v>3983</v>
      </c>
      <c r="N739" s="21">
        <f>ROUND(('NEW Reference'!I$6*List!$F739)+'NEW Reference'!I$7,0)</f>
        <v>4139</v>
      </c>
      <c r="O739" s="21">
        <f>ROUND(('NEW Reference'!J$6*List!$F739)+'NEW Reference'!J$7,0)</f>
        <v>4793</v>
      </c>
      <c r="P739" s="21">
        <f>ROUND(('NEW Reference'!K$6*List!$F739)+'NEW Reference'!K$7,0)</f>
        <v>4944</v>
      </c>
      <c r="Q739" s="21">
        <f>ROUND(('NEW Reference'!L$6*List!$F739)+'NEW Reference'!L$7,0)</f>
        <v>5335</v>
      </c>
      <c r="R739" s="21">
        <f>ROUND(('NEW Reference'!M$6*List!$F739)+'NEW Reference'!M$7,0)</f>
        <v>6372</v>
      </c>
      <c r="S739" s="21">
        <f>ROUND(('NEW Reference'!N$6*List!$F739)+'NEW Reference'!N$7,0)</f>
        <v>25710</v>
      </c>
      <c r="T739" s="22">
        <f>ROUND(('NEW Reference'!O$6*List!$F739)+'NEW Reference'!O$7,0)</f>
        <v>956</v>
      </c>
      <c r="U739" s="22">
        <f>ROUND(('NEW Reference'!P$6*List!$F739)+'NEW Reference'!P$7,0)</f>
        <v>1347</v>
      </c>
      <c r="V739" s="22">
        <f>ROUND(('NEW Reference'!Q$6*List!$F739)+'NEW Reference'!Q$7,0)</f>
        <v>673</v>
      </c>
      <c r="X739" s="3" t="str">
        <f t="shared" si="33"/>
        <v>OCEAN, New Jersey</v>
      </c>
      <c r="Y739" s="67" t="s">
        <v>979</v>
      </c>
      <c r="Z739" s="24" t="s">
        <v>91</v>
      </c>
      <c r="AA739" s="29" t="s">
        <v>964</v>
      </c>
      <c r="AB739" s="26"/>
      <c r="AC739" s="19">
        <f t="shared" si="35"/>
        <v>1.1274</v>
      </c>
      <c r="AD739" s="104">
        <v>30700</v>
      </c>
      <c r="AE739" t="s">
        <v>952</v>
      </c>
      <c r="AF739" s="19">
        <v>1.0230999999999999</v>
      </c>
    </row>
    <row r="740" spans="1:32">
      <c r="A740" s="95">
        <v>35614</v>
      </c>
      <c r="B740" s="93" t="s">
        <v>965</v>
      </c>
      <c r="C740" s="67" t="s">
        <v>980</v>
      </c>
      <c r="D740" s="29" t="s">
        <v>964</v>
      </c>
      <c r="E740" s="97" t="s">
        <v>90</v>
      </c>
      <c r="F740" s="98">
        <f t="shared" si="34"/>
        <v>1.2950999999999999</v>
      </c>
      <c r="G740" s="74">
        <f>ROUND(('NEW Reference'!B$6*List!$F740)+'NEW Reference'!B$7,0)</f>
        <v>1641</v>
      </c>
      <c r="H740" s="21">
        <f>ROUND(('NEW Reference'!C$6*List!$F740)+'NEW Reference'!C$7,0)</f>
        <v>2447</v>
      </c>
      <c r="I740" s="21">
        <f>ROUND(('NEW Reference'!D$6*List!$F740)+'NEW Reference'!D$7,0)</f>
        <v>2933</v>
      </c>
      <c r="J740" s="21">
        <f>ROUND(('NEW Reference'!E$6*List!$F740)+'NEW Reference'!E$7,0)</f>
        <v>3626</v>
      </c>
      <c r="K740" s="21">
        <f>ROUND(('NEW Reference'!F$6*List!$F740)+'NEW Reference'!F$7,0)</f>
        <v>3777</v>
      </c>
      <c r="L740" s="21">
        <f>ROUND(('NEW Reference'!G$6*List!$F740)+'NEW Reference'!G$7,0)</f>
        <v>4276</v>
      </c>
      <c r="M740" s="21">
        <f>ROUND(('NEW Reference'!H$6*List!$F740)+'NEW Reference'!H$7,0)</f>
        <v>4439</v>
      </c>
      <c r="N740" s="21">
        <f>ROUND(('NEW Reference'!I$6*List!$F740)+'NEW Reference'!I$7,0)</f>
        <v>4614</v>
      </c>
      <c r="O740" s="21">
        <f>ROUND(('NEW Reference'!J$6*List!$F740)+'NEW Reference'!J$7,0)</f>
        <v>5343</v>
      </c>
      <c r="P740" s="21">
        <f>ROUND(('NEW Reference'!K$6*List!$F740)+'NEW Reference'!K$7,0)</f>
        <v>5511</v>
      </c>
      <c r="Q740" s="21">
        <f>ROUND(('NEW Reference'!L$6*List!$F740)+'NEW Reference'!L$7,0)</f>
        <v>5947</v>
      </c>
      <c r="R740" s="21">
        <f>ROUND(('NEW Reference'!M$6*List!$F740)+'NEW Reference'!M$7,0)</f>
        <v>7102</v>
      </c>
      <c r="S740" s="21">
        <f>ROUND(('NEW Reference'!N$6*List!$F740)+'NEW Reference'!N$7,0)</f>
        <v>28658</v>
      </c>
      <c r="T740" s="22">
        <f>ROUND(('NEW Reference'!O$6*List!$F740)+'NEW Reference'!O$7,0)</f>
        <v>1065</v>
      </c>
      <c r="U740" s="22">
        <f>ROUND(('NEW Reference'!P$6*List!$F740)+'NEW Reference'!P$7,0)</f>
        <v>1501</v>
      </c>
      <c r="V740" s="22">
        <f>ROUND(('NEW Reference'!Q$6*List!$F740)+'NEW Reference'!Q$7,0)</f>
        <v>751</v>
      </c>
      <c r="X740" s="3" t="str">
        <f t="shared" si="33"/>
        <v>PASSAIC, New Jersey</v>
      </c>
      <c r="Y740" s="67" t="s">
        <v>980</v>
      </c>
      <c r="Z740" s="24" t="s">
        <v>91</v>
      </c>
      <c r="AA740" s="29" t="s">
        <v>964</v>
      </c>
      <c r="AB740" s="26"/>
      <c r="AC740" s="19">
        <f t="shared" si="35"/>
        <v>1.2950999999999999</v>
      </c>
      <c r="AD740" s="104">
        <v>36540</v>
      </c>
      <c r="AE740" t="s">
        <v>512</v>
      </c>
      <c r="AF740" s="19">
        <v>1.0402</v>
      </c>
    </row>
    <row r="741" spans="1:32">
      <c r="A741" s="95">
        <v>48864</v>
      </c>
      <c r="B741" s="93" t="s">
        <v>345</v>
      </c>
      <c r="C741" s="67" t="s">
        <v>981</v>
      </c>
      <c r="D741" s="29" t="s">
        <v>964</v>
      </c>
      <c r="E741" s="97" t="s">
        <v>90</v>
      </c>
      <c r="F741" s="98">
        <f t="shared" si="34"/>
        <v>1.0868</v>
      </c>
      <c r="G741" s="74">
        <f>ROUND(('NEW Reference'!B$6*List!$F741)+'NEW Reference'!B$7,0)</f>
        <v>1432</v>
      </c>
      <c r="H741" s="21">
        <f>ROUND(('NEW Reference'!C$6*List!$F741)+'NEW Reference'!C$7,0)</f>
        <v>2135</v>
      </c>
      <c r="I741" s="21">
        <f>ROUND(('NEW Reference'!D$6*List!$F741)+'NEW Reference'!D$7,0)</f>
        <v>2558</v>
      </c>
      <c r="J741" s="21">
        <f>ROUND(('NEW Reference'!E$6*List!$F741)+'NEW Reference'!E$7,0)</f>
        <v>3162</v>
      </c>
      <c r="K741" s="21">
        <f>ROUND(('NEW Reference'!F$6*List!$F741)+'NEW Reference'!F$7,0)</f>
        <v>3295</v>
      </c>
      <c r="L741" s="21">
        <f>ROUND(('NEW Reference'!G$6*List!$F741)+'NEW Reference'!G$7,0)</f>
        <v>3730</v>
      </c>
      <c r="M741" s="21">
        <f>ROUND(('NEW Reference'!H$6*List!$F741)+'NEW Reference'!H$7,0)</f>
        <v>3872</v>
      </c>
      <c r="N741" s="21">
        <f>ROUND(('NEW Reference'!I$6*List!$F741)+'NEW Reference'!I$7,0)</f>
        <v>4024</v>
      </c>
      <c r="O741" s="21">
        <f>ROUND(('NEW Reference'!J$6*List!$F741)+'NEW Reference'!J$7,0)</f>
        <v>4660</v>
      </c>
      <c r="P741" s="21">
        <f>ROUND(('NEW Reference'!K$6*List!$F741)+'NEW Reference'!K$7,0)</f>
        <v>4807</v>
      </c>
      <c r="Q741" s="21">
        <f>ROUND(('NEW Reference'!L$6*List!$F741)+'NEW Reference'!L$7,0)</f>
        <v>5187</v>
      </c>
      <c r="R741" s="21">
        <f>ROUND(('NEW Reference'!M$6*List!$F741)+'NEW Reference'!M$7,0)</f>
        <v>6195</v>
      </c>
      <c r="S741" s="21">
        <f>ROUND(('NEW Reference'!N$6*List!$F741)+'NEW Reference'!N$7,0)</f>
        <v>24996</v>
      </c>
      <c r="T741" s="22">
        <f>ROUND(('NEW Reference'!O$6*List!$F741)+'NEW Reference'!O$7,0)</f>
        <v>929</v>
      </c>
      <c r="U741" s="22">
        <f>ROUND(('NEW Reference'!P$6*List!$F741)+'NEW Reference'!P$7,0)</f>
        <v>1309</v>
      </c>
      <c r="V741" s="22">
        <f>ROUND(('NEW Reference'!Q$6*List!$F741)+'NEW Reference'!Q$7,0)</f>
        <v>655</v>
      </c>
      <c r="X741" s="3" t="str">
        <f t="shared" si="33"/>
        <v>SALEM, New Jersey</v>
      </c>
      <c r="Y741" s="67" t="s">
        <v>981</v>
      </c>
      <c r="Z741" s="24" t="s">
        <v>91</v>
      </c>
      <c r="AA741" s="29" t="s">
        <v>964</v>
      </c>
      <c r="AB741" s="25"/>
      <c r="AC741" s="19">
        <f t="shared" si="35"/>
        <v>1.0868</v>
      </c>
      <c r="AD741" s="104">
        <v>31700</v>
      </c>
      <c r="AE741" t="s">
        <v>958</v>
      </c>
      <c r="AF741" s="19">
        <v>0.98310000000000008</v>
      </c>
    </row>
    <row r="742" spans="1:32">
      <c r="A742" s="95">
        <v>29484</v>
      </c>
      <c r="B742" s="93" t="s">
        <v>976</v>
      </c>
      <c r="C742" s="67" t="s">
        <v>761</v>
      </c>
      <c r="D742" s="29" t="s">
        <v>964</v>
      </c>
      <c r="E742" s="97" t="s">
        <v>90</v>
      </c>
      <c r="F742" s="98">
        <f t="shared" si="34"/>
        <v>1.1274</v>
      </c>
      <c r="G742" s="74">
        <f>ROUND(('NEW Reference'!B$6*List!$F742)+'NEW Reference'!B$7,0)</f>
        <v>1472</v>
      </c>
      <c r="H742" s="21">
        <f>ROUND(('NEW Reference'!C$6*List!$F742)+'NEW Reference'!C$7,0)</f>
        <v>2196</v>
      </c>
      <c r="I742" s="21">
        <f>ROUND(('NEW Reference'!D$6*List!$F742)+'NEW Reference'!D$7,0)</f>
        <v>2631</v>
      </c>
      <c r="J742" s="21">
        <f>ROUND(('NEW Reference'!E$6*List!$F742)+'NEW Reference'!E$7,0)</f>
        <v>3253</v>
      </c>
      <c r="K742" s="21">
        <f>ROUND(('NEW Reference'!F$6*List!$F742)+'NEW Reference'!F$7,0)</f>
        <v>3389</v>
      </c>
      <c r="L742" s="21">
        <f>ROUND(('NEW Reference'!G$6*List!$F742)+'NEW Reference'!G$7,0)</f>
        <v>3836</v>
      </c>
      <c r="M742" s="21">
        <f>ROUND(('NEW Reference'!H$6*List!$F742)+'NEW Reference'!H$7,0)</f>
        <v>3983</v>
      </c>
      <c r="N742" s="21">
        <f>ROUND(('NEW Reference'!I$6*List!$F742)+'NEW Reference'!I$7,0)</f>
        <v>4139</v>
      </c>
      <c r="O742" s="21">
        <f>ROUND(('NEW Reference'!J$6*List!$F742)+'NEW Reference'!J$7,0)</f>
        <v>4793</v>
      </c>
      <c r="P742" s="21">
        <f>ROUND(('NEW Reference'!K$6*List!$F742)+'NEW Reference'!K$7,0)</f>
        <v>4944</v>
      </c>
      <c r="Q742" s="21">
        <f>ROUND(('NEW Reference'!L$6*List!$F742)+'NEW Reference'!L$7,0)</f>
        <v>5335</v>
      </c>
      <c r="R742" s="21">
        <f>ROUND(('NEW Reference'!M$6*List!$F742)+'NEW Reference'!M$7,0)</f>
        <v>6372</v>
      </c>
      <c r="S742" s="21">
        <f>ROUND(('NEW Reference'!N$6*List!$F742)+'NEW Reference'!N$7,0)</f>
        <v>25710</v>
      </c>
      <c r="T742" s="22">
        <f>ROUND(('NEW Reference'!O$6*List!$F742)+'NEW Reference'!O$7,0)</f>
        <v>956</v>
      </c>
      <c r="U742" s="22">
        <f>ROUND(('NEW Reference'!P$6*List!$F742)+'NEW Reference'!P$7,0)</f>
        <v>1347</v>
      </c>
      <c r="V742" s="22">
        <f>ROUND(('NEW Reference'!Q$6*List!$F742)+'NEW Reference'!Q$7,0)</f>
        <v>673</v>
      </c>
      <c r="X742" s="3" t="str">
        <f t="shared" si="33"/>
        <v>SOMERSET, New Jersey</v>
      </c>
      <c r="Y742" s="67" t="s">
        <v>761</v>
      </c>
      <c r="Z742" s="24" t="s">
        <v>91</v>
      </c>
      <c r="AA742" s="29" t="s">
        <v>964</v>
      </c>
      <c r="AB742" s="26"/>
      <c r="AC742" s="19">
        <f t="shared" si="35"/>
        <v>1.1274</v>
      </c>
      <c r="AD742" s="104">
        <v>40484</v>
      </c>
      <c r="AE742" t="s">
        <v>960</v>
      </c>
      <c r="AF742" s="19">
        <v>1.0021</v>
      </c>
    </row>
    <row r="743" spans="1:32">
      <c r="A743" s="95">
        <v>35084</v>
      </c>
      <c r="B743" s="93" t="s">
        <v>971</v>
      </c>
      <c r="C743" s="67" t="s">
        <v>982</v>
      </c>
      <c r="D743" s="29" t="s">
        <v>964</v>
      </c>
      <c r="E743" s="97" t="s">
        <v>90</v>
      </c>
      <c r="F743" s="98">
        <f t="shared" si="34"/>
        <v>1.1000000000000001</v>
      </c>
      <c r="G743" s="74">
        <f>ROUND(('NEW Reference'!B$6*List!$F743)+'NEW Reference'!B$7,0)</f>
        <v>1445</v>
      </c>
      <c r="H743" s="21">
        <f>ROUND(('NEW Reference'!C$6*List!$F743)+'NEW Reference'!C$7,0)</f>
        <v>2155</v>
      </c>
      <c r="I743" s="21">
        <f>ROUND(('NEW Reference'!D$6*List!$F743)+'NEW Reference'!D$7,0)</f>
        <v>2582</v>
      </c>
      <c r="J743" s="21">
        <f>ROUND(('NEW Reference'!E$6*List!$F743)+'NEW Reference'!E$7,0)</f>
        <v>3192</v>
      </c>
      <c r="K743" s="21">
        <f>ROUND(('NEW Reference'!F$6*List!$F743)+'NEW Reference'!F$7,0)</f>
        <v>3325</v>
      </c>
      <c r="L743" s="21">
        <f>ROUND(('NEW Reference'!G$6*List!$F743)+'NEW Reference'!G$7,0)</f>
        <v>3764</v>
      </c>
      <c r="M743" s="21">
        <f>ROUND(('NEW Reference'!H$6*List!$F743)+'NEW Reference'!H$7,0)</f>
        <v>3908</v>
      </c>
      <c r="N743" s="21">
        <f>ROUND(('NEW Reference'!I$6*List!$F743)+'NEW Reference'!I$7,0)</f>
        <v>4062</v>
      </c>
      <c r="O743" s="21">
        <f>ROUND(('NEW Reference'!J$6*List!$F743)+'NEW Reference'!J$7,0)</f>
        <v>4703</v>
      </c>
      <c r="P743" s="21">
        <f>ROUND(('NEW Reference'!K$6*List!$F743)+'NEW Reference'!K$7,0)</f>
        <v>4852</v>
      </c>
      <c r="Q743" s="21">
        <f>ROUND(('NEW Reference'!L$6*List!$F743)+'NEW Reference'!L$7,0)</f>
        <v>5235</v>
      </c>
      <c r="R743" s="21">
        <f>ROUND(('NEW Reference'!M$6*List!$F743)+'NEW Reference'!M$7,0)</f>
        <v>6252</v>
      </c>
      <c r="S743" s="21">
        <f>ROUND(('NEW Reference'!N$6*List!$F743)+'NEW Reference'!N$7,0)</f>
        <v>25228</v>
      </c>
      <c r="T743" s="22">
        <f>ROUND(('NEW Reference'!O$6*List!$F743)+'NEW Reference'!O$7,0)</f>
        <v>938</v>
      </c>
      <c r="U743" s="22">
        <f>ROUND(('NEW Reference'!P$6*List!$F743)+'NEW Reference'!P$7,0)</f>
        <v>1322</v>
      </c>
      <c r="V743" s="22">
        <f>ROUND(('NEW Reference'!Q$6*List!$F743)+'NEW Reference'!Q$7,0)</f>
        <v>661</v>
      </c>
      <c r="X743" s="3" t="str">
        <f t="shared" si="33"/>
        <v>SUSSEX, New Jersey</v>
      </c>
      <c r="Y743" s="67" t="s">
        <v>982</v>
      </c>
      <c r="Z743" s="24" t="s">
        <v>91</v>
      </c>
      <c r="AA743" s="29" t="s">
        <v>964</v>
      </c>
      <c r="AB743" s="25"/>
      <c r="AC743" s="19">
        <f t="shared" si="35"/>
        <v>1.1000000000000001</v>
      </c>
      <c r="AD743" s="104">
        <v>40484</v>
      </c>
      <c r="AE743" t="s">
        <v>960</v>
      </c>
      <c r="AF743" s="19">
        <v>1.0021</v>
      </c>
    </row>
    <row r="744" spans="1:32">
      <c r="A744" s="95">
        <v>35084</v>
      </c>
      <c r="B744" s="93" t="s">
        <v>971</v>
      </c>
      <c r="C744" s="67" t="s">
        <v>724</v>
      </c>
      <c r="D744" s="29" t="s">
        <v>964</v>
      </c>
      <c r="E744" s="97" t="s">
        <v>90</v>
      </c>
      <c r="F744" s="98">
        <f t="shared" si="34"/>
        <v>1.1000000000000001</v>
      </c>
      <c r="G744" s="74">
        <f>ROUND(('NEW Reference'!B$6*List!$F744)+'NEW Reference'!B$7,0)</f>
        <v>1445</v>
      </c>
      <c r="H744" s="21">
        <f>ROUND(('NEW Reference'!C$6*List!$F744)+'NEW Reference'!C$7,0)</f>
        <v>2155</v>
      </c>
      <c r="I744" s="21">
        <f>ROUND(('NEW Reference'!D$6*List!$F744)+'NEW Reference'!D$7,0)</f>
        <v>2582</v>
      </c>
      <c r="J744" s="21">
        <f>ROUND(('NEW Reference'!E$6*List!$F744)+'NEW Reference'!E$7,0)</f>
        <v>3192</v>
      </c>
      <c r="K744" s="21">
        <f>ROUND(('NEW Reference'!F$6*List!$F744)+'NEW Reference'!F$7,0)</f>
        <v>3325</v>
      </c>
      <c r="L744" s="21">
        <f>ROUND(('NEW Reference'!G$6*List!$F744)+'NEW Reference'!G$7,0)</f>
        <v>3764</v>
      </c>
      <c r="M744" s="21">
        <f>ROUND(('NEW Reference'!H$6*List!$F744)+'NEW Reference'!H$7,0)</f>
        <v>3908</v>
      </c>
      <c r="N744" s="21">
        <f>ROUND(('NEW Reference'!I$6*List!$F744)+'NEW Reference'!I$7,0)</f>
        <v>4062</v>
      </c>
      <c r="O744" s="21">
        <f>ROUND(('NEW Reference'!J$6*List!$F744)+'NEW Reference'!J$7,0)</f>
        <v>4703</v>
      </c>
      <c r="P744" s="21">
        <f>ROUND(('NEW Reference'!K$6*List!$F744)+'NEW Reference'!K$7,0)</f>
        <v>4852</v>
      </c>
      <c r="Q744" s="21">
        <f>ROUND(('NEW Reference'!L$6*List!$F744)+'NEW Reference'!L$7,0)</f>
        <v>5235</v>
      </c>
      <c r="R744" s="21">
        <f>ROUND(('NEW Reference'!M$6*List!$F744)+'NEW Reference'!M$7,0)</f>
        <v>6252</v>
      </c>
      <c r="S744" s="21">
        <f>ROUND(('NEW Reference'!N$6*List!$F744)+'NEW Reference'!N$7,0)</f>
        <v>25228</v>
      </c>
      <c r="T744" s="22">
        <f>ROUND(('NEW Reference'!O$6*List!$F744)+'NEW Reference'!O$7,0)</f>
        <v>938</v>
      </c>
      <c r="U744" s="22">
        <f>ROUND(('NEW Reference'!P$6*List!$F744)+'NEW Reference'!P$7,0)</f>
        <v>1322</v>
      </c>
      <c r="V744" s="22">
        <f>ROUND(('NEW Reference'!Q$6*List!$F744)+'NEW Reference'!Q$7,0)</f>
        <v>661</v>
      </c>
      <c r="X744" s="3" t="str">
        <f t="shared" si="33"/>
        <v>UNION, New Jersey</v>
      </c>
      <c r="Y744" s="67" t="s">
        <v>724</v>
      </c>
      <c r="Z744" s="24" t="s">
        <v>91</v>
      </c>
      <c r="AA744" s="29" t="s">
        <v>964</v>
      </c>
      <c r="AB744" s="26"/>
      <c r="AC744" s="19">
        <f t="shared" si="35"/>
        <v>1.1000000000000001</v>
      </c>
      <c r="AD744" s="104">
        <v>12100</v>
      </c>
      <c r="AE744" t="s">
        <v>962</v>
      </c>
      <c r="AF744" s="19">
        <v>0.9869</v>
      </c>
    </row>
    <row r="745" spans="1:32">
      <c r="A745" s="95">
        <v>10900</v>
      </c>
      <c r="B745" s="93" t="s">
        <v>983</v>
      </c>
      <c r="C745" s="67" t="s">
        <v>522</v>
      </c>
      <c r="D745" s="29" t="s">
        <v>964</v>
      </c>
      <c r="E745" s="97" t="s">
        <v>90</v>
      </c>
      <c r="F745" s="98">
        <f t="shared" si="34"/>
        <v>0.99780000000000002</v>
      </c>
      <c r="G745" s="74">
        <f>ROUND(('NEW Reference'!B$6*List!$F745)+'NEW Reference'!B$7,0)</f>
        <v>1342</v>
      </c>
      <c r="H745" s="21">
        <f>ROUND(('NEW Reference'!C$6*List!$F745)+'NEW Reference'!C$7,0)</f>
        <v>2001</v>
      </c>
      <c r="I745" s="21">
        <f>ROUND(('NEW Reference'!D$6*List!$F745)+'NEW Reference'!D$7,0)</f>
        <v>2398</v>
      </c>
      <c r="J745" s="21">
        <f>ROUND(('NEW Reference'!E$6*List!$F745)+'NEW Reference'!E$7,0)</f>
        <v>2964</v>
      </c>
      <c r="K745" s="21">
        <f>ROUND(('NEW Reference'!F$6*List!$F745)+'NEW Reference'!F$7,0)</f>
        <v>3088</v>
      </c>
      <c r="L745" s="21">
        <f>ROUND(('NEW Reference'!G$6*List!$F745)+'NEW Reference'!G$7,0)</f>
        <v>3496</v>
      </c>
      <c r="M745" s="21">
        <f>ROUND(('NEW Reference'!H$6*List!$F745)+'NEW Reference'!H$7,0)</f>
        <v>3630</v>
      </c>
      <c r="N745" s="21">
        <f>ROUND(('NEW Reference'!I$6*List!$F745)+'NEW Reference'!I$7,0)</f>
        <v>3772</v>
      </c>
      <c r="O745" s="21">
        <f>ROUND(('NEW Reference'!J$6*List!$F745)+'NEW Reference'!J$7,0)</f>
        <v>4368</v>
      </c>
      <c r="P745" s="21">
        <f>ROUND(('NEW Reference'!K$6*List!$F745)+'NEW Reference'!K$7,0)</f>
        <v>4506</v>
      </c>
      <c r="Q745" s="21">
        <f>ROUND(('NEW Reference'!L$6*List!$F745)+'NEW Reference'!L$7,0)</f>
        <v>4862</v>
      </c>
      <c r="R745" s="21">
        <f>ROUND(('NEW Reference'!M$6*List!$F745)+'NEW Reference'!M$7,0)</f>
        <v>5807</v>
      </c>
      <c r="S745" s="21">
        <f>ROUND(('NEW Reference'!N$6*List!$F745)+'NEW Reference'!N$7,0)</f>
        <v>23432</v>
      </c>
      <c r="T745" s="22">
        <f>ROUND(('NEW Reference'!O$6*List!$F745)+'NEW Reference'!O$7,0)</f>
        <v>871</v>
      </c>
      <c r="U745" s="22">
        <f>ROUND(('NEW Reference'!P$6*List!$F745)+'NEW Reference'!P$7,0)</f>
        <v>1227</v>
      </c>
      <c r="V745" s="22">
        <f>ROUND(('NEW Reference'!Q$6*List!$F745)+'NEW Reference'!Q$7,0)</f>
        <v>614</v>
      </c>
      <c r="X745" s="3" t="str">
        <f t="shared" si="33"/>
        <v>WARREN, New Jersey</v>
      </c>
      <c r="Y745" s="67" t="s">
        <v>522</v>
      </c>
      <c r="Z745" s="24" t="s">
        <v>91</v>
      </c>
      <c r="AA745" s="29" t="s">
        <v>964</v>
      </c>
      <c r="AB745" s="25"/>
      <c r="AC745" s="19">
        <f t="shared" si="35"/>
        <v>0.99780000000000002</v>
      </c>
      <c r="AD745" s="104">
        <v>35614</v>
      </c>
      <c r="AE745" t="s">
        <v>965</v>
      </c>
      <c r="AF745" s="19">
        <v>1.2950999999999999</v>
      </c>
    </row>
    <row r="746" spans="1:32">
      <c r="A746" s="95">
        <v>10740</v>
      </c>
      <c r="B746" s="93" t="s">
        <v>984</v>
      </c>
      <c r="C746" s="67" t="s">
        <v>985</v>
      </c>
      <c r="D746" s="29" t="s">
        <v>986</v>
      </c>
      <c r="E746" s="97" t="s">
        <v>90</v>
      </c>
      <c r="F746" s="98">
        <f t="shared" si="34"/>
        <v>0.93060000000000009</v>
      </c>
      <c r="G746" s="74">
        <f>ROUND(('NEW Reference'!B$6*List!$F746)+'NEW Reference'!B$7,0)</f>
        <v>1274</v>
      </c>
      <c r="H746" s="21">
        <f>ROUND(('NEW Reference'!C$6*List!$F746)+'NEW Reference'!C$7,0)</f>
        <v>1900</v>
      </c>
      <c r="I746" s="21">
        <f>ROUND(('NEW Reference'!D$6*List!$F746)+'NEW Reference'!D$7,0)</f>
        <v>2277</v>
      </c>
      <c r="J746" s="21">
        <f>ROUND(('NEW Reference'!E$6*List!$F746)+'NEW Reference'!E$7,0)</f>
        <v>2815</v>
      </c>
      <c r="K746" s="21">
        <f>ROUND(('NEW Reference'!F$6*List!$F746)+'NEW Reference'!F$7,0)</f>
        <v>2933</v>
      </c>
      <c r="L746" s="21">
        <f>ROUND(('NEW Reference'!G$6*List!$F746)+'NEW Reference'!G$7,0)</f>
        <v>3320</v>
      </c>
      <c r="M746" s="21">
        <f>ROUND(('NEW Reference'!H$6*List!$F746)+'NEW Reference'!H$7,0)</f>
        <v>3447</v>
      </c>
      <c r="N746" s="21">
        <f>ROUND(('NEW Reference'!I$6*List!$F746)+'NEW Reference'!I$7,0)</f>
        <v>3582</v>
      </c>
      <c r="O746" s="21">
        <f>ROUND(('NEW Reference'!J$6*List!$F746)+'NEW Reference'!J$7,0)</f>
        <v>4148</v>
      </c>
      <c r="P746" s="21">
        <f>ROUND(('NEW Reference'!K$6*List!$F746)+'NEW Reference'!K$7,0)</f>
        <v>4279</v>
      </c>
      <c r="Q746" s="21">
        <f>ROUND(('NEW Reference'!L$6*List!$F746)+'NEW Reference'!L$7,0)</f>
        <v>4617</v>
      </c>
      <c r="R746" s="21">
        <f>ROUND(('NEW Reference'!M$6*List!$F746)+'NEW Reference'!M$7,0)</f>
        <v>5514</v>
      </c>
      <c r="S746" s="21">
        <f>ROUND(('NEW Reference'!N$6*List!$F746)+'NEW Reference'!N$7,0)</f>
        <v>22250</v>
      </c>
      <c r="T746" s="22">
        <f>ROUND(('NEW Reference'!O$6*List!$F746)+'NEW Reference'!O$7,0)</f>
        <v>827</v>
      </c>
      <c r="U746" s="22">
        <f>ROUND(('NEW Reference'!P$6*List!$F746)+'NEW Reference'!P$7,0)</f>
        <v>1166</v>
      </c>
      <c r="V746" s="22">
        <f>ROUND(('NEW Reference'!Q$6*List!$F746)+'NEW Reference'!Q$7,0)</f>
        <v>583</v>
      </c>
      <c r="X746" s="3" t="str">
        <f t="shared" si="33"/>
        <v>BERNALILLO, New Mexico</v>
      </c>
      <c r="Y746" s="67" t="s">
        <v>985</v>
      </c>
      <c r="Z746" s="24" t="s">
        <v>91</v>
      </c>
      <c r="AA746" s="29" t="s">
        <v>986</v>
      </c>
      <c r="AB746" s="26"/>
      <c r="AC746" s="19">
        <f t="shared" si="35"/>
        <v>0.93060000000000009</v>
      </c>
      <c r="AD746" s="104">
        <v>15804</v>
      </c>
      <c r="AE746" t="s">
        <v>967</v>
      </c>
      <c r="AF746" s="19">
        <v>1.0925</v>
      </c>
    </row>
    <row r="747" spans="1:32">
      <c r="A747" s="95">
        <v>29740</v>
      </c>
      <c r="B747" s="93" t="s">
        <v>987</v>
      </c>
      <c r="C747" s="67" t="s">
        <v>988</v>
      </c>
      <c r="D747" s="29" t="s">
        <v>986</v>
      </c>
      <c r="E747" s="97" t="s">
        <v>90</v>
      </c>
      <c r="F747" s="98">
        <f t="shared" si="34"/>
        <v>0.8548</v>
      </c>
      <c r="G747" s="74">
        <f>ROUND(('NEW Reference'!B$6*List!$F747)+'NEW Reference'!B$7,0)</f>
        <v>1198</v>
      </c>
      <c r="H747" s="21">
        <f>ROUND(('NEW Reference'!C$6*List!$F747)+'NEW Reference'!C$7,0)</f>
        <v>1786</v>
      </c>
      <c r="I747" s="21">
        <f>ROUND(('NEW Reference'!D$6*List!$F747)+'NEW Reference'!D$7,0)</f>
        <v>2141</v>
      </c>
      <c r="J747" s="21">
        <f>ROUND(('NEW Reference'!E$6*List!$F747)+'NEW Reference'!E$7,0)</f>
        <v>2646</v>
      </c>
      <c r="K747" s="21">
        <f>ROUND(('NEW Reference'!F$6*List!$F747)+'NEW Reference'!F$7,0)</f>
        <v>2757</v>
      </c>
      <c r="L747" s="21">
        <f>ROUND(('NEW Reference'!G$6*List!$F747)+'NEW Reference'!G$7,0)</f>
        <v>3121</v>
      </c>
      <c r="M747" s="21">
        <f>ROUND(('NEW Reference'!H$6*List!$F747)+'NEW Reference'!H$7,0)</f>
        <v>3240</v>
      </c>
      <c r="N747" s="21">
        <f>ROUND(('NEW Reference'!I$6*List!$F747)+'NEW Reference'!I$7,0)</f>
        <v>3368</v>
      </c>
      <c r="O747" s="21">
        <f>ROUND(('NEW Reference'!J$6*List!$F747)+'NEW Reference'!J$7,0)</f>
        <v>3900</v>
      </c>
      <c r="P747" s="21">
        <f>ROUND(('NEW Reference'!K$6*List!$F747)+'NEW Reference'!K$7,0)</f>
        <v>4023</v>
      </c>
      <c r="Q747" s="21">
        <f>ROUND(('NEW Reference'!L$6*List!$F747)+'NEW Reference'!L$7,0)</f>
        <v>4341</v>
      </c>
      <c r="R747" s="21">
        <f>ROUND(('NEW Reference'!M$6*List!$F747)+'NEW Reference'!M$7,0)</f>
        <v>5184</v>
      </c>
      <c r="S747" s="21">
        <f>ROUND(('NEW Reference'!N$6*List!$F747)+'NEW Reference'!N$7,0)</f>
        <v>20918</v>
      </c>
      <c r="T747" s="22">
        <f>ROUND(('NEW Reference'!O$6*List!$F747)+'NEW Reference'!O$7,0)</f>
        <v>778</v>
      </c>
      <c r="U747" s="22">
        <f>ROUND(('NEW Reference'!P$6*List!$F747)+'NEW Reference'!P$7,0)</f>
        <v>1096</v>
      </c>
      <c r="V747" s="22">
        <f>ROUND(('NEW Reference'!Q$6*List!$F747)+'NEW Reference'!Q$7,0)</f>
        <v>548</v>
      </c>
      <c r="X747" s="3" t="str">
        <f t="shared" si="33"/>
        <v>DONA ANA, New Mexico</v>
      </c>
      <c r="Y747" s="67" t="s">
        <v>988</v>
      </c>
      <c r="Z747" s="24" t="s">
        <v>91</v>
      </c>
      <c r="AA747" s="29" t="s">
        <v>986</v>
      </c>
      <c r="AB747" s="25"/>
      <c r="AC747" s="19">
        <f t="shared" si="35"/>
        <v>0.8548</v>
      </c>
      <c r="AD747" s="104">
        <v>15804</v>
      </c>
      <c r="AE747" t="s">
        <v>967</v>
      </c>
      <c r="AF747" s="19">
        <v>1.0925</v>
      </c>
    </row>
    <row r="748" spans="1:32">
      <c r="A748" s="95">
        <v>32</v>
      </c>
      <c r="B748" s="93" t="s">
        <v>172</v>
      </c>
      <c r="C748" s="67" t="s">
        <v>4</v>
      </c>
      <c r="D748" s="29" t="s">
        <v>986</v>
      </c>
      <c r="E748" s="97" t="s">
        <v>101</v>
      </c>
      <c r="F748" s="98">
        <f t="shared" si="34"/>
        <v>0.9194</v>
      </c>
      <c r="G748" s="74">
        <f>ROUND(('NEW Reference'!B$6*List!$F748)+'NEW Reference'!B$7,0)</f>
        <v>1263</v>
      </c>
      <c r="H748" s="21">
        <f>ROUND(('NEW Reference'!C$6*List!$F748)+'NEW Reference'!C$7,0)</f>
        <v>1883</v>
      </c>
      <c r="I748" s="21">
        <f>ROUND(('NEW Reference'!D$6*List!$F748)+'NEW Reference'!D$7,0)</f>
        <v>2257</v>
      </c>
      <c r="J748" s="21">
        <f>ROUND(('NEW Reference'!E$6*List!$F748)+'NEW Reference'!E$7,0)</f>
        <v>2790</v>
      </c>
      <c r="K748" s="21">
        <f>ROUND(('NEW Reference'!F$6*List!$F748)+'NEW Reference'!F$7,0)</f>
        <v>2907</v>
      </c>
      <c r="L748" s="21">
        <f>ROUND(('NEW Reference'!G$6*List!$F748)+'NEW Reference'!G$7,0)</f>
        <v>3291</v>
      </c>
      <c r="M748" s="21">
        <f>ROUND(('NEW Reference'!H$6*List!$F748)+'NEW Reference'!H$7,0)</f>
        <v>3416</v>
      </c>
      <c r="N748" s="21">
        <f>ROUND(('NEW Reference'!I$6*List!$F748)+'NEW Reference'!I$7,0)</f>
        <v>3550</v>
      </c>
      <c r="O748" s="21">
        <f>ROUND(('NEW Reference'!J$6*List!$F748)+'NEW Reference'!J$7,0)</f>
        <v>4111</v>
      </c>
      <c r="P748" s="21">
        <f>ROUND(('NEW Reference'!K$6*List!$F748)+'NEW Reference'!K$7,0)</f>
        <v>4241</v>
      </c>
      <c r="Q748" s="21">
        <f>ROUND(('NEW Reference'!L$6*List!$F748)+'NEW Reference'!L$7,0)</f>
        <v>4576</v>
      </c>
      <c r="R748" s="21">
        <f>ROUND(('NEW Reference'!M$6*List!$F748)+'NEW Reference'!M$7,0)</f>
        <v>5466</v>
      </c>
      <c r="S748" s="21">
        <f>ROUND(('NEW Reference'!N$6*List!$F748)+'NEW Reference'!N$7,0)</f>
        <v>22054</v>
      </c>
      <c r="T748" s="22">
        <f>ROUND(('NEW Reference'!O$6*List!$F748)+'NEW Reference'!O$7,0)</f>
        <v>820</v>
      </c>
      <c r="U748" s="22">
        <f>ROUND(('NEW Reference'!P$6*List!$F748)+'NEW Reference'!P$7,0)</f>
        <v>1155</v>
      </c>
      <c r="V748" s="22">
        <f>ROUND(('NEW Reference'!Q$6*List!$F748)+'NEW Reference'!Q$7,0)</f>
        <v>578</v>
      </c>
      <c r="X748" s="3" t="str">
        <f t="shared" si="33"/>
        <v>Rural (Not listed as urban county), New Mexico</v>
      </c>
      <c r="Y748" s="67" t="s">
        <v>4</v>
      </c>
      <c r="Z748" s="24" t="s">
        <v>91</v>
      </c>
      <c r="AA748" s="29" t="s">
        <v>986</v>
      </c>
      <c r="AB748" s="26"/>
      <c r="AC748" s="19">
        <f t="shared" si="35"/>
        <v>0.9194</v>
      </c>
      <c r="AD748" s="104">
        <v>12100</v>
      </c>
      <c r="AE748" t="s">
        <v>962</v>
      </c>
      <c r="AF748" s="19">
        <v>0.9869</v>
      </c>
    </row>
    <row r="749" spans="1:32">
      <c r="A749" s="95">
        <v>22140</v>
      </c>
      <c r="B749" s="93" t="s">
        <v>989</v>
      </c>
      <c r="C749" s="67" t="s">
        <v>990</v>
      </c>
      <c r="D749" s="29" t="s">
        <v>986</v>
      </c>
      <c r="E749" s="97" t="s">
        <v>90</v>
      </c>
      <c r="F749" s="98">
        <f t="shared" si="34"/>
        <v>0.88160000000000005</v>
      </c>
      <c r="G749" s="74">
        <f>ROUND(('NEW Reference'!B$6*List!$F749)+'NEW Reference'!B$7,0)</f>
        <v>1225</v>
      </c>
      <c r="H749" s="21">
        <f>ROUND(('NEW Reference'!C$6*List!$F749)+'NEW Reference'!C$7,0)</f>
        <v>1827</v>
      </c>
      <c r="I749" s="21">
        <f>ROUND(('NEW Reference'!D$6*List!$F749)+'NEW Reference'!D$7,0)</f>
        <v>2189</v>
      </c>
      <c r="J749" s="21">
        <f>ROUND(('NEW Reference'!E$6*List!$F749)+'NEW Reference'!E$7,0)</f>
        <v>2706</v>
      </c>
      <c r="K749" s="21">
        <f>ROUND(('NEW Reference'!F$6*List!$F749)+'NEW Reference'!F$7,0)</f>
        <v>2819</v>
      </c>
      <c r="L749" s="21">
        <f>ROUND(('NEW Reference'!G$6*List!$F749)+'NEW Reference'!G$7,0)</f>
        <v>3191</v>
      </c>
      <c r="M749" s="21">
        <f>ROUND(('NEW Reference'!H$6*List!$F749)+'NEW Reference'!H$7,0)</f>
        <v>3313</v>
      </c>
      <c r="N749" s="21">
        <f>ROUND(('NEW Reference'!I$6*List!$F749)+'NEW Reference'!I$7,0)</f>
        <v>3443</v>
      </c>
      <c r="O749" s="21">
        <f>ROUND(('NEW Reference'!J$6*List!$F749)+'NEW Reference'!J$7,0)</f>
        <v>3988</v>
      </c>
      <c r="P749" s="21">
        <f>ROUND(('NEW Reference'!K$6*List!$F749)+'NEW Reference'!K$7,0)</f>
        <v>4113</v>
      </c>
      <c r="Q749" s="21">
        <f>ROUND(('NEW Reference'!L$6*List!$F749)+'NEW Reference'!L$7,0)</f>
        <v>4438</v>
      </c>
      <c r="R749" s="21">
        <f>ROUND(('NEW Reference'!M$6*List!$F749)+'NEW Reference'!M$7,0)</f>
        <v>5301</v>
      </c>
      <c r="S749" s="21">
        <f>ROUND(('NEW Reference'!N$6*List!$F749)+'NEW Reference'!N$7,0)</f>
        <v>21389</v>
      </c>
      <c r="T749" s="22">
        <f>ROUND(('NEW Reference'!O$6*List!$F749)+'NEW Reference'!O$7,0)</f>
        <v>795</v>
      </c>
      <c r="U749" s="22">
        <f>ROUND(('NEW Reference'!P$6*List!$F749)+'NEW Reference'!P$7,0)</f>
        <v>1120</v>
      </c>
      <c r="V749" s="22">
        <f>ROUND(('NEW Reference'!Q$6*List!$F749)+'NEW Reference'!Q$7,0)</f>
        <v>560</v>
      </c>
      <c r="X749" s="3" t="str">
        <f t="shared" si="33"/>
        <v>SAN JUAN, New Mexico</v>
      </c>
      <c r="Y749" s="67" t="s">
        <v>990</v>
      </c>
      <c r="Z749" s="24" t="s">
        <v>91</v>
      </c>
      <c r="AA749" s="29" t="s">
        <v>986</v>
      </c>
      <c r="AB749" s="26"/>
      <c r="AC749" s="19">
        <f t="shared" si="35"/>
        <v>0.88160000000000005</v>
      </c>
      <c r="AD749" s="104">
        <v>47220</v>
      </c>
      <c r="AE749" t="s">
        <v>970</v>
      </c>
      <c r="AF749" s="19">
        <v>1.081</v>
      </c>
    </row>
    <row r="750" spans="1:32">
      <c r="A750" s="95">
        <v>10740</v>
      </c>
      <c r="B750" s="93" t="s">
        <v>984</v>
      </c>
      <c r="C750" s="67" t="s">
        <v>991</v>
      </c>
      <c r="D750" s="29" t="s">
        <v>986</v>
      </c>
      <c r="E750" s="97" t="s">
        <v>90</v>
      </c>
      <c r="F750" s="98">
        <f t="shared" si="34"/>
        <v>0.93060000000000009</v>
      </c>
      <c r="G750" s="74">
        <f>ROUND(('NEW Reference'!B$6*List!$F750)+'NEW Reference'!B$7,0)</f>
        <v>1274</v>
      </c>
      <c r="H750" s="21">
        <f>ROUND(('NEW Reference'!C$6*List!$F750)+'NEW Reference'!C$7,0)</f>
        <v>1900</v>
      </c>
      <c r="I750" s="21">
        <f>ROUND(('NEW Reference'!D$6*List!$F750)+'NEW Reference'!D$7,0)</f>
        <v>2277</v>
      </c>
      <c r="J750" s="21">
        <f>ROUND(('NEW Reference'!E$6*List!$F750)+'NEW Reference'!E$7,0)</f>
        <v>2815</v>
      </c>
      <c r="K750" s="21">
        <f>ROUND(('NEW Reference'!F$6*List!$F750)+'NEW Reference'!F$7,0)</f>
        <v>2933</v>
      </c>
      <c r="L750" s="21">
        <f>ROUND(('NEW Reference'!G$6*List!$F750)+'NEW Reference'!G$7,0)</f>
        <v>3320</v>
      </c>
      <c r="M750" s="21">
        <f>ROUND(('NEW Reference'!H$6*List!$F750)+'NEW Reference'!H$7,0)</f>
        <v>3447</v>
      </c>
      <c r="N750" s="21">
        <f>ROUND(('NEW Reference'!I$6*List!$F750)+'NEW Reference'!I$7,0)</f>
        <v>3582</v>
      </c>
      <c r="O750" s="21">
        <f>ROUND(('NEW Reference'!J$6*List!$F750)+'NEW Reference'!J$7,0)</f>
        <v>4148</v>
      </c>
      <c r="P750" s="21">
        <f>ROUND(('NEW Reference'!K$6*List!$F750)+'NEW Reference'!K$7,0)</f>
        <v>4279</v>
      </c>
      <c r="Q750" s="21">
        <f>ROUND(('NEW Reference'!L$6*List!$F750)+'NEW Reference'!L$7,0)</f>
        <v>4617</v>
      </c>
      <c r="R750" s="21">
        <f>ROUND(('NEW Reference'!M$6*List!$F750)+'NEW Reference'!M$7,0)</f>
        <v>5514</v>
      </c>
      <c r="S750" s="21">
        <f>ROUND(('NEW Reference'!N$6*List!$F750)+'NEW Reference'!N$7,0)</f>
        <v>22250</v>
      </c>
      <c r="T750" s="22">
        <f>ROUND(('NEW Reference'!O$6*List!$F750)+'NEW Reference'!O$7,0)</f>
        <v>827</v>
      </c>
      <c r="U750" s="22">
        <f>ROUND(('NEW Reference'!P$6*List!$F750)+'NEW Reference'!P$7,0)</f>
        <v>1166</v>
      </c>
      <c r="V750" s="22">
        <f>ROUND(('NEW Reference'!Q$6*List!$F750)+'NEW Reference'!Q$7,0)</f>
        <v>583</v>
      </c>
      <c r="X750" s="3" t="str">
        <f t="shared" si="33"/>
        <v>SANDOVAL, New Mexico</v>
      </c>
      <c r="Y750" s="67" t="s">
        <v>991</v>
      </c>
      <c r="Z750" s="24" t="s">
        <v>91</v>
      </c>
      <c r="AA750" s="29" t="s">
        <v>986</v>
      </c>
      <c r="AB750" s="26"/>
      <c r="AC750" s="19">
        <f t="shared" si="35"/>
        <v>0.93060000000000009</v>
      </c>
      <c r="AD750" s="104">
        <v>35084</v>
      </c>
      <c r="AE750" t="s">
        <v>971</v>
      </c>
      <c r="AF750" s="19">
        <v>1.1000000000000001</v>
      </c>
    </row>
    <row r="751" spans="1:32">
      <c r="A751" s="95">
        <v>42140</v>
      </c>
      <c r="B751" s="93" t="s">
        <v>992</v>
      </c>
      <c r="C751" s="67" t="s">
        <v>993</v>
      </c>
      <c r="D751" s="29" t="s">
        <v>986</v>
      </c>
      <c r="E751" s="97" t="s">
        <v>90</v>
      </c>
      <c r="F751" s="98">
        <f t="shared" si="34"/>
        <v>1.0201100000000001</v>
      </c>
      <c r="G751" s="74">
        <f>ROUND(('NEW Reference'!B$6*List!$F751)+'NEW Reference'!B$7,0)</f>
        <v>1364</v>
      </c>
      <c r="H751" s="21">
        <f>ROUND(('NEW Reference'!C$6*List!$F751)+'NEW Reference'!C$7,0)</f>
        <v>2035</v>
      </c>
      <c r="I751" s="21">
        <f>ROUND(('NEW Reference'!D$6*List!$F751)+'NEW Reference'!D$7,0)</f>
        <v>2438</v>
      </c>
      <c r="J751" s="21">
        <f>ROUND(('NEW Reference'!E$6*List!$F751)+'NEW Reference'!E$7,0)</f>
        <v>3014</v>
      </c>
      <c r="K751" s="21">
        <f>ROUND(('NEW Reference'!F$6*List!$F751)+'NEW Reference'!F$7,0)</f>
        <v>3140</v>
      </c>
      <c r="L751" s="21">
        <f>ROUND(('NEW Reference'!G$6*List!$F751)+'NEW Reference'!G$7,0)</f>
        <v>3555</v>
      </c>
      <c r="M751" s="21">
        <f>ROUND(('NEW Reference'!H$6*List!$F751)+'NEW Reference'!H$7,0)</f>
        <v>3691</v>
      </c>
      <c r="N751" s="21">
        <f>ROUND(('NEW Reference'!I$6*List!$F751)+'NEW Reference'!I$7,0)</f>
        <v>3835</v>
      </c>
      <c r="O751" s="21">
        <f>ROUND(('NEW Reference'!J$6*List!$F751)+'NEW Reference'!J$7,0)</f>
        <v>4441</v>
      </c>
      <c r="P751" s="21">
        <f>ROUND(('NEW Reference'!K$6*List!$F751)+'NEW Reference'!K$7,0)</f>
        <v>4582</v>
      </c>
      <c r="Q751" s="21">
        <f>ROUND(('NEW Reference'!L$6*List!$F751)+'NEW Reference'!L$7,0)</f>
        <v>4944</v>
      </c>
      <c r="R751" s="21">
        <f>ROUND(('NEW Reference'!M$6*List!$F751)+'NEW Reference'!M$7,0)</f>
        <v>5904</v>
      </c>
      <c r="S751" s="21">
        <f>ROUND(('NEW Reference'!N$6*List!$F751)+'NEW Reference'!N$7,0)</f>
        <v>23824</v>
      </c>
      <c r="T751" s="22">
        <f>ROUND(('NEW Reference'!O$6*List!$F751)+'NEW Reference'!O$7,0)</f>
        <v>886</v>
      </c>
      <c r="U751" s="22">
        <f>ROUND(('NEW Reference'!P$6*List!$F751)+'NEW Reference'!P$7,0)</f>
        <v>1248</v>
      </c>
      <c r="V751" s="22">
        <f>ROUND(('NEW Reference'!Q$6*List!$F751)+'NEW Reference'!Q$7,0)</f>
        <v>624</v>
      </c>
      <c r="X751" s="3" t="str">
        <f t="shared" si="33"/>
        <v>SANTA FE, New Mexico</v>
      </c>
      <c r="Y751" s="67" t="s">
        <v>993</v>
      </c>
      <c r="Z751" s="24" t="s">
        <v>91</v>
      </c>
      <c r="AA751" s="29" t="s">
        <v>986</v>
      </c>
      <c r="AB751" s="26"/>
      <c r="AC751" s="19">
        <f t="shared" si="35"/>
        <v>1.0201100000000001</v>
      </c>
      <c r="AD751" s="104">
        <v>15804</v>
      </c>
      <c r="AE751" t="s">
        <v>967</v>
      </c>
      <c r="AF751" s="19">
        <v>1.0925</v>
      </c>
    </row>
    <row r="752" spans="1:32">
      <c r="A752" s="95">
        <v>10740</v>
      </c>
      <c r="B752" s="93" t="s">
        <v>984</v>
      </c>
      <c r="C752" s="67" t="s">
        <v>994</v>
      </c>
      <c r="D752" s="29" t="s">
        <v>986</v>
      </c>
      <c r="E752" s="97" t="s">
        <v>90</v>
      </c>
      <c r="F752" s="98">
        <f t="shared" si="34"/>
        <v>0.93060000000000009</v>
      </c>
      <c r="G752" s="74">
        <f>ROUND(('NEW Reference'!B$6*List!$F752)+'NEW Reference'!B$7,0)</f>
        <v>1274</v>
      </c>
      <c r="H752" s="21">
        <f>ROUND(('NEW Reference'!C$6*List!$F752)+'NEW Reference'!C$7,0)</f>
        <v>1900</v>
      </c>
      <c r="I752" s="21">
        <f>ROUND(('NEW Reference'!D$6*List!$F752)+'NEW Reference'!D$7,0)</f>
        <v>2277</v>
      </c>
      <c r="J752" s="21">
        <f>ROUND(('NEW Reference'!E$6*List!$F752)+'NEW Reference'!E$7,0)</f>
        <v>2815</v>
      </c>
      <c r="K752" s="21">
        <f>ROUND(('NEW Reference'!F$6*List!$F752)+'NEW Reference'!F$7,0)</f>
        <v>2933</v>
      </c>
      <c r="L752" s="21">
        <f>ROUND(('NEW Reference'!G$6*List!$F752)+'NEW Reference'!G$7,0)</f>
        <v>3320</v>
      </c>
      <c r="M752" s="21">
        <f>ROUND(('NEW Reference'!H$6*List!$F752)+'NEW Reference'!H$7,0)</f>
        <v>3447</v>
      </c>
      <c r="N752" s="21">
        <f>ROUND(('NEW Reference'!I$6*List!$F752)+'NEW Reference'!I$7,0)</f>
        <v>3582</v>
      </c>
      <c r="O752" s="21">
        <f>ROUND(('NEW Reference'!J$6*List!$F752)+'NEW Reference'!J$7,0)</f>
        <v>4148</v>
      </c>
      <c r="P752" s="21">
        <f>ROUND(('NEW Reference'!K$6*List!$F752)+'NEW Reference'!K$7,0)</f>
        <v>4279</v>
      </c>
      <c r="Q752" s="21">
        <f>ROUND(('NEW Reference'!L$6*List!$F752)+'NEW Reference'!L$7,0)</f>
        <v>4617</v>
      </c>
      <c r="R752" s="21">
        <f>ROUND(('NEW Reference'!M$6*List!$F752)+'NEW Reference'!M$7,0)</f>
        <v>5514</v>
      </c>
      <c r="S752" s="21">
        <f>ROUND(('NEW Reference'!N$6*List!$F752)+'NEW Reference'!N$7,0)</f>
        <v>22250</v>
      </c>
      <c r="T752" s="22">
        <f>ROUND(('NEW Reference'!O$6*List!$F752)+'NEW Reference'!O$7,0)</f>
        <v>827</v>
      </c>
      <c r="U752" s="22">
        <f>ROUND(('NEW Reference'!P$6*List!$F752)+'NEW Reference'!P$7,0)</f>
        <v>1166</v>
      </c>
      <c r="V752" s="22">
        <f>ROUND(('NEW Reference'!Q$6*List!$F752)+'NEW Reference'!Q$7,0)</f>
        <v>583</v>
      </c>
      <c r="X752" s="3" t="str">
        <f t="shared" si="33"/>
        <v>TORRANCE, New Mexico</v>
      </c>
      <c r="Y752" s="67" t="s">
        <v>994</v>
      </c>
      <c r="Z752" s="24" t="s">
        <v>91</v>
      </c>
      <c r="AA752" s="29" t="s">
        <v>986</v>
      </c>
      <c r="AB752" s="26"/>
      <c r="AC752" s="19">
        <f t="shared" si="35"/>
        <v>0.93060000000000009</v>
      </c>
      <c r="AD752" s="104">
        <v>35614</v>
      </c>
      <c r="AE752" t="s">
        <v>965</v>
      </c>
      <c r="AF752" s="19">
        <v>1.2950999999999999</v>
      </c>
    </row>
    <row r="753" spans="1:32">
      <c r="A753" s="95">
        <v>10740</v>
      </c>
      <c r="B753" s="93" t="s">
        <v>984</v>
      </c>
      <c r="C753" s="67" t="s">
        <v>995</v>
      </c>
      <c r="D753" s="29" t="s">
        <v>986</v>
      </c>
      <c r="E753" s="97" t="s">
        <v>90</v>
      </c>
      <c r="F753" s="98">
        <f t="shared" si="34"/>
        <v>0.93060000000000009</v>
      </c>
      <c r="G753" s="74">
        <f>ROUND(('NEW Reference'!B$6*List!$F753)+'NEW Reference'!B$7,0)</f>
        <v>1274</v>
      </c>
      <c r="H753" s="21">
        <f>ROUND(('NEW Reference'!C$6*List!$F753)+'NEW Reference'!C$7,0)</f>
        <v>1900</v>
      </c>
      <c r="I753" s="21">
        <f>ROUND(('NEW Reference'!D$6*List!$F753)+'NEW Reference'!D$7,0)</f>
        <v>2277</v>
      </c>
      <c r="J753" s="21">
        <f>ROUND(('NEW Reference'!E$6*List!$F753)+'NEW Reference'!E$7,0)</f>
        <v>2815</v>
      </c>
      <c r="K753" s="21">
        <f>ROUND(('NEW Reference'!F$6*List!$F753)+'NEW Reference'!F$7,0)</f>
        <v>2933</v>
      </c>
      <c r="L753" s="21">
        <f>ROUND(('NEW Reference'!G$6*List!$F753)+'NEW Reference'!G$7,0)</f>
        <v>3320</v>
      </c>
      <c r="M753" s="21">
        <f>ROUND(('NEW Reference'!H$6*List!$F753)+'NEW Reference'!H$7,0)</f>
        <v>3447</v>
      </c>
      <c r="N753" s="21">
        <f>ROUND(('NEW Reference'!I$6*List!$F753)+'NEW Reference'!I$7,0)</f>
        <v>3582</v>
      </c>
      <c r="O753" s="21">
        <f>ROUND(('NEW Reference'!J$6*List!$F753)+'NEW Reference'!J$7,0)</f>
        <v>4148</v>
      </c>
      <c r="P753" s="21">
        <f>ROUND(('NEW Reference'!K$6*List!$F753)+'NEW Reference'!K$7,0)</f>
        <v>4279</v>
      </c>
      <c r="Q753" s="21">
        <f>ROUND(('NEW Reference'!L$6*List!$F753)+'NEW Reference'!L$7,0)</f>
        <v>4617</v>
      </c>
      <c r="R753" s="21">
        <f>ROUND(('NEW Reference'!M$6*List!$F753)+'NEW Reference'!M$7,0)</f>
        <v>5514</v>
      </c>
      <c r="S753" s="21">
        <f>ROUND(('NEW Reference'!N$6*List!$F753)+'NEW Reference'!N$7,0)</f>
        <v>22250</v>
      </c>
      <c r="T753" s="22">
        <f>ROUND(('NEW Reference'!O$6*List!$F753)+'NEW Reference'!O$7,0)</f>
        <v>827</v>
      </c>
      <c r="U753" s="22">
        <f>ROUND(('NEW Reference'!P$6*List!$F753)+'NEW Reference'!P$7,0)</f>
        <v>1166</v>
      </c>
      <c r="V753" s="22">
        <f>ROUND(('NEW Reference'!Q$6*List!$F753)+'NEW Reference'!Q$7,0)</f>
        <v>583</v>
      </c>
      <c r="X753" s="3" t="str">
        <f t="shared" si="33"/>
        <v>VALENCIA, New Mexico</v>
      </c>
      <c r="Y753" s="67" t="s">
        <v>995</v>
      </c>
      <c r="Z753" s="24" t="s">
        <v>91</v>
      </c>
      <c r="AA753" s="29" t="s">
        <v>986</v>
      </c>
      <c r="AB753" s="26"/>
      <c r="AC753" s="19">
        <f t="shared" si="35"/>
        <v>0.93060000000000009</v>
      </c>
      <c r="AD753" s="104">
        <v>35084</v>
      </c>
      <c r="AE753" t="s">
        <v>971</v>
      </c>
      <c r="AF753" s="19">
        <v>1.1000000000000001</v>
      </c>
    </row>
    <row r="754" spans="1:32">
      <c r="A754" s="95">
        <v>16180</v>
      </c>
      <c r="B754" s="93" t="s">
        <v>996</v>
      </c>
      <c r="C754" s="67" t="s">
        <v>997</v>
      </c>
      <c r="D754" s="28" t="s">
        <v>998</v>
      </c>
      <c r="E754" s="97" t="s">
        <v>90</v>
      </c>
      <c r="F754" s="98">
        <f t="shared" si="34"/>
        <v>0.95669999999999999</v>
      </c>
      <c r="G754" s="74">
        <f>ROUND(('NEW Reference'!B$6*List!$F754)+'NEW Reference'!B$7,0)</f>
        <v>1301</v>
      </c>
      <c r="H754" s="21">
        <f>ROUND(('NEW Reference'!C$6*List!$F754)+'NEW Reference'!C$7,0)</f>
        <v>1939</v>
      </c>
      <c r="I754" s="21">
        <f>ROUND(('NEW Reference'!D$6*List!$F754)+'NEW Reference'!D$7,0)</f>
        <v>2324</v>
      </c>
      <c r="J754" s="21">
        <f>ROUND(('NEW Reference'!E$6*List!$F754)+'NEW Reference'!E$7,0)</f>
        <v>2873</v>
      </c>
      <c r="K754" s="21">
        <f>ROUND(('NEW Reference'!F$6*List!$F754)+'NEW Reference'!F$7,0)</f>
        <v>2993</v>
      </c>
      <c r="L754" s="21">
        <f>ROUND(('NEW Reference'!G$6*List!$F754)+'NEW Reference'!G$7,0)</f>
        <v>3388</v>
      </c>
      <c r="M754" s="21">
        <f>ROUND(('NEW Reference'!H$6*List!$F754)+'NEW Reference'!H$7,0)</f>
        <v>3518</v>
      </c>
      <c r="N754" s="21">
        <f>ROUND(('NEW Reference'!I$6*List!$F754)+'NEW Reference'!I$7,0)</f>
        <v>3656</v>
      </c>
      <c r="O754" s="21">
        <f>ROUND(('NEW Reference'!J$6*List!$F754)+'NEW Reference'!J$7,0)</f>
        <v>4234</v>
      </c>
      <c r="P754" s="21">
        <f>ROUND(('NEW Reference'!K$6*List!$F754)+'NEW Reference'!K$7,0)</f>
        <v>4367</v>
      </c>
      <c r="Q754" s="21">
        <f>ROUND(('NEW Reference'!L$6*List!$F754)+'NEW Reference'!L$7,0)</f>
        <v>4712</v>
      </c>
      <c r="R754" s="21">
        <f>ROUND(('NEW Reference'!M$6*List!$F754)+'NEW Reference'!M$7,0)</f>
        <v>5628</v>
      </c>
      <c r="S754" s="21">
        <f>ROUND(('NEW Reference'!N$6*List!$F754)+'NEW Reference'!N$7,0)</f>
        <v>22709</v>
      </c>
      <c r="T754" s="22">
        <f>ROUND(('NEW Reference'!O$6*List!$F754)+'NEW Reference'!O$7,0)</f>
        <v>844</v>
      </c>
      <c r="U754" s="22">
        <f>ROUND(('NEW Reference'!P$6*List!$F754)+'NEW Reference'!P$7,0)</f>
        <v>1190</v>
      </c>
      <c r="V754" s="22">
        <f>ROUND(('NEW Reference'!Q$6*List!$F754)+'NEW Reference'!Q$7,0)</f>
        <v>595</v>
      </c>
      <c r="X754" s="3" t="str">
        <f t="shared" si="33"/>
        <v>CARSON CITY, Nevada</v>
      </c>
      <c r="Y754" s="67" t="s">
        <v>997</v>
      </c>
      <c r="Z754" s="24" t="s">
        <v>91</v>
      </c>
      <c r="AA754" s="28" t="s">
        <v>998</v>
      </c>
      <c r="AB754" s="25"/>
      <c r="AC754" s="19">
        <f t="shared" si="35"/>
        <v>0.95669999999999999</v>
      </c>
      <c r="AD754" s="104">
        <v>45940</v>
      </c>
      <c r="AE754" t="s">
        <v>975</v>
      </c>
      <c r="AF754" s="19">
        <v>1.0306999999999999</v>
      </c>
    </row>
    <row r="755" spans="1:32">
      <c r="A755" s="95">
        <v>29820</v>
      </c>
      <c r="B755" s="93" t="s">
        <v>999</v>
      </c>
      <c r="C755" s="67" t="s">
        <v>595</v>
      </c>
      <c r="D755" s="28" t="s">
        <v>998</v>
      </c>
      <c r="E755" s="97" t="s">
        <v>90</v>
      </c>
      <c r="F755" s="98">
        <f t="shared" si="34"/>
        <v>1.0884</v>
      </c>
      <c r="G755" s="74">
        <f>ROUND(('NEW Reference'!B$6*List!$F755)+'NEW Reference'!B$7,0)</f>
        <v>1433</v>
      </c>
      <c r="H755" s="21">
        <f>ROUND(('NEW Reference'!C$6*List!$F755)+'NEW Reference'!C$7,0)</f>
        <v>2137</v>
      </c>
      <c r="I755" s="21">
        <f>ROUND(('NEW Reference'!D$6*List!$F755)+'NEW Reference'!D$7,0)</f>
        <v>2561</v>
      </c>
      <c r="J755" s="21">
        <f>ROUND(('NEW Reference'!E$6*List!$F755)+'NEW Reference'!E$7,0)</f>
        <v>3166</v>
      </c>
      <c r="K755" s="21">
        <f>ROUND(('NEW Reference'!F$6*List!$F755)+'NEW Reference'!F$7,0)</f>
        <v>3298</v>
      </c>
      <c r="L755" s="21">
        <f>ROUND(('NEW Reference'!G$6*List!$F755)+'NEW Reference'!G$7,0)</f>
        <v>3734</v>
      </c>
      <c r="M755" s="21">
        <f>ROUND(('NEW Reference'!H$6*List!$F755)+'NEW Reference'!H$7,0)</f>
        <v>3876</v>
      </c>
      <c r="N755" s="21">
        <f>ROUND(('NEW Reference'!I$6*List!$F755)+'NEW Reference'!I$7,0)</f>
        <v>4029</v>
      </c>
      <c r="O755" s="21">
        <f>ROUND(('NEW Reference'!J$6*List!$F755)+'NEW Reference'!J$7,0)</f>
        <v>4665</v>
      </c>
      <c r="P755" s="21">
        <f>ROUND(('NEW Reference'!K$6*List!$F755)+'NEW Reference'!K$7,0)</f>
        <v>4812</v>
      </c>
      <c r="Q755" s="21">
        <f>ROUND(('NEW Reference'!L$6*List!$F755)+'NEW Reference'!L$7,0)</f>
        <v>5193</v>
      </c>
      <c r="R755" s="21">
        <f>ROUND(('NEW Reference'!M$6*List!$F755)+'NEW Reference'!M$7,0)</f>
        <v>6202</v>
      </c>
      <c r="S755" s="21">
        <f>ROUND(('NEW Reference'!N$6*List!$F755)+'NEW Reference'!N$7,0)</f>
        <v>25024</v>
      </c>
      <c r="T755" s="22">
        <f>ROUND(('NEW Reference'!O$6*List!$F755)+'NEW Reference'!O$7,0)</f>
        <v>930</v>
      </c>
      <c r="U755" s="22">
        <f>ROUND(('NEW Reference'!P$6*List!$F755)+'NEW Reference'!P$7,0)</f>
        <v>1311</v>
      </c>
      <c r="V755" s="22">
        <f>ROUND(('NEW Reference'!Q$6*List!$F755)+'NEW Reference'!Q$7,0)</f>
        <v>655</v>
      </c>
      <c r="X755" s="3" t="str">
        <f t="shared" si="33"/>
        <v>CLARK, Nevada</v>
      </c>
      <c r="Y755" s="67" t="s">
        <v>595</v>
      </c>
      <c r="Z755" s="24" t="s">
        <v>91</v>
      </c>
      <c r="AA755" s="28" t="s">
        <v>998</v>
      </c>
      <c r="AB755" s="25"/>
      <c r="AC755" s="19">
        <f t="shared" si="35"/>
        <v>1.0884</v>
      </c>
      <c r="AD755" s="104">
        <v>29484</v>
      </c>
      <c r="AE755" t="s">
        <v>976</v>
      </c>
      <c r="AF755" s="19">
        <v>1.1274</v>
      </c>
    </row>
    <row r="756" spans="1:32">
      <c r="A756" s="95">
        <v>39900</v>
      </c>
      <c r="B756" s="93" t="s">
        <v>1000</v>
      </c>
      <c r="C756" s="67" t="s">
        <v>1001</v>
      </c>
      <c r="D756" s="28" t="s">
        <v>998</v>
      </c>
      <c r="E756" s="97" t="s">
        <v>90</v>
      </c>
      <c r="F756" s="98">
        <f t="shared" si="34"/>
        <v>0.96657749999999987</v>
      </c>
      <c r="G756" s="74">
        <f>ROUND(('NEW Reference'!B$6*List!$F756)+'NEW Reference'!B$7,0)</f>
        <v>1311</v>
      </c>
      <c r="H756" s="21">
        <f>ROUND(('NEW Reference'!C$6*List!$F756)+'NEW Reference'!C$7,0)</f>
        <v>1954</v>
      </c>
      <c r="I756" s="21">
        <f>ROUND(('NEW Reference'!D$6*List!$F756)+'NEW Reference'!D$7,0)</f>
        <v>2342</v>
      </c>
      <c r="J756" s="21">
        <f>ROUND(('NEW Reference'!E$6*List!$F756)+'NEW Reference'!E$7,0)</f>
        <v>2895</v>
      </c>
      <c r="K756" s="21">
        <f>ROUND(('NEW Reference'!F$6*List!$F756)+'NEW Reference'!F$7,0)</f>
        <v>3016</v>
      </c>
      <c r="L756" s="21">
        <f>ROUND(('NEW Reference'!G$6*List!$F756)+'NEW Reference'!G$7,0)</f>
        <v>3414</v>
      </c>
      <c r="M756" s="21">
        <f>ROUND(('NEW Reference'!H$6*List!$F756)+'NEW Reference'!H$7,0)</f>
        <v>3545</v>
      </c>
      <c r="N756" s="21">
        <f>ROUND(('NEW Reference'!I$6*List!$F756)+'NEW Reference'!I$7,0)</f>
        <v>3684</v>
      </c>
      <c r="O756" s="21">
        <f>ROUND(('NEW Reference'!J$6*List!$F756)+'NEW Reference'!J$7,0)</f>
        <v>4266</v>
      </c>
      <c r="P756" s="21">
        <f>ROUND(('NEW Reference'!K$6*List!$F756)+'NEW Reference'!K$7,0)</f>
        <v>4401</v>
      </c>
      <c r="Q756" s="21">
        <f>ROUND(('NEW Reference'!L$6*List!$F756)+'NEW Reference'!L$7,0)</f>
        <v>4748</v>
      </c>
      <c r="R756" s="21">
        <f>ROUND(('NEW Reference'!M$6*List!$F756)+'NEW Reference'!M$7,0)</f>
        <v>5671</v>
      </c>
      <c r="S756" s="21">
        <f>ROUND(('NEW Reference'!N$6*List!$F756)+'NEW Reference'!N$7,0)</f>
        <v>22883</v>
      </c>
      <c r="T756" s="22">
        <f>ROUND(('NEW Reference'!O$6*List!$F756)+'NEW Reference'!O$7,0)</f>
        <v>851</v>
      </c>
      <c r="U756" s="22">
        <f>ROUND(('NEW Reference'!P$6*List!$F756)+'NEW Reference'!P$7,0)</f>
        <v>1199</v>
      </c>
      <c r="V756" s="22">
        <f>ROUND(('NEW Reference'!Q$6*List!$F756)+'NEW Reference'!Q$7,0)</f>
        <v>599</v>
      </c>
      <c r="X756" s="3" t="str">
        <f t="shared" si="33"/>
        <v>LYON, Nevada</v>
      </c>
      <c r="Y756" s="67" t="s">
        <v>1001</v>
      </c>
      <c r="Z756" s="24" t="s">
        <v>91</v>
      </c>
      <c r="AA756" s="28" t="s">
        <v>998</v>
      </c>
      <c r="AB756" s="25"/>
      <c r="AC756" s="19">
        <f t="shared" si="35"/>
        <v>0.96657749999999987</v>
      </c>
      <c r="AD756" s="104">
        <v>29484</v>
      </c>
      <c r="AE756" t="s">
        <v>976</v>
      </c>
      <c r="AF756" s="19">
        <v>1.1274</v>
      </c>
    </row>
    <row r="757" spans="1:32">
      <c r="A757" s="95">
        <v>29</v>
      </c>
      <c r="B757" s="93" t="s">
        <v>175</v>
      </c>
      <c r="C757" s="67" t="s">
        <v>4</v>
      </c>
      <c r="D757" s="28" t="s">
        <v>998</v>
      </c>
      <c r="E757" s="97" t="s">
        <v>101</v>
      </c>
      <c r="F757" s="98">
        <f t="shared" si="34"/>
        <v>1.1108</v>
      </c>
      <c r="G757" s="74">
        <f>ROUND(('NEW Reference'!B$6*List!$F757)+'NEW Reference'!B$7,0)</f>
        <v>1456</v>
      </c>
      <c r="H757" s="21">
        <f>ROUND(('NEW Reference'!C$6*List!$F757)+'NEW Reference'!C$7,0)</f>
        <v>2171</v>
      </c>
      <c r="I757" s="21">
        <f>ROUND(('NEW Reference'!D$6*List!$F757)+'NEW Reference'!D$7,0)</f>
        <v>2601</v>
      </c>
      <c r="J757" s="21">
        <f>ROUND(('NEW Reference'!E$6*List!$F757)+'NEW Reference'!E$7,0)</f>
        <v>3216</v>
      </c>
      <c r="K757" s="21">
        <f>ROUND(('NEW Reference'!F$6*List!$F757)+'NEW Reference'!F$7,0)</f>
        <v>3350</v>
      </c>
      <c r="L757" s="21">
        <f>ROUND(('NEW Reference'!G$6*List!$F757)+'NEW Reference'!G$7,0)</f>
        <v>3793</v>
      </c>
      <c r="M757" s="21">
        <f>ROUND(('NEW Reference'!H$6*List!$F757)+'NEW Reference'!H$7,0)</f>
        <v>3937</v>
      </c>
      <c r="N757" s="21">
        <f>ROUND(('NEW Reference'!I$6*List!$F757)+'NEW Reference'!I$7,0)</f>
        <v>4092</v>
      </c>
      <c r="O757" s="21">
        <f>ROUND(('NEW Reference'!J$6*List!$F757)+'NEW Reference'!J$7,0)</f>
        <v>4739</v>
      </c>
      <c r="P757" s="21">
        <f>ROUND(('NEW Reference'!K$6*List!$F757)+'NEW Reference'!K$7,0)</f>
        <v>4888</v>
      </c>
      <c r="Q757" s="21">
        <f>ROUND(('NEW Reference'!L$6*List!$F757)+'NEW Reference'!L$7,0)</f>
        <v>5275</v>
      </c>
      <c r="R757" s="21">
        <f>ROUND(('NEW Reference'!M$6*List!$F757)+'NEW Reference'!M$7,0)</f>
        <v>6300</v>
      </c>
      <c r="S757" s="21">
        <f>ROUND(('NEW Reference'!N$6*List!$F757)+'NEW Reference'!N$7,0)</f>
        <v>25418</v>
      </c>
      <c r="T757" s="22">
        <f>ROUND(('NEW Reference'!O$6*List!$F757)+'NEW Reference'!O$7,0)</f>
        <v>945</v>
      </c>
      <c r="U757" s="22">
        <f>ROUND(('NEW Reference'!P$6*List!$F757)+'NEW Reference'!P$7,0)</f>
        <v>1332</v>
      </c>
      <c r="V757" s="22">
        <f>ROUND(('NEW Reference'!Q$6*List!$F757)+'NEW Reference'!Q$7,0)</f>
        <v>666</v>
      </c>
      <c r="X757" s="3" t="str">
        <f t="shared" si="33"/>
        <v>Rural (Not listed as urban county), Nevada</v>
      </c>
      <c r="Y757" s="67" t="s">
        <v>4</v>
      </c>
      <c r="Z757" s="24" t="s">
        <v>91</v>
      </c>
      <c r="AA757" s="28" t="s">
        <v>998</v>
      </c>
      <c r="AB757" s="25"/>
      <c r="AC757" s="19">
        <f t="shared" si="35"/>
        <v>1.1108</v>
      </c>
      <c r="AD757" s="104">
        <v>35084</v>
      </c>
      <c r="AE757" t="s">
        <v>971</v>
      </c>
      <c r="AF757" s="19">
        <v>1.1000000000000001</v>
      </c>
    </row>
    <row r="758" spans="1:32">
      <c r="A758" s="95">
        <v>39900</v>
      </c>
      <c r="B758" s="93" t="s">
        <v>1000</v>
      </c>
      <c r="C758" s="67" t="s">
        <v>1002</v>
      </c>
      <c r="D758" s="28" t="s">
        <v>998</v>
      </c>
      <c r="E758" s="97" t="s">
        <v>90</v>
      </c>
      <c r="F758" s="98">
        <f t="shared" si="34"/>
        <v>0.96657749999999987</v>
      </c>
      <c r="G758" s="74">
        <f>ROUND(('NEW Reference'!B$6*List!$F758)+'NEW Reference'!B$7,0)</f>
        <v>1311</v>
      </c>
      <c r="H758" s="21">
        <f>ROUND(('NEW Reference'!C$6*List!$F758)+'NEW Reference'!C$7,0)</f>
        <v>1954</v>
      </c>
      <c r="I758" s="21">
        <f>ROUND(('NEW Reference'!D$6*List!$F758)+'NEW Reference'!D$7,0)</f>
        <v>2342</v>
      </c>
      <c r="J758" s="21">
        <f>ROUND(('NEW Reference'!E$6*List!$F758)+'NEW Reference'!E$7,0)</f>
        <v>2895</v>
      </c>
      <c r="K758" s="21">
        <f>ROUND(('NEW Reference'!F$6*List!$F758)+'NEW Reference'!F$7,0)</f>
        <v>3016</v>
      </c>
      <c r="L758" s="21">
        <f>ROUND(('NEW Reference'!G$6*List!$F758)+'NEW Reference'!G$7,0)</f>
        <v>3414</v>
      </c>
      <c r="M758" s="21">
        <f>ROUND(('NEW Reference'!H$6*List!$F758)+'NEW Reference'!H$7,0)</f>
        <v>3545</v>
      </c>
      <c r="N758" s="21">
        <f>ROUND(('NEW Reference'!I$6*List!$F758)+'NEW Reference'!I$7,0)</f>
        <v>3684</v>
      </c>
      <c r="O758" s="21">
        <f>ROUND(('NEW Reference'!J$6*List!$F758)+'NEW Reference'!J$7,0)</f>
        <v>4266</v>
      </c>
      <c r="P758" s="21">
        <f>ROUND(('NEW Reference'!K$6*List!$F758)+'NEW Reference'!K$7,0)</f>
        <v>4401</v>
      </c>
      <c r="Q758" s="21">
        <f>ROUND(('NEW Reference'!L$6*List!$F758)+'NEW Reference'!L$7,0)</f>
        <v>4748</v>
      </c>
      <c r="R758" s="21">
        <f>ROUND(('NEW Reference'!M$6*List!$F758)+'NEW Reference'!M$7,0)</f>
        <v>5671</v>
      </c>
      <c r="S758" s="21">
        <f>ROUND(('NEW Reference'!N$6*List!$F758)+'NEW Reference'!N$7,0)</f>
        <v>22883</v>
      </c>
      <c r="T758" s="22">
        <f>ROUND(('NEW Reference'!O$6*List!$F758)+'NEW Reference'!O$7,0)</f>
        <v>851</v>
      </c>
      <c r="U758" s="22">
        <f>ROUND(('NEW Reference'!P$6*List!$F758)+'NEW Reference'!P$7,0)</f>
        <v>1199</v>
      </c>
      <c r="V758" s="22">
        <f>ROUND(('NEW Reference'!Q$6*List!$F758)+'NEW Reference'!Q$7,0)</f>
        <v>599</v>
      </c>
      <c r="X758" s="3" t="str">
        <f t="shared" si="33"/>
        <v>STOREY, Nevada</v>
      </c>
      <c r="Y758" s="67" t="s">
        <v>1002</v>
      </c>
      <c r="Z758" s="24" t="s">
        <v>91</v>
      </c>
      <c r="AA758" s="28" t="s">
        <v>998</v>
      </c>
      <c r="AB758" s="26"/>
      <c r="AC758" s="19">
        <f t="shared" si="35"/>
        <v>0.96657749999999987</v>
      </c>
      <c r="AD758" s="104">
        <v>29484</v>
      </c>
      <c r="AE758" t="s">
        <v>976</v>
      </c>
      <c r="AF758" s="19">
        <v>1.1274</v>
      </c>
    </row>
    <row r="759" spans="1:32">
      <c r="A759" s="95">
        <v>39900</v>
      </c>
      <c r="B759" s="93" t="s">
        <v>1000</v>
      </c>
      <c r="C759" s="67" t="s">
        <v>1003</v>
      </c>
      <c r="D759" s="28" t="s">
        <v>998</v>
      </c>
      <c r="E759" s="97" t="s">
        <v>90</v>
      </c>
      <c r="F759" s="98">
        <f t="shared" si="34"/>
        <v>0.96657749999999987</v>
      </c>
      <c r="G759" s="74">
        <f>ROUND(('NEW Reference'!B$6*List!$F759)+'NEW Reference'!B$7,0)</f>
        <v>1311</v>
      </c>
      <c r="H759" s="21">
        <f>ROUND(('NEW Reference'!C$6*List!$F759)+'NEW Reference'!C$7,0)</f>
        <v>1954</v>
      </c>
      <c r="I759" s="21">
        <f>ROUND(('NEW Reference'!D$6*List!$F759)+'NEW Reference'!D$7,0)</f>
        <v>2342</v>
      </c>
      <c r="J759" s="21">
        <f>ROUND(('NEW Reference'!E$6*List!$F759)+'NEW Reference'!E$7,0)</f>
        <v>2895</v>
      </c>
      <c r="K759" s="21">
        <f>ROUND(('NEW Reference'!F$6*List!$F759)+'NEW Reference'!F$7,0)</f>
        <v>3016</v>
      </c>
      <c r="L759" s="21">
        <f>ROUND(('NEW Reference'!G$6*List!$F759)+'NEW Reference'!G$7,0)</f>
        <v>3414</v>
      </c>
      <c r="M759" s="21">
        <f>ROUND(('NEW Reference'!H$6*List!$F759)+'NEW Reference'!H$7,0)</f>
        <v>3545</v>
      </c>
      <c r="N759" s="21">
        <f>ROUND(('NEW Reference'!I$6*List!$F759)+'NEW Reference'!I$7,0)</f>
        <v>3684</v>
      </c>
      <c r="O759" s="21">
        <f>ROUND(('NEW Reference'!J$6*List!$F759)+'NEW Reference'!J$7,0)</f>
        <v>4266</v>
      </c>
      <c r="P759" s="21">
        <f>ROUND(('NEW Reference'!K$6*List!$F759)+'NEW Reference'!K$7,0)</f>
        <v>4401</v>
      </c>
      <c r="Q759" s="21">
        <f>ROUND(('NEW Reference'!L$6*List!$F759)+'NEW Reference'!L$7,0)</f>
        <v>4748</v>
      </c>
      <c r="R759" s="21">
        <f>ROUND(('NEW Reference'!M$6*List!$F759)+'NEW Reference'!M$7,0)</f>
        <v>5671</v>
      </c>
      <c r="S759" s="21">
        <f>ROUND(('NEW Reference'!N$6*List!$F759)+'NEW Reference'!N$7,0)</f>
        <v>22883</v>
      </c>
      <c r="T759" s="22">
        <f>ROUND(('NEW Reference'!O$6*List!$F759)+'NEW Reference'!O$7,0)</f>
        <v>851</v>
      </c>
      <c r="U759" s="22">
        <f>ROUND(('NEW Reference'!P$6*List!$F759)+'NEW Reference'!P$7,0)</f>
        <v>1199</v>
      </c>
      <c r="V759" s="22">
        <f>ROUND(('NEW Reference'!Q$6*List!$F759)+'NEW Reference'!Q$7,0)</f>
        <v>599</v>
      </c>
      <c r="X759" s="3" t="str">
        <f t="shared" si="33"/>
        <v>WASHOE, Nevada</v>
      </c>
      <c r="Y759" s="67" t="s">
        <v>1003</v>
      </c>
      <c r="Z759" s="24" t="s">
        <v>91</v>
      </c>
      <c r="AA759" s="28" t="s">
        <v>998</v>
      </c>
      <c r="AB759" s="25"/>
      <c r="AC759" s="19">
        <f t="shared" si="35"/>
        <v>0.96657749999999987</v>
      </c>
      <c r="AD759" s="104">
        <v>35614</v>
      </c>
      <c r="AE759" t="s">
        <v>965</v>
      </c>
      <c r="AF759" s="19">
        <v>1.2950999999999999</v>
      </c>
    </row>
    <row r="760" spans="1:32">
      <c r="A760" s="95">
        <v>10580</v>
      </c>
      <c r="B760" s="93" t="s">
        <v>1004</v>
      </c>
      <c r="C760" s="67" t="s">
        <v>1005</v>
      </c>
      <c r="D760" s="28" t="s">
        <v>1006</v>
      </c>
      <c r="E760" s="97" t="s">
        <v>90</v>
      </c>
      <c r="F760" s="98">
        <f t="shared" si="34"/>
        <v>0.85510000000000008</v>
      </c>
      <c r="G760" s="74">
        <f>ROUND(('NEW Reference'!B$6*List!$F760)+'NEW Reference'!B$7,0)</f>
        <v>1198</v>
      </c>
      <c r="H760" s="21">
        <f>ROUND(('NEW Reference'!C$6*List!$F760)+'NEW Reference'!C$7,0)</f>
        <v>1787</v>
      </c>
      <c r="I760" s="21">
        <f>ROUND(('NEW Reference'!D$6*List!$F760)+'NEW Reference'!D$7,0)</f>
        <v>2141</v>
      </c>
      <c r="J760" s="21">
        <f>ROUND(('NEW Reference'!E$6*List!$F760)+'NEW Reference'!E$7,0)</f>
        <v>2647</v>
      </c>
      <c r="K760" s="21">
        <f>ROUND(('NEW Reference'!F$6*List!$F760)+'NEW Reference'!F$7,0)</f>
        <v>2758</v>
      </c>
      <c r="L760" s="21">
        <f>ROUND(('NEW Reference'!G$6*List!$F760)+'NEW Reference'!G$7,0)</f>
        <v>3122</v>
      </c>
      <c r="M760" s="21">
        <f>ROUND(('NEW Reference'!H$6*List!$F760)+'NEW Reference'!H$7,0)</f>
        <v>3241</v>
      </c>
      <c r="N760" s="21">
        <f>ROUND(('NEW Reference'!I$6*List!$F760)+'NEW Reference'!I$7,0)</f>
        <v>3368</v>
      </c>
      <c r="O760" s="21">
        <f>ROUND(('NEW Reference'!J$6*List!$F760)+'NEW Reference'!J$7,0)</f>
        <v>3901</v>
      </c>
      <c r="P760" s="21">
        <f>ROUND(('NEW Reference'!K$6*List!$F760)+'NEW Reference'!K$7,0)</f>
        <v>4024</v>
      </c>
      <c r="Q760" s="21">
        <f>ROUND(('NEW Reference'!L$6*List!$F760)+'NEW Reference'!L$7,0)</f>
        <v>4342</v>
      </c>
      <c r="R760" s="21">
        <f>ROUND(('NEW Reference'!M$6*List!$F760)+'NEW Reference'!M$7,0)</f>
        <v>5186</v>
      </c>
      <c r="S760" s="21">
        <f>ROUND(('NEW Reference'!N$6*List!$F760)+'NEW Reference'!N$7,0)</f>
        <v>20923</v>
      </c>
      <c r="T760" s="22">
        <f>ROUND(('NEW Reference'!O$6*List!$F760)+'NEW Reference'!O$7,0)</f>
        <v>778</v>
      </c>
      <c r="U760" s="22">
        <f>ROUND(('NEW Reference'!P$6*List!$F760)+'NEW Reference'!P$7,0)</f>
        <v>1096</v>
      </c>
      <c r="V760" s="22">
        <f>ROUND(('NEW Reference'!Q$6*List!$F760)+'NEW Reference'!Q$7,0)</f>
        <v>548</v>
      </c>
      <c r="X760" s="3" t="str">
        <f t="shared" si="33"/>
        <v>ALBANY, New York</v>
      </c>
      <c r="Y760" s="67" t="s">
        <v>1005</v>
      </c>
      <c r="Z760" s="24" t="s">
        <v>91</v>
      </c>
      <c r="AA760" s="28" t="s">
        <v>1006</v>
      </c>
      <c r="AB760" s="26"/>
      <c r="AC760" s="19">
        <f t="shared" si="35"/>
        <v>0.85510000000000008</v>
      </c>
      <c r="AD760" s="104">
        <v>48864</v>
      </c>
      <c r="AE760" t="s">
        <v>345</v>
      </c>
      <c r="AF760" s="19">
        <v>1.0868</v>
      </c>
    </row>
    <row r="761" spans="1:32">
      <c r="A761" s="95">
        <v>35614</v>
      </c>
      <c r="B761" s="93" t="s">
        <v>965</v>
      </c>
      <c r="C761" s="67" t="s">
        <v>1007</v>
      </c>
      <c r="D761" s="28" t="s">
        <v>1006</v>
      </c>
      <c r="E761" s="97" t="s">
        <v>90</v>
      </c>
      <c r="F761" s="98">
        <f t="shared" si="34"/>
        <v>1.2950999999999999</v>
      </c>
      <c r="G761" s="74">
        <f>ROUND(('NEW Reference'!B$6*List!$F761)+'NEW Reference'!B$7,0)</f>
        <v>1641</v>
      </c>
      <c r="H761" s="21">
        <f>ROUND(('NEW Reference'!C$6*List!$F761)+'NEW Reference'!C$7,0)</f>
        <v>2447</v>
      </c>
      <c r="I761" s="21">
        <f>ROUND(('NEW Reference'!D$6*List!$F761)+'NEW Reference'!D$7,0)</f>
        <v>2933</v>
      </c>
      <c r="J761" s="21">
        <f>ROUND(('NEW Reference'!E$6*List!$F761)+'NEW Reference'!E$7,0)</f>
        <v>3626</v>
      </c>
      <c r="K761" s="21">
        <f>ROUND(('NEW Reference'!F$6*List!$F761)+'NEW Reference'!F$7,0)</f>
        <v>3777</v>
      </c>
      <c r="L761" s="21">
        <f>ROUND(('NEW Reference'!G$6*List!$F761)+'NEW Reference'!G$7,0)</f>
        <v>4276</v>
      </c>
      <c r="M761" s="21">
        <f>ROUND(('NEW Reference'!H$6*List!$F761)+'NEW Reference'!H$7,0)</f>
        <v>4439</v>
      </c>
      <c r="N761" s="21">
        <f>ROUND(('NEW Reference'!I$6*List!$F761)+'NEW Reference'!I$7,0)</f>
        <v>4614</v>
      </c>
      <c r="O761" s="21">
        <f>ROUND(('NEW Reference'!J$6*List!$F761)+'NEW Reference'!J$7,0)</f>
        <v>5343</v>
      </c>
      <c r="P761" s="21">
        <f>ROUND(('NEW Reference'!K$6*List!$F761)+'NEW Reference'!K$7,0)</f>
        <v>5511</v>
      </c>
      <c r="Q761" s="21">
        <f>ROUND(('NEW Reference'!L$6*List!$F761)+'NEW Reference'!L$7,0)</f>
        <v>5947</v>
      </c>
      <c r="R761" s="21">
        <f>ROUND(('NEW Reference'!M$6*List!$F761)+'NEW Reference'!M$7,0)</f>
        <v>7102</v>
      </c>
      <c r="S761" s="21">
        <f>ROUND(('NEW Reference'!N$6*List!$F761)+'NEW Reference'!N$7,0)</f>
        <v>28658</v>
      </c>
      <c r="T761" s="22">
        <f>ROUND(('NEW Reference'!O$6*List!$F761)+'NEW Reference'!O$7,0)</f>
        <v>1065</v>
      </c>
      <c r="U761" s="22">
        <f>ROUND(('NEW Reference'!P$6*List!$F761)+'NEW Reference'!P$7,0)</f>
        <v>1501</v>
      </c>
      <c r="V761" s="22">
        <f>ROUND(('NEW Reference'!Q$6*List!$F761)+'NEW Reference'!Q$7,0)</f>
        <v>751</v>
      </c>
      <c r="X761" s="3" t="str">
        <f t="shared" si="33"/>
        <v>BRONX, New York</v>
      </c>
      <c r="Y761" s="67" t="s">
        <v>1007</v>
      </c>
      <c r="Z761" s="24" t="s">
        <v>91</v>
      </c>
      <c r="AA761" s="28" t="s">
        <v>1006</v>
      </c>
      <c r="AB761" s="26"/>
      <c r="AC761" s="19">
        <f t="shared" si="35"/>
        <v>1.2950999999999999</v>
      </c>
      <c r="AD761" s="104">
        <v>29484</v>
      </c>
      <c r="AE761" t="s">
        <v>976</v>
      </c>
      <c r="AF761" s="19">
        <v>1.1274</v>
      </c>
    </row>
    <row r="762" spans="1:32">
      <c r="A762" s="95">
        <v>13780</v>
      </c>
      <c r="B762" s="93" t="s">
        <v>1008</v>
      </c>
      <c r="C762" s="67" t="s">
        <v>1009</v>
      </c>
      <c r="D762" s="28" t="s">
        <v>1006</v>
      </c>
      <c r="E762" s="97" t="s">
        <v>90</v>
      </c>
      <c r="F762" s="98">
        <f t="shared" si="34"/>
        <v>0.83130000000000004</v>
      </c>
      <c r="G762" s="74">
        <f>ROUND(('NEW Reference'!B$6*List!$F762)+'NEW Reference'!B$7,0)</f>
        <v>1174</v>
      </c>
      <c r="H762" s="21">
        <f>ROUND(('NEW Reference'!C$6*List!$F762)+'NEW Reference'!C$7,0)</f>
        <v>1751</v>
      </c>
      <c r="I762" s="21">
        <f>ROUND(('NEW Reference'!D$6*List!$F762)+'NEW Reference'!D$7,0)</f>
        <v>2098</v>
      </c>
      <c r="J762" s="21">
        <f>ROUND(('NEW Reference'!E$6*List!$F762)+'NEW Reference'!E$7,0)</f>
        <v>2594</v>
      </c>
      <c r="K762" s="21">
        <f>ROUND(('NEW Reference'!F$6*List!$F762)+'NEW Reference'!F$7,0)</f>
        <v>2703</v>
      </c>
      <c r="L762" s="21">
        <f>ROUND(('NEW Reference'!G$6*List!$F762)+'NEW Reference'!G$7,0)</f>
        <v>3059</v>
      </c>
      <c r="M762" s="21">
        <f>ROUND(('NEW Reference'!H$6*List!$F762)+'NEW Reference'!H$7,0)</f>
        <v>3176</v>
      </c>
      <c r="N762" s="21">
        <f>ROUND(('NEW Reference'!I$6*List!$F762)+'NEW Reference'!I$7,0)</f>
        <v>3301</v>
      </c>
      <c r="O762" s="21">
        <f>ROUND(('NEW Reference'!J$6*List!$F762)+'NEW Reference'!J$7,0)</f>
        <v>3823</v>
      </c>
      <c r="P762" s="21">
        <f>ROUND(('NEW Reference'!K$6*List!$F762)+'NEW Reference'!K$7,0)</f>
        <v>3943</v>
      </c>
      <c r="Q762" s="21">
        <f>ROUND(('NEW Reference'!L$6*List!$F762)+'NEW Reference'!L$7,0)</f>
        <v>4255</v>
      </c>
      <c r="R762" s="21">
        <f>ROUND(('NEW Reference'!M$6*List!$F762)+'NEW Reference'!M$7,0)</f>
        <v>5082</v>
      </c>
      <c r="S762" s="21">
        <f>ROUND(('NEW Reference'!N$6*List!$F762)+'NEW Reference'!N$7,0)</f>
        <v>20505</v>
      </c>
      <c r="T762" s="22">
        <f>ROUND(('NEW Reference'!O$6*List!$F762)+'NEW Reference'!O$7,0)</f>
        <v>762</v>
      </c>
      <c r="U762" s="22">
        <f>ROUND(('NEW Reference'!P$6*List!$F762)+'NEW Reference'!P$7,0)</f>
        <v>1074</v>
      </c>
      <c r="V762" s="22">
        <f>ROUND(('NEW Reference'!Q$6*List!$F762)+'NEW Reference'!Q$7,0)</f>
        <v>537</v>
      </c>
      <c r="X762" s="3" t="str">
        <f t="shared" si="33"/>
        <v>BROOME, New York</v>
      </c>
      <c r="Y762" s="67" t="s">
        <v>1009</v>
      </c>
      <c r="Z762" s="24" t="s">
        <v>91</v>
      </c>
      <c r="AA762" s="28" t="s">
        <v>1006</v>
      </c>
      <c r="AB762" s="25"/>
      <c r="AC762" s="19">
        <f t="shared" si="35"/>
        <v>0.83130000000000004</v>
      </c>
      <c r="AD762" s="104">
        <v>35084</v>
      </c>
      <c r="AE762" t="s">
        <v>971</v>
      </c>
      <c r="AF762" s="19">
        <v>1.1000000000000001</v>
      </c>
    </row>
    <row r="763" spans="1:32">
      <c r="A763" s="95">
        <v>21300</v>
      </c>
      <c r="B763" s="93" t="s">
        <v>1010</v>
      </c>
      <c r="C763" s="67" t="s">
        <v>1011</v>
      </c>
      <c r="D763" s="28" t="s">
        <v>1006</v>
      </c>
      <c r="E763" s="97" t="s">
        <v>90</v>
      </c>
      <c r="F763" s="98">
        <f t="shared" si="34"/>
        <v>0.84620000000000006</v>
      </c>
      <c r="G763" s="74">
        <f>ROUND(('NEW Reference'!B$6*List!$F763)+'NEW Reference'!B$7,0)</f>
        <v>1189</v>
      </c>
      <c r="H763" s="21">
        <f>ROUND(('NEW Reference'!C$6*List!$F763)+'NEW Reference'!C$7,0)</f>
        <v>1774</v>
      </c>
      <c r="I763" s="21">
        <f>ROUND(('NEW Reference'!D$6*List!$F763)+'NEW Reference'!D$7,0)</f>
        <v>2125</v>
      </c>
      <c r="J763" s="21">
        <f>ROUND(('NEW Reference'!E$6*List!$F763)+'NEW Reference'!E$7,0)</f>
        <v>2627</v>
      </c>
      <c r="K763" s="21">
        <f>ROUND(('NEW Reference'!F$6*List!$F763)+'NEW Reference'!F$7,0)</f>
        <v>2737</v>
      </c>
      <c r="L763" s="21">
        <f>ROUND(('NEW Reference'!G$6*List!$F763)+'NEW Reference'!G$7,0)</f>
        <v>3099</v>
      </c>
      <c r="M763" s="21">
        <f>ROUND(('NEW Reference'!H$6*List!$F763)+'NEW Reference'!H$7,0)</f>
        <v>3217</v>
      </c>
      <c r="N763" s="21">
        <f>ROUND(('NEW Reference'!I$6*List!$F763)+'NEW Reference'!I$7,0)</f>
        <v>3343</v>
      </c>
      <c r="O763" s="21">
        <f>ROUND(('NEW Reference'!J$6*List!$F763)+'NEW Reference'!J$7,0)</f>
        <v>3872</v>
      </c>
      <c r="P763" s="21">
        <f>ROUND(('NEW Reference'!K$6*List!$F763)+'NEW Reference'!K$7,0)</f>
        <v>3994</v>
      </c>
      <c r="Q763" s="21">
        <f>ROUND(('NEW Reference'!L$6*List!$F763)+'NEW Reference'!L$7,0)</f>
        <v>4309</v>
      </c>
      <c r="R763" s="21">
        <f>ROUND(('NEW Reference'!M$6*List!$F763)+'NEW Reference'!M$7,0)</f>
        <v>5147</v>
      </c>
      <c r="S763" s="21">
        <f>ROUND(('NEW Reference'!N$6*List!$F763)+'NEW Reference'!N$7,0)</f>
        <v>20767</v>
      </c>
      <c r="T763" s="22">
        <f>ROUND(('NEW Reference'!O$6*List!$F763)+'NEW Reference'!O$7,0)</f>
        <v>772</v>
      </c>
      <c r="U763" s="22">
        <f>ROUND(('NEW Reference'!P$6*List!$F763)+'NEW Reference'!P$7,0)</f>
        <v>1088</v>
      </c>
      <c r="V763" s="22">
        <f>ROUND(('NEW Reference'!Q$6*List!$F763)+'NEW Reference'!Q$7,0)</f>
        <v>544</v>
      </c>
      <c r="X763" s="3" t="str">
        <f t="shared" si="33"/>
        <v>CHEMUNG, New York</v>
      </c>
      <c r="Y763" s="67" t="s">
        <v>1011</v>
      </c>
      <c r="Z763" s="24" t="s">
        <v>91</v>
      </c>
      <c r="AA763" s="28" t="s">
        <v>1006</v>
      </c>
      <c r="AB763" s="26"/>
      <c r="AC763" s="19">
        <f t="shared" si="35"/>
        <v>0.84620000000000006</v>
      </c>
      <c r="AD763" s="104">
        <v>35084</v>
      </c>
      <c r="AE763" t="s">
        <v>971</v>
      </c>
      <c r="AF763" s="19">
        <v>1.1000000000000001</v>
      </c>
    </row>
    <row r="764" spans="1:32">
      <c r="A764" s="95">
        <v>28880</v>
      </c>
      <c r="B764" s="93" t="s">
        <v>1012</v>
      </c>
      <c r="C764" s="67" t="s">
        <v>1013</v>
      </c>
      <c r="D764" s="28" t="s">
        <v>1006</v>
      </c>
      <c r="E764" s="97" t="s">
        <v>90</v>
      </c>
      <c r="F764" s="98">
        <f t="shared" si="34"/>
        <v>1.1719999999999999</v>
      </c>
      <c r="G764" s="74">
        <f>ROUND(('NEW Reference'!B$6*List!$F764)+'NEW Reference'!B$7,0)</f>
        <v>1517</v>
      </c>
      <c r="H764" s="21">
        <f>ROUND(('NEW Reference'!C$6*List!$F764)+'NEW Reference'!C$7,0)</f>
        <v>2263</v>
      </c>
      <c r="I764" s="21">
        <f>ROUND(('NEW Reference'!D$6*List!$F764)+'NEW Reference'!D$7,0)</f>
        <v>2711</v>
      </c>
      <c r="J764" s="21">
        <f>ROUND(('NEW Reference'!E$6*List!$F764)+'NEW Reference'!E$7,0)</f>
        <v>3352</v>
      </c>
      <c r="K764" s="21">
        <f>ROUND(('NEW Reference'!F$6*List!$F764)+'NEW Reference'!F$7,0)</f>
        <v>3492</v>
      </c>
      <c r="L764" s="21">
        <f>ROUND(('NEW Reference'!G$6*List!$F764)+'NEW Reference'!G$7,0)</f>
        <v>3953</v>
      </c>
      <c r="M764" s="21">
        <f>ROUND(('NEW Reference'!H$6*List!$F764)+'NEW Reference'!H$7,0)</f>
        <v>4104</v>
      </c>
      <c r="N764" s="21">
        <f>ROUND(('NEW Reference'!I$6*List!$F764)+'NEW Reference'!I$7,0)</f>
        <v>4265</v>
      </c>
      <c r="O764" s="21">
        <f>ROUND(('NEW Reference'!J$6*List!$F764)+'NEW Reference'!J$7,0)</f>
        <v>4939</v>
      </c>
      <c r="P764" s="21">
        <f>ROUND(('NEW Reference'!K$6*List!$F764)+'NEW Reference'!K$7,0)</f>
        <v>5095</v>
      </c>
      <c r="Q764" s="21">
        <f>ROUND(('NEW Reference'!L$6*List!$F764)+'NEW Reference'!L$7,0)</f>
        <v>5498</v>
      </c>
      <c r="R764" s="21">
        <f>ROUND(('NEW Reference'!M$6*List!$F764)+'NEW Reference'!M$7,0)</f>
        <v>6566</v>
      </c>
      <c r="S764" s="21">
        <f>ROUND(('NEW Reference'!N$6*List!$F764)+'NEW Reference'!N$7,0)</f>
        <v>26494</v>
      </c>
      <c r="T764" s="22">
        <f>ROUND(('NEW Reference'!O$6*List!$F764)+'NEW Reference'!O$7,0)</f>
        <v>985</v>
      </c>
      <c r="U764" s="22">
        <f>ROUND(('NEW Reference'!P$6*List!$F764)+'NEW Reference'!P$7,0)</f>
        <v>1388</v>
      </c>
      <c r="V764" s="22">
        <f>ROUND(('NEW Reference'!Q$6*List!$F764)+'NEW Reference'!Q$7,0)</f>
        <v>694</v>
      </c>
      <c r="X764" s="3" t="str">
        <f t="shared" si="33"/>
        <v>DUTCHESS, New York</v>
      </c>
      <c r="Y764" s="67" t="s">
        <v>1013</v>
      </c>
      <c r="Z764" s="24" t="s">
        <v>91</v>
      </c>
      <c r="AA764" s="28" t="s">
        <v>1006</v>
      </c>
      <c r="AB764" s="26"/>
      <c r="AC764" s="19">
        <f t="shared" si="35"/>
        <v>1.1719999999999999</v>
      </c>
      <c r="AD764" s="104">
        <v>10900</v>
      </c>
      <c r="AE764" t="s">
        <v>983</v>
      </c>
      <c r="AF764" s="19">
        <v>0.99780000000000002</v>
      </c>
    </row>
    <row r="765" spans="1:32">
      <c r="A765" s="95">
        <v>15380</v>
      </c>
      <c r="B765" s="93" t="s">
        <v>1014</v>
      </c>
      <c r="C765" s="67" t="s">
        <v>1015</v>
      </c>
      <c r="D765" s="28" t="s">
        <v>1006</v>
      </c>
      <c r="E765" s="97" t="s">
        <v>90</v>
      </c>
      <c r="F765" s="98">
        <f t="shared" si="34"/>
        <v>1.0646</v>
      </c>
      <c r="G765" s="74">
        <f>ROUND(('NEW Reference'!B$6*List!$F765)+'NEW Reference'!B$7,0)</f>
        <v>1409</v>
      </c>
      <c r="H765" s="21">
        <f>ROUND(('NEW Reference'!C$6*List!$F765)+'NEW Reference'!C$7,0)</f>
        <v>2101</v>
      </c>
      <c r="I765" s="21">
        <f>ROUND(('NEW Reference'!D$6*List!$F765)+'NEW Reference'!D$7,0)</f>
        <v>2518</v>
      </c>
      <c r="J765" s="21">
        <f>ROUND(('NEW Reference'!E$6*List!$F765)+'NEW Reference'!E$7,0)</f>
        <v>3113</v>
      </c>
      <c r="K765" s="21">
        <f>ROUND(('NEW Reference'!F$6*List!$F765)+'NEW Reference'!F$7,0)</f>
        <v>3243</v>
      </c>
      <c r="L765" s="21">
        <f>ROUND(('NEW Reference'!G$6*List!$F765)+'NEW Reference'!G$7,0)</f>
        <v>3671</v>
      </c>
      <c r="M765" s="21">
        <f>ROUND(('NEW Reference'!H$6*List!$F765)+'NEW Reference'!H$7,0)</f>
        <v>3812</v>
      </c>
      <c r="N765" s="21">
        <f>ROUND(('NEW Reference'!I$6*List!$F765)+'NEW Reference'!I$7,0)</f>
        <v>3961</v>
      </c>
      <c r="O765" s="21">
        <f>ROUND(('NEW Reference'!J$6*List!$F765)+'NEW Reference'!J$7,0)</f>
        <v>4587</v>
      </c>
      <c r="P765" s="21">
        <f>ROUND(('NEW Reference'!K$6*List!$F765)+'NEW Reference'!K$7,0)</f>
        <v>4732</v>
      </c>
      <c r="Q765" s="21">
        <f>ROUND(('NEW Reference'!L$6*List!$F765)+'NEW Reference'!L$7,0)</f>
        <v>5106</v>
      </c>
      <c r="R765" s="21">
        <f>ROUND(('NEW Reference'!M$6*List!$F765)+'NEW Reference'!M$7,0)</f>
        <v>6098</v>
      </c>
      <c r="S765" s="21">
        <f>ROUND(('NEW Reference'!N$6*List!$F765)+'NEW Reference'!N$7,0)</f>
        <v>24606</v>
      </c>
      <c r="T765" s="22">
        <f>ROUND(('NEW Reference'!O$6*List!$F765)+'NEW Reference'!O$7,0)</f>
        <v>915</v>
      </c>
      <c r="U765" s="22">
        <f>ROUND(('NEW Reference'!P$6*List!$F765)+'NEW Reference'!P$7,0)</f>
        <v>1289</v>
      </c>
      <c r="V765" s="22">
        <f>ROUND(('NEW Reference'!Q$6*List!$F765)+'NEW Reference'!Q$7,0)</f>
        <v>644</v>
      </c>
      <c r="X765" s="3" t="str">
        <f t="shared" si="33"/>
        <v>ERIE, New York</v>
      </c>
      <c r="Y765" s="67" t="s">
        <v>1015</v>
      </c>
      <c r="Z765" s="24" t="s">
        <v>91</v>
      </c>
      <c r="AA765" s="28" t="s">
        <v>1006</v>
      </c>
      <c r="AB765" s="26"/>
      <c r="AC765" s="19">
        <f t="shared" si="35"/>
        <v>1.0646</v>
      </c>
      <c r="AD765" s="104">
        <v>10740</v>
      </c>
      <c r="AE765" t="s">
        <v>984</v>
      </c>
      <c r="AF765" s="19">
        <v>0.93060000000000009</v>
      </c>
    </row>
    <row r="766" spans="1:32">
      <c r="A766" s="95">
        <v>46540</v>
      </c>
      <c r="B766" s="93" t="s">
        <v>1016</v>
      </c>
      <c r="C766" s="67" t="s">
        <v>1017</v>
      </c>
      <c r="D766" s="28" t="s">
        <v>1006</v>
      </c>
      <c r="E766" s="97" t="s">
        <v>90</v>
      </c>
      <c r="F766" s="98">
        <f t="shared" si="34"/>
        <v>0.9113</v>
      </c>
      <c r="G766" s="74">
        <f>ROUND(('NEW Reference'!B$6*List!$F766)+'NEW Reference'!B$7,0)</f>
        <v>1255</v>
      </c>
      <c r="H766" s="21">
        <f>ROUND(('NEW Reference'!C$6*List!$F766)+'NEW Reference'!C$7,0)</f>
        <v>1871</v>
      </c>
      <c r="I766" s="21">
        <f>ROUND(('NEW Reference'!D$6*List!$F766)+'NEW Reference'!D$7,0)</f>
        <v>2242</v>
      </c>
      <c r="J766" s="21">
        <f>ROUND(('NEW Reference'!E$6*List!$F766)+'NEW Reference'!E$7,0)</f>
        <v>2772</v>
      </c>
      <c r="K766" s="21">
        <f>ROUND(('NEW Reference'!F$6*List!$F766)+'NEW Reference'!F$7,0)</f>
        <v>2888</v>
      </c>
      <c r="L766" s="21">
        <f>ROUND(('NEW Reference'!G$6*List!$F766)+'NEW Reference'!G$7,0)</f>
        <v>3269</v>
      </c>
      <c r="M766" s="21">
        <f>ROUND(('NEW Reference'!H$6*List!$F766)+'NEW Reference'!H$7,0)</f>
        <v>3394</v>
      </c>
      <c r="N766" s="21">
        <f>ROUND(('NEW Reference'!I$6*List!$F766)+'NEW Reference'!I$7,0)</f>
        <v>3527</v>
      </c>
      <c r="O766" s="21">
        <f>ROUND(('NEW Reference'!J$6*List!$F766)+'NEW Reference'!J$7,0)</f>
        <v>4085</v>
      </c>
      <c r="P766" s="21">
        <f>ROUND(('NEW Reference'!K$6*List!$F766)+'NEW Reference'!K$7,0)</f>
        <v>4214</v>
      </c>
      <c r="Q766" s="21">
        <f>ROUND(('NEW Reference'!L$6*List!$F766)+'NEW Reference'!L$7,0)</f>
        <v>4547</v>
      </c>
      <c r="R766" s="21">
        <f>ROUND(('NEW Reference'!M$6*List!$F766)+'NEW Reference'!M$7,0)</f>
        <v>5430</v>
      </c>
      <c r="S766" s="21">
        <f>ROUND(('NEW Reference'!N$6*List!$F766)+'NEW Reference'!N$7,0)</f>
        <v>21911</v>
      </c>
      <c r="T766" s="22">
        <f>ROUND(('NEW Reference'!O$6*List!$F766)+'NEW Reference'!O$7,0)</f>
        <v>815</v>
      </c>
      <c r="U766" s="22">
        <f>ROUND(('NEW Reference'!P$6*List!$F766)+'NEW Reference'!P$7,0)</f>
        <v>1148</v>
      </c>
      <c r="V766" s="22">
        <f>ROUND(('NEW Reference'!Q$6*List!$F766)+'NEW Reference'!Q$7,0)</f>
        <v>574</v>
      </c>
      <c r="X766" s="3" t="str">
        <f t="shared" si="33"/>
        <v>HERKIMER, New York</v>
      </c>
      <c r="Y766" s="67" t="s">
        <v>1017</v>
      </c>
      <c r="Z766" s="24" t="s">
        <v>91</v>
      </c>
      <c r="AA766" s="28" t="s">
        <v>1006</v>
      </c>
      <c r="AB766" s="25"/>
      <c r="AC766" s="19">
        <f t="shared" si="35"/>
        <v>0.9113</v>
      </c>
      <c r="AD766" s="104">
        <v>29740</v>
      </c>
      <c r="AE766" t="s">
        <v>987</v>
      </c>
      <c r="AF766" s="19">
        <v>0.8548</v>
      </c>
    </row>
    <row r="767" spans="1:32">
      <c r="A767" s="95">
        <v>48060</v>
      </c>
      <c r="B767" s="93" t="s">
        <v>1018</v>
      </c>
      <c r="C767" s="67" t="s">
        <v>144</v>
      </c>
      <c r="D767" s="28" t="s">
        <v>1006</v>
      </c>
      <c r="E767" s="97" t="s">
        <v>90</v>
      </c>
      <c r="F767" s="98">
        <f t="shared" si="34"/>
        <v>0.85200000000000009</v>
      </c>
      <c r="G767" s="74">
        <f>ROUND(('NEW Reference'!B$6*List!$F767)+'NEW Reference'!B$7,0)</f>
        <v>1195</v>
      </c>
      <c r="H767" s="21">
        <f>ROUND(('NEW Reference'!C$6*List!$F767)+'NEW Reference'!C$7,0)</f>
        <v>1782</v>
      </c>
      <c r="I767" s="21">
        <f>ROUND(('NEW Reference'!D$6*List!$F767)+'NEW Reference'!D$7,0)</f>
        <v>2136</v>
      </c>
      <c r="J767" s="21">
        <f>ROUND(('NEW Reference'!E$6*List!$F767)+'NEW Reference'!E$7,0)</f>
        <v>2640</v>
      </c>
      <c r="K767" s="21">
        <f>ROUND(('NEW Reference'!F$6*List!$F767)+'NEW Reference'!F$7,0)</f>
        <v>2751</v>
      </c>
      <c r="L767" s="21">
        <f>ROUND(('NEW Reference'!G$6*List!$F767)+'NEW Reference'!G$7,0)</f>
        <v>3114</v>
      </c>
      <c r="M767" s="21">
        <f>ROUND(('NEW Reference'!H$6*List!$F767)+'NEW Reference'!H$7,0)</f>
        <v>3233</v>
      </c>
      <c r="N767" s="21">
        <f>ROUND(('NEW Reference'!I$6*List!$F767)+'NEW Reference'!I$7,0)</f>
        <v>3360</v>
      </c>
      <c r="O767" s="21">
        <f>ROUND(('NEW Reference'!J$6*List!$F767)+'NEW Reference'!J$7,0)</f>
        <v>3891</v>
      </c>
      <c r="P767" s="21">
        <f>ROUND(('NEW Reference'!K$6*List!$F767)+'NEW Reference'!K$7,0)</f>
        <v>4013</v>
      </c>
      <c r="Q767" s="21">
        <f>ROUND(('NEW Reference'!L$6*List!$F767)+'NEW Reference'!L$7,0)</f>
        <v>4331</v>
      </c>
      <c r="R767" s="21">
        <f>ROUND(('NEW Reference'!M$6*List!$F767)+'NEW Reference'!M$7,0)</f>
        <v>5172</v>
      </c>
      <c r="S767" s="21">
        <f>ROUND(('NEW Reference'!N$6*List!$F767)+'NEW Reference'!N$7,0)</f>
        <v>20869</v>
      </c>
      <c r="T767" s="22">
        <f>ROUND(('NEW Reference'!O$6*List!$F767)+'NEW Reference'!O$7,0)</f>
        <v>776</v>
      </c>
      <c r="U767" s="22">
        <f>ROUND(('NEW Reference'!P$6*List!$F767)+'NEW Reference'!P$7,0)</f>
        <v>1093</v>
      </c>
      <c r="V767" s="22">
        <f>ROUND(('NEW Reference'!Q$6*List!$F767)+'NEW Reference'!Q$7,0)</f>
        <v>547</v>
      </c>
      <c r="X767" s="3" t="str">
        <f t="shared" si="33"/>
        <v>JEFFERSON, New York</v>
      </c>
      <c r="Y767" s="67" t="s">
        <v>144</v>
      </c>
      <c r="Z767" s="24" t="s">
        <v>91</v>
      </c>
      <c r="AA767" s="28" t="s">
        <v>1006</v>
      </c>
      <c r="AB767" s="26"/>
      <c r="AC767" s="19">
        <f t="shared" si="35"/>
        <v>0.85200000000000009</v>
      </c>
      <c r="AD767" s="104">
        <v>22140</v>
      </c>
      <c r="AE767" t="s">
        <v>989</v>
      </c>
      <c r="AF767" s="19">
        <v>0.88160000000000005</v>
      </c>
    </row>
    <row r="768" spans="1:32">
      <c r="A768" s="95">
        <v>35614</v>
      </c>
      <c r="B768" s="93" t="s">
        <v>965</v>
      </c>
      <c r="C768" s="67" t="s">
        <v>253</v>
      </c>
      <c r="D768" s="28" t="s">
        <v>1006</v>
      </c>
      <c r="E768" s="97" t="s">
        <v>90</v>
      </c>
      <c r="F768" s="98">
        <f t="shared" si="34"/>
        <v>1.2950999999999999</v>
      </c>
      <c r="G768" s="74">
        <f>ROUND(('NEW Reference'!B$6*List!$F768)+'NEW Reference'!B$7,0)</f>
        <v>1641</v>
      </c>
      <c r="H768" s="21">
        <f>ROUND(('NEW Reference'!C$6*List!$F768)+'NEW Reference'!C$7,0)</f>
        <v>2447</v>
      </c>
      <c r="I768" s="21">
        <f>ROUND(('NEW Reference'!D$6*List!$F768)+'NEW Reference'!D$7,0)</f>
        <v>2933</v>
      </c>
      <c r="J768" s="21">
        <f>ROUND(('NEW Reference'!E$6*List!$F768)+'NEW Reference'!E$7,0)</f>
        <v>3626</v>
      </c>
      <c r="K768" s="21">
        <f>ROUND(('NEW Reference'!F$6*List!$F768)+'NEW Reference'!F$7,0)</f>
        <v>3777</v>
      </c>
      <c r="L768" s="21">
        <f>ROUND(('NEW Reference'!G$6*List!$F768)+'NEW Reference'!G$7,0)</f>
        <v>4276</v>
      </c>
      <c r="M768" s="21">
        <f>ROUND(('NEW Reference'!H$6*List!$F768)+'NEW Reference'!H$7,0)</f>
        <v>4439</v>
      </c>
      <c r="N768" s="21">
        <f>ROUND(('NEW Reference'!I$6*List!$F768)+'NEW Reference'!I$7,0)</f>
        <v>4614</v>
      </c>
      <c r="O768" s="21">
        <f>ROUND(('NEW Reference'!J$6*List!$F768)+'NEW Reference'!J$7,0)</f>
        <v>5343</v>
      </c>
      <c r="P768" s="21">
        <f>ROUND(('NEW Reference'!K$6*List!$F768)+'NEW Reference'!K$7,0)</f>
        <v>5511</v>
      </c>
      <c r="Q768" s="21">
        <f>ROUND(('NEW Reference'!L$6*List!$F768)+'NEW Reference'!L$7,0)</f>
        <v>5947</v>
      </c>
      <c r="R768" s="21">
        <f>ROUND(('NEW Reference'!M$6*List!$F768)+'NEW Reference'!M$7,0)</f>
        <v>7102</v>
      </c>
      <c r="S768" s="21">
        <f>ROUND(('NEW Reference'!N$6*List!$F768)+'NEW Reference'!N$7,0)</f>
        <v>28658</v>
      </c>
      <c r="T768" s="22">
        <f>ROUND(('NEW Reference'!O$6*List!$F768)+'NEW Reference'!O$7,0)</f>
        <v>1065</v>
      </c>
      <c r="U768" s="22">
        <f>ROUND(('NEW Reference'!P$6*List!$F768)+'NEW Reference'!P$7,0)</f>
        <v>1501</v>
      </c>
      <c r="V768" s="22">
        <f>ROUND(('NEW Reference'!Q$6*List!$F768)+'NEW Reference'!Q$7,0)</f>
        <v>751</v>
      </c>
      <c r="X768" s="3" t="str">
        <f t="shared" si="33"/>
        <v>KINGS, New York</v>
      </c>
      <c r="Y768" s="67" t="s">
        <v>253</v>
      </c>
      <c r="Z768" s="24" t="s">
        <v>91</v>
      </c>
      <c r="AA768" s="28" t="s">
        <v>1006</v>
      </c>
      <c r="AB768" s="26"/>
      <c r="AC768" s="19">
        <f t="shared" si="35"/>
        <v>1.2950999999999999</v>
      </c>
      <c r="AD768" s="104">
        <v>10740</v>
      </c>
      <c r="AE768" t="s">
        <v>984</v>
      </c>
      <c r="AF768" s="19">
        <v>0.93060000000000009</v>
      </c>
    </row>
    <row r="769" spans="1:32">
      <c r="A769" s="95">
        <v>40380</v>
      </c>
      <c r="B769" s="93" t="s">
        <v>1019</v>
      </c>
      <c r="C769" s="67" t="s">
        <v>675</v>
      </c>
      <c r="D769" s="28" t="s">
        <v>1006</v>
      </c>
      <c r="E769" s="97" t="s">
        <v>90</v>
      </c>
      <c r="F769" s="98">
        <f t="shared" si="34"/>
        <v>0.94990000000000008</v>
      </c>
      <c r="G769" s="74">
        <f>ROUND(('NEW Reference'!B$6*List!$F769)+'NEW Reference'!B$7,0)</f>
        <v>1294</v>
      </c>
      <c r="H769" s="21">
        <f>ROUND(('NEW Reference'!C$6*List!$F769)+'NEW Reference'!C$7,0)</f>
        <v>1929</v>
      </c>
      <c r="I769" s="21">
        <f>ROUND(('NEW Reference'!D$6*List!$F769)+'NEW Reference'!D$7,0)</f>
        <v>2312</v>
      </c>
      <c r="J769" s="21">
        <f>ROUND(('NEW Reference'!E$6*List!$F769)+'NEW Reference'!E$7,0)</f>
        <v>2858</v>
      </c>
      <c r="K769" s="21">
        <f>ROUND(('NEW Reference'!F$6*List!$F769)+'NEW Reference'!F$7,0)</f>
        <v>2977</v>
      </c>
      <c r="L769" s="21">
        <f>ROUND(('NEW Reference'!G$6*List!$F769)+'NEW Reference'!G$7,0)</f>
        <v>3371</v>
      </c>
      <c r="M769" s="21">
        <f>ROUND(('NEW Reference'!H$6*List!$F769)+'NEW Reference'!H$7,0)</f>
        <v>3499</v>
      </c>
      <c r="N769" s="21">
        <f>ROUND(('NEW Reference'!I$6*List!$F769)+'NEW Reference'!I$7,0)</f>
        <v>3637</v>
      </c>
      <c r="O769" s="21">
        <f>ROUND(('NEW Reference'!J$6*List!$F769)+'NEW Reference'!J$7,0)</f>
        <v>4211</v>
      </c>
      <c r="P769" s="21">
        <f>ROUND(('NEW Reference'!K$6*List!$F769)+'NEW Reference'!K$7,0)</f>
        <v>4344</v>
      </c>
      <c r="Q769" s="21">
        <f>ROUND(('NEW Reference'!L$6*List!$F769)+'NEW Reference'!L$7,0)</f>
        <v>4688</v>
      </c>
      <c r="R769" s="21">
        <f>ROUND(('NEW Reference'!M$6*List!$F769)+'NEW Reference'!M$7,0)</f>
        <v>5599</v>
      </c>
      <c r="S769" s="21">
        <f>ROUND(('NEW Reference'!N$6*List!$F769)+'NEW Reference'!N$7,0)</f>
        <v>22590</v>
      </c>
      <c r="T769" s="22">
        <f>ROUND(('NEW Reference'!O$6*List!$F769)+'NEW Reference'!O$7,0)</f>
        <v>840</v>
      </c>
      <c r="U769" s="22">
        <f>ROUND(('NEW Reference'!P$6*List!$F769)+'NEW Reference'!P$7,0)</f>
        <v>1183</v>
      </c>
      <c r="V769" s="22">
        <f>ROUND(('NEW Reference'!Q$6*List!$F769)+'NEW Reference'!Q$7,0)</f>
        <v>592</v>
      </c>
      <c r="X769" s="3" t="str">
        <f t="shared" si="33"/>
        <v>LIVINGSTON, New York</v>
      </c>
      <c r="Y769" s="67" t="s">
        <v>675</v>
      </c>
      <c r="Z769" s="24" t="s">
        <v>91</v>
      </c>
      <c r="AA769" s="28" t="s">
        <v>1006</v>
      </c>
      <c r="AB769" s="25"/>
      <c r="AC769" s="19">
        <f t="shared" si="35"/>
        <v>0.94990000000000008</v>
      </c>
      <c r="AD769" s="104">
        <v>42140</v>
      </c>
      <c r="AE769" t="s">
        <v>992</v>
      </c>
      <c r="AF769" s="19">
        <v>1.0201100000000001</v>
      </c>
    </row>
    <row r="770" spans="1:32">
      <c r="A770" s="95">
        <v>45060</v>
      </c>
      <c r="B770" s="93" t="s">
        <v>1020</v>
      </c>
      <c r="C770" s="67" t="s">
        <v>161</v>
      </c>
      <c r="D770" s="28" t="s">
        <v>1006</v>
      </c>
      <c r="E770" s="97" t="s">
        <v>90</v>
      </c>
      <c r="F770" s="98">
        <f t="shared" si="34"/>
        <v>1.0185999999999999</v>
      </c>
      <c r="G770" s="74">
        <f>ROUND(('NEW Reference'!B$6*List!$F770)+'NEW Reference'!B$7,0)</f>
        <v>1363</v>
      </c>
      <c r="H770" s="21">
        <f>ROUND(('NEW Reference'!C$6*List!$F770)+'NEW Reference'!C$7,0)</f>
        <v>2032</v>
      </c>
      <c r="I770" s="21">
        <f>ROUND(('NEW Reference'!D$6*List!$F770)+'NEW Reference'!D$7,0)</f>
        <v>2435</v>
      </c>
      <c r="J770" s="21">
        <f>ROUND(('NEW Reference'!E$6*List!$F770)+'NEW Reference'!E$7,0)</f>
        <v>3011</v>
      </c>
      <c r="K770" s="21">
        <f>ROUND(('NEW Reference'!F$6*List!$F770)+'NEW Reference'!F$7,0)</f>
        <v>3137</v>
      </c>
      <c r="L770" s="21">
        <f>ROUND(('NEW Reference'!G$6*List!$F770)+'NEW Reference'!G$7,0)</f>
        <v>3551</v>
      </c>
      <c r="M770" s="21">
        <f>ROUND(('NEW Reference'!H$6*List!$F770)+'NEW Reference'!H$7,0)</f>
        <v>3686</v>
      </c>
      <c r="N770" s="21">
        <f>ROUND(('NEW Reference'!I$6*List!$F770)+'NEW Reference'!I$7,0)</f>
        <v>3831</v>
      </c>
      <c r="O770" s="21">
        <f>ROUND(('NEW Reference'!J$6*List!$F770)+'NEW Reference'!J$7,0)</f>
        <v>4437</v>
      </c>
      <c r="P770" s="21">
        <f>ROUND(('NEW Reference'!K$6*List!$F770)+'NEW Reference'!K$7,0)</f>
        <v>4576</v>
      </c>
      <c r="Q770" s="21">
        <f>ROUND(('NEW Reference'!L$6*List!$F770)+'NEW Reference'!L$7,0)</f>
        <v>4938</v>
      </c>
      <c r="R770" s="21">
        <f>ROUND(('NEW Reference'!M$6*List!$F770)+'NEW Reference'!M$7,0)</f>
        <v>5898</v>
      </c>
      <c r="S770" s="21">
        <f>ROUND(('NEW Reference'!N$6*List!$F770)+'NEW Reference'!N$7,0)</f>
        <v>23797</v>
      </c>
      <c r="T770" s="22">
        <f>ROUND(('NEW Reference'!O$6*List!$F770)+'NEW Reference'!O$7,0)</f>
        <v>885</v>
      </c>
      <c r="U770" s="22">
        <f>ROUND(('NEW Reference'!P$6*List!$F770)+'NEW Reference'!P$7,0)</f>
        <v>1247</v>
      </c>
      <c r="V770" s="22">
        <f>ROUND(('NEW Reference'!Q$6*List!$F770)+'NEW Reference'!Q$7,0)</f>
        <v>623</v>
      </c>
      <c r="X770" s="3" t="str">
        <f t="shared" si="33"/>
        <v>MADISON, New York</v>
      </c>
      <c r="Y770" s="67" t="s">
        <v>161</v>
      </c>
      <c r="Z770" s="24" t="s">
        <v>91</v>
      </c>
      <c r="AA770" s="28" t="s">
        <v>1006</v>
      </c>
      <c r="AB770" s="26"/>
      <c r="AC770" s="19">
        <f t="shared" si="35"/>
        <v>1.0185999999999999</v>
      </c>
      <c r="AD770" s="104">
        <v>10740</v>
      </c>
      <c r="AE770" t="s">
        <v>984</v>
      </c>
      <c r="AF770" s="19">
        <v>0.93060000000000009</v>
      </c>
    </row>
    <row r="771" spans="1:32">
      <c r="A771" s="95">
        <v>40380</v>
      </c>
      <c r="B771" s="93" t="s">
        <v>1019</v>
      </c>
      <c r="C771" s="67" t="s">
        <v>473</v>
      </c>
      <c r="D771" s="28" t="s">
        <v>1006</v>
      </c>
      <c r="E771" s="97" t="s">
        <v>90</v>
      </c>
      <c r="F771" s="98">
        <f t="shared" si="34"/>
        <v>0.94990000000000008</v>
      </c>
      <c r="G771" s="74">
        <f>ROUND(('NEW Reference'!B$6*List!$F771)+'NEW Reference'!B$7,0)</f>
        <v>1294</v>
      </c>
      <c r="H771" s="21">
        <f>ROUND(('NEW Reference'!C$6*List!$F771)+'NEW Reference'!C$7,0)</f>
        <v>1929</v>
      </c>
      <c r="I771" s="21">
        <f>ROUND(('NEW Reference'!D$6*List!$F771)+'NEW Reference'!D$7,0)</f>
        <v>2312</v>
      </c>
      <c r="J771" s="21">
        <f>ROUND(('NEW Reference'!E$6*List!$F771)+'NEW Reference'!E$7,0)</f>
        <v>2858</v>
      </c>
      <c r="K771" s="21">
        <f>ROUND(('NEW Reference'!F$6*List!$F771)+'NEW Reference'!F$7,0)</f>
        <v>2977</v>
      </c>
      <c r="L771" s="21">
        <f>ROUND(('NEW Reference'!G$6*List!$F771)+'NEW Reference'!G$7,0)</f>
        <v>3371</v>
      </c>
      <c r="M771" s="21">
        <f>ROUND(('NEW Reference'!H$6*List!$F771)+'NEW Reference'!H$7,0)</f>
        <v>3499</v>
      </c>
      <c r="N771" s="21">
        <f>ROUND(('NEW Reference'!I$6*List!$F771)+'NEW Reference'!I$7,0)</f>
        <v>3637</v>
      </c>
      <c r="O771" s="21">
        <f>ROUND(('NEW Reference'!J$6*List!$F771)+'NEW Reference'!J$7,0)</f>
        <v>4211</v>
      </c>
      <c r="P771" s="21">
        <f>ROUND(('NEW Reference'!K$6*List!$F771)+'NEW Reference'!K$7,0)</f>
        <v>4344</v>
      </c>
      <c r="Q771" s="21">
        <f>ROUND(('NEW Reference'!L$6*List!$F771)+'NEW Reference'!L$7,0)</f>
        <v>4688</v>
      </c>
      <c r="R771" s="21">
        <f>ROUND(('NEW Reference'!M$6*List!$F771)+'NEW Reference'!M$7,0)</f>
        <v>5599</v>
      </c>
      <c r="S771" s="21">
        <f>ROUND(('NEW Reference'!N$6*List!$F771)+'NEW Reference'!N$7,0)</f>
        <v>22590</v>
      </c>
      <c r="T771" s="22">
        <f>ROUND(('NEW Reference'!O$6*List!$F771)+'NEW Reference'!O$7,0)</f>
        <v>840</v>
      </c>
      <c r="U771" s="22">
        <f>ROUND(('NEW Reference'!P$6*List!$F771)+'NEW Reference'!P$7,0)</f>
        <v>1183</v>
      </c>
      <c r="V771" s="22">
        <f>ROUND(('NEW Reference'!Q$6*List!$F771)+'NEW Reference'!Q$7,0)</f>
        <v>592</v>
      </c>
      <c r="X771" s="3" t="str">
        <f t="shared" si="33"/>
        <v>MONROE, New York</v>
      </c>
      <c r="Y771" s="67" t="s">
        <v>473</v>
      </c>
      <c r="Z771" s="24" t="s">
        <v>91</v>
      </c>
      <c r="AA771" s="28" t="s">
        <v>1006</v>
      </c>
      <c r="AB771" s="25"/>
      <c r="AC771" s="19">
        <f t="shared" si="35"/>
        <v>0.94990000000000008</v>
      </c>
      <c r="AD771" s="104">
        <v>10740</v>
      </c>
      <c r="AE771" t="s">
        <v>984</v>
      </c>
      <c r="AF771" s="19">
        <v>0.93060000000000009</v>
      </c>
    </row>
    <row r="772" spans="1:32">
      <c r="A772" s="95">
        <v>35004</v>
      </c>
      <c r="B772" s="93" t="s">
        <v>1021</v>
      </c>
      <c r="C772" s="67" t="s">
        <v>393</v>
      </c>
      <c r="D772" s="28" t="s">
        <v>1006</v>
      </c>
      <c r="E772" s="97" t="s">
        <v>90</v>
      </c>
      <c r="F772" s="98">
        <f t="shared" si="34"/>
        <v>1.2364999999999999</v>
      </c>
      <c r="G772" s="74">
        <f>ROUND(('NEW Reference'!B$6*List!$F772)+'NEW Reference'!B$7,0)</f>
        <v>1582</v>
      </c>
      <c r="H772" s="21">
        <f>ROUND(('NEW Reference'!C$6*List!$F772)+'NEW Reference'!C$7,0)</f>
        <v>2359</v>
      </c>
      <c r="I772" s="21">
        <f>ROUND(('NEW Reference'!D$6*List!$F772)+'NEW Reference'!D$7,0)</f>
        <v>2827</v>
      </c>
      <c r="J772" s="21">
        <f>ROUND(('NEW Reference'!E$6*List!$F772)+'NEW Reference'!E$7,0)</f>
        <v>3495</v>
      </c>
      <c r="K772" s="21">
        <f>ROUND(('NEW Reference'!F$6*List!$F772)+'NEW Reference'!F$7,0)</f>
        <v>3642</v>
      </c>
      <c r="L772" s="21">
        <f>ROUND(('NEW Reference'!G$6*List!$F772)+'NEW Reference'!G$7,0)</f>
        <v>4122</v>
      </c>
      <c r="M772" s="21">
        <f>ROUND(('NEW Reference'!H$6*List!$F772)+'NEW Reference'!H$7,0)</f>
        <v>4280</v>
      </c>
      <c r="N772" s="21">
        <f>ROUND(('NEW Reference'!I$6*List!$F772)+'NEW Reference'!I$7,0)</f>
        <v>4448</v>
      </c>
      <c r="O772" s="21">
        <f>ROUND(('NEW Reference'!J$6*List!$F772)+'NEW Reference'!J$7,0)</f>
        <v>5151</v>
      </c>
      <c r="P772" s="21">
        <f>ROUND(('NEW Reference'!K$6*List!$F772)+'NEW Reference'!K$7,0)</f>
        <v>5313</v>
      </c>
      <c r="Q772" s="21">
        <f>ROUND(('NEW Reference'!L$6*List!$F772)+'NEW Reference'!L$7,0)</f>
        <v>5733</v>
      </c>
      <c r="R772" s="21">
        <f>ROUND(('NEW Reference'!M$6*List!$F772)+'NEW Reference'!M$7,0)</f>
        <v>6847</v>
      </c>
      <c r="S772" s="21">
        <f>ROUND(('NEW Reference'!N$6*List!$F772)+'NEW Reference'!N$7,0)</f>
        <v>27628</v>
      </c>
      <c r="T772" s="22">
        <f>ROUND(('NEW Reference'!O$6*List!$F772)+'NEW Reference'!O$7,0)</f>
        <v>1027</v>
      </c>
      <c r="U772" s="22">
        <f>ROUND(('NEW Reference'!P$6*List!$F772)+'NEW Reference'!P$7,0)</f>
        <v>1447</v>
      </c>
      <c r="V772" s="22">
        <f>ROUND(('NEW Reference'!Q$6*List!$F772)+'NEW Reference'!Q$7,0)</f>
        <v>724</v>
      </c>
      <c r="X772" s="3" t="str">
        <f t="shared" si="33"/>
        <v>NASSAU, New York</v>
      </c>
      <c r="Y772" s="67" t="s">
        <v>393</v>
      </c>
      <c r="Z772" s="24" t="s">
        <v>91</v>
      </c>
      <c r="AA772" s="28" t="s">
        <v>1006</v>
      </c>
      <c r="AB772" s="26"/>
      <c r="AC772" s="19">
        <f t="shared" si="35"/>
        <v>1.2364999999999999</v>
      </c>
      <c r="AD772" s="104">
        <v>16180</v>
      </c>
      <c r="AE772" t="s">
        <v>996</v>
      </c>
      <c r="AF772" s="19">
        <v>0.95669999999999999</v>
      </c>
    </row>
    <row r="773" spans="1:32">
      <c r="A773" s="95">
        <v>35614</v>
      </c>
      <c r="B773" s="93" t="s">
        <v>965</v>
      </c>
      <c r="C773" s="67" t="s">
        <v>1022</v>
      </c>
      <c r="D773" s="28" t="s">
        <v>1006</v>
      </c>
      <c r="E773" s="97" t="s">
        <v>90</v>
      </c>
      <c r="F773" s="98">
        <f t="shared" si="34"/>
        <v>1.2950999999999999</v>
      </c>
      <c r="G773" s="74">
        <f>ROUND(('NEW Reference'!B$6*List!$F773)+'NEW Reference'!B$7,0)</f>
        <v>1641</v>
      </c>
      <c r="H773" s="21">
        <f>ROUND(('NEW Reference'!C$6*List!$F773)+'NEW Reference'!C$7,0)</f>
        <v>2447</v>
      </c>
      <c r="I773" s="21">
        <f>ROUND(('NEW Reference'!D$6*List!$F773)+'NEW Reference'!D$7,0)</f>
        <v>2933</v>
      </c>
      <c r="J773" s="21">
        <f>ROUND(('NEW Reference'!E$6*List!$F773)+'NEW Reference'!E$7,0)</f>
        <v>3626</v>
      </c>
      <c r="K773" s="21">
        <f>ROUND(('NEW Reference'!F$6*List!$F773)+'NEW Reference'!F$7,0)</f>
        <v>3777</v>
      </c>
      <c r="L773" s="21">
        <f>ROUND(('NEW Reference'!G$6*List!$F773)+'NEW Reference'!G$7,0)</f>
        <v>4276</v>
      </c>
      <c r="M773" s="21">
        <f>ROUND(('NEW Reference'!H$6*List!$F773)+'NEW Reference'!H$7,0)</f>
        <v>4439</v>
      </c>
      <c r="N773" s="21">
        <f>ROUND(('NEW Reference'!I$6*List!$F773)+'NEW Reference'!I$7,0)</f>
        <v>4614</v>
      </c>
      <c r="O773" s="21">
        <f>ROUND(('NEW Reference'!J$6*List!$F773)+'NEW Reference'!J$7,0)</f>
        <v>5343</v>
      </c>
      <c r="P773" s="21">
        <f>ROUND(('NEW Reference'!K$6*List!$F773)+'NEW Reference'!K$7,0)</f>
        <v>5511</v>
      </c>
      <c r="Q773" s="21">
        <f>ROUND(('NEW Reference'!L$6*List!$F773)+'NEW Reference'!L$7,0)</f>
        <v>5947</v>
      </c>
      <c r="R773" s="21">
        <f>ROUND(('NEW Reference'!M$6*List!$F773)+'NEW Reference'!M$7,0)</f>
        <v>7102</v>
      </c>
      <c r="S773" s="21">
        <f>ROUND(('NEW Reference'!N$6*List!$F773)+'NEW Reference'!N$7,0)</f>
        <v>28658</v>
      </c>
      <c r="T773" s="22">
        <f>ROUND(('NEW Reference'!O$6*List!$F773)+'NEW Reference'!O$7,0)</f>
        <v>1065</v>
      </c>
      <c r="U773" s="22">
        <f>ROUND(('NEW Reference'!P$6*List!$F773)+'NEW Reference'!P$7,0)</f>
        <v>1501</v>
      </c>
      <c r="V773" s="22">
        <f>ROUND(('NEW Reference'!Q$6*List!$F773)+'NEW Reference'!Q$7,0)</f>
        <v>751</v>
      </c>
      <c r="X773" s="3" t="str">
        <f t="shared" si="33"/>
        <v>NEW YORK, New York</v>
      </c>
      <c r="Y773" s="67" t="s">
        <v>1022</v>
      </c>
      <c r="Z773" s="24" t="s">
        <v>91</v>
      </c>
      <c r="AA773" s="28" t="s">
        <v>1006</v>
      </c>
      <c r="AB773" s="25"/>
      <c r="AC773" s="19">
        <f t="shared" si="35"/>
        <v>1.2950999999999999</v>
      </c>
      <c r="AD773" s="104">
        <v>29820</v>
      </c>
      <c r="AE773" t="s">
        <v>999</v>
      </c>
      <c r="AF773" s="19">
        <v>1.0884</v>
      </c>
    </row>
    <row r="774" spans="1:32">
      <c r="A774" s="95">
        <v>15380</v>
      </c>
      <c r="B774" s="93" t="s">
        <v>1014</v>
      </c>
      <c r="C774" s="67" t="s">
        <v>1023</v>
      </c>
      <c r="D774" s="28" t="s">
        <v>1006</v>
      </c>
      <c r="E774" s="97" t="s">
        <v>90</v>
      </c>
      <c r="F774" s="98">
        <f t="shared" si="34"/>
        <v>1.0646</v>
      </c>
      <c r="G774" s="74">
        <f>ROUND(('NEW Reference'!B$6*List!$F774)+'NEW Reference'!B$7,0)</f>
        <v>1409</v>
      </c>
      <c r="H774" s="21">
        <f>ROUND(('NEW Reference'!C$6*List!$F774)+'NEW Reference'!C$7,0)</f>
        <v>2101</v>
      </c>
      <c r="I774" s="21">
        <f>ROUND(('NEW Reference'!D$6*List!$F774)+'NEW Reference'!D$7,0)</f>
        <v>2518</v>
      </c>
      <c r="J774" s="21">
        <f>ROUND(('NEW Reference'!E$6*List!$F774)+'NEW Reference'!E$7,0)</f>
        <v>3113</v>
      </c>
      <c r="K774" s="21">
        <f>ROUND(('NEW Reference'!F$6*List!$F774)+'NEW Reference'!F$7,0)</f>
        <v>3243</v>
      </c>
      <c r="L774" s="21">
        <f>ROUND(('NEW Reference'!G$6*List!$F774)+'NEW Reference'!G$7,0)</f>
        <v>3671</v>
      </c>
      <c r="M774" s="21">
        <f>ROUND(('NEW Reference'!H$6*List!$F774)+'NEW Reference'!H$7,0)</f>
        <v>3812</v>
      </c>
      <c r="N774" s="21">
        <f>ROUND(('NEW Reference'!I$6*List!$F774)+'NEW Reference'!I$7,0)</f>
        <v>3961</v>
      </c>
      <c r="O774" s="21">
        <f>ROUND(('NEW Reference'!J$6*List!$F774)+'NEW Reference'!J$7,0)</f>
        <v>4587</v>
      </c>
      <c r="P774" s="21">
        <f>ROUND(('NEW Reference'!K$6*List!$F774)+'NEW Reference'!K$7,0)</f>
        <v>4732</v>
      </c>
      <c r="Q774" s="21">
        <f>ROUND(('NEW Reference'!L$6*List!$F774)+'NEW Reference'!L$7,0)</f>
        <v>5106</v>
      </c>
      <c r="R774" s="21">
        <f>ROUND(('NEW Reference'!M$6*List!$F774)+'NEW Reference'!M$7,0)</f>
        <v>6098</v>
      </c>
      <c r="S774" s="21">
        <f>ROUND(('NEW Reference'!N$6*List!$F774)+'NEW Reference'!N$7,0)</f>
        <v>24606</v>
      </c>
      <c r="T774" s="22">
        <f>ROUND(('NEW Reference'!O$6*List!$F774)+'NEW Reference'!O$7,0)</f>
        <v>915</v>
      </c>
      <c r="U774" s="22">
        <f>ROUND(('NEW Reference'!P$6*List!$F774)+'NEW Reference'!P$7,0)</f>
        <v>1289</v>
      </c>
      <c r="V774" s="22">
        <f>ROUND(('NEW Reference'!Q$6*List!$F774)+'NEW Reference'!Q$7,0)</f>
        <v>644</v>
      </c>
      <c r="X774" s="3" t="str">
        <f t="shared" si="33"/>
        <v>NIAGARA, New York</v>
      </c>
      <c r="Y774" s="67" t="s">
        <v>1023</v>
      </c>
      <c r="Z774" s="24" t="s">
        <v>91</v>
      </c>
      <c r="AA774" s="28" t="s">
        <v>1006</v>
      </c>
      <c r="AB774" s="25"/>
      <c r="AC774" s="19">
        <f t="shared" si="35"/>
        <v>1.0646</v>
      </c>
      <c r="AD774" s="104">
        <v>39900</v>
      </c>
      <c r="AE774" t="s">
        <v>1000</v>
      </c>
      <c r="AF774" s="19">
        <v>0.96657749999999987</v>
      </c>
    </row>
    <row r="775" spans="1:32">
      <c r="A775" s="95">
        <v>46540</v>
      </c>
      <c r="B775" s="93" t="s">
        <v>1016</v>
      </c>
      <c r="C775" s="67" t="s">
        <v>1024</v>
      </c>
      <c r="D775" s="28" t="s">
        <v>1006</v>
      </c>
      <c r="E775" s="97" t="s">
        <v>90</v>
      </c>
      <c r="F775" s="98">
        <f t="shared" si="34"/>
        <v>0.9113</v>
      </c>
      <c r="G775" s="74">
        <f>ROUND(('NEW Reference'!B$6*List!$F775)+'NEW Reference'!B$7,0)</f>
        <v>1255</v>
      </c>
      <c r="H775" s="21">
        <f>ROUND(('NEW Reference'!C$6*List!$F775)+'NEW Reference'!C$7,0)</f>
        <v>1871</v>
      </c>
      <c r="I775" s="21">
        <f>ROUND(('NEW Reference'!D$6*List!$F775)+'NEW Reference'!D$7,0)</f>
        <v>2242</v>
      </c>
      <c r="J775" s="21">
        <f>ROUND(('NEW Reference'!E$6*List!$F775)+'NEW Reference'!E$7,0)</f>
        <v>2772</v>
      </c>
      <c r="K775" s="21">
        <f>ROUND(('NEW Reference'!F$6*List!$F775)+'NEW Reference'!F$7,0)</f>
        <v>2888</v>
      </c>
      <c r="L775" s="21">
        <f>ROUND(('NEW Reference'!G$6*List!$F775)+'NEW Reference'!G$7,0)</f>
        <v>3269</v>
      </c>
      <c r="M775" s="21">
        <f>ROUND(('NEW Reference'!H$6*List!$F775)+'NEW Reference'!H$7,0)</f>
        <v>3394</v>
      </c>
      <c r="N775" s="21">
        <f>ROUND(('NEW Reference'!I$6*List!$F775)+'NEW Reference'!I$7,0)</f>
        <v>3527</v>
      </c>
      <c r="O775" s="21">
        <f>ROUND(('NEW Reference'!J$6*List!$F775)+'NEW Reference'!J$7,0)</f>
        <v>4085</v>
      </c>
      <c r="P775" s="21">
        <f>ROUND(('NEW Reference'!K$6*List!$F775)+'NEW Reference'!K$7,0)</f>
        <v>4214</v>
      </c>
      <c r="Q775" s="21">
        <f>ROUND(('NEW Reference'!L$6*List!$F775)+'NEW Reference'!L$7,0)</f>
        <v>4547</v>
      </c>
      <c r="R775" s="21">
        <f>ROUND(('NEW Reference'!M$6*List!$F775)+'NEW Reference'!M$7,0)</f>
        <v>5430</v>
      </c>
      <c r="S775" s="21">
        <f>ROUND(('NEW Reference'!N$6*List!$F775)+'NEW Reference'!N$7,0)</f>
        <v>21911</v>
      </c>
      <c r="T775" s="22">
        <f>ROUND(('NEW Reference'!O$6*List!$F775)+'NEW Reference'!O$7,0)</f>
        <v>815</v>
      </c>
      <c r="U775" s="22">
        <f>ROUND(('NEW Reference'!P$6*List!$F775)+'NEW Reference'!P$7,0)</f>
        <v>1148</v>
      </c>
      <c r="V775" s="22">
        <f>ROUND(('NEW Reference'!Q$6*List!$F775)+'NEW Reference'!Q$7,0)</f>
        <v>574</v>
      </c>
      <c r="X775" s="3" t="str">
        <f t="shared" si="33"/>
        <v>ONEIDA, New York</v>
      </c>
      <c r="Y775" s="67" t="s">
        <v>1024</v>
      </c>
      <c r="Z775" s="24" t="s">
        <v>91</v>
      </c>
      <c r="AA775" s="28" t="s">
        <v>1006</v>
      </c>
      <c r="AB775" s="26"/>
      <c r="AC775" s="19">
        <f t="shared" si="35"/>
        <v>0.9113</v>
      </c>
      <c r="AD775" s="104">
        <v>39900</v>
      </c>
      <c r="AE775" t="s">
        <v>1000</v>
      </c>
      <c r="AF775" s="19">
        <v>0.93730000000000002</v>
      </c>
    </row>
    <row r="776" spans="1:32">
      <c r="A776" s="95">
        <v>45060</v>
      </c>
      <c r="B776" s="93" t="s">
        <v>1020</v>
      </c>
      <c r="C776" s="67" t="s">
        <v>1025</v>
      </c>
      <c r="D776" s="28" t="s">
        <v>1006</v>
      </c>
      <c r="E776" s="97" t="s">
        <v>90</v>
      </c>
      <c r="F776" s="98">
        <f t="shared" si="34"/>
        <v>1.0185999999999999</v>
      </c>
      <c r="G776" s="74">
        <f>ROUND(('NEW Reference'!B$6*List!$F776)+'NEW Reference'!B$7,0)</f>
        <v>1363</v>
      </c>
      <c r="H776" s="21">
        <f>ROUND(('NEW Reference'!C$6*List!$F776)+'NEW Reference'!C$7,0)</f>
        <v>2032</v>
      </c>
      <c r="I776" s="21">
        <f>ROUND(('NEW Reference'!D$6*List!$F776)+'NEW Reference'!D$7,0)</f>
        <v>2435</v>
      </c>
      <c r="J776" s="21">
        <f>ROUND(('NEW Reference'!E$6*List!$F776)+'NEW Reference'!E$7,0)</f>
        <v>3011</v>
      </c>
      <c r="K776" s="21">
        <f>ROUND(('NEW Reference'!F$6*List!$F776)+'NEW Reference'!F$7,0)</f>
        <v>3137</v>
      </c>
      <c r="L776" s="21">
        <f>ROUND(('NEW Reference'!G$6*List!$F776)+'NEW Reference'!G$7,0)</f>
        <v>3551</v>
      </c>
      <c r="M776" s="21">
        <f>ROUND(('NEW Reference'!H$6*List!$F776)+'NEW Reference'!H$7,0)</f>
        <v>3686</v>
      </c>
      <c r="N776" s="21">
        <f>ROUND(('NEW Reference'!I$6*List!$F776)+'NEW Reference'!I$7,0)</f>
        <v>3831</v>
      </c>
      <c r="O776" s="21">
        <f>ROUND(('NEW Reference'!J$6*List!$F776)+'NEW Reference'!J$7,0)</f>
        <v>4437</v>
      </c>
      <c r="P776" s="21">
        <f>ROUND(('NEW Reference'!K$6*List!$F776)+'NEW Reference'!K$7,0)</f>
        <v>4576</v>
      </c>
      <c r="Q776" s="21">
        <f>ROUND(('NEW Reference'!L$6*List!$F776)+'NEW Reference'!L$7,0)</f>
        <v>4938</v>
      </c>
      <c r="R776" s="21">
        <f>ROUND(('NEW Reference'!M$6*List!$F776)+'NEW Reference'!M$7,0)</f>
        <v>5898</v>
      </c>
      <c r="S776" s="21">
        <f>ROUND(('NEW Reference'!N$6*List!$F776)+'NEW Reference'!N$7,0)</f>
        <v>23797</v>
      </c>
      <c r="T776" s="22">
        <f>ROUND(('NEW Reference'!O$6*List!$F776)+'NEW Reference'!O$7,0)</f>
        <v>885</v>
      </c>
      <c r="U776" s="22">
        <f>ROUND(('NEW Reference'!P$6*List!$F776)+'NEW Reference'!P$7,0)</f>
        <v>1247</v>
      </c>
      <c r="V776" s="22">
        <f>ROUND(('NEW Reference'!Q$6*List!$F776)+'NEW Reference'!Q$7,0)</f>
        <v>623</v>
      </c>
      <c r="X776" s="3" t="str">
        <f t="shared" ref="X776:X839" si="36">CONCATENATE(Y776, Z776, AA776)</f>
        <v>ONONDAGA, New York</v>
      </c>
      <c r="Y776" s="67" t="s">
        <v>1025</v>
      </c>
      <c r="Z776" s="24" t="s">
        <v>91</v>
      </c>
      <c r="AA776" s="28" t="s">
        <v>1006</v>
      </c>
      <c r="AB776" s="26"/>
      <c r="AC776" s="19">
        <f t="shared" si="35"/>
        <v>1.0185999999999999</v>
      </c>
      <c r="AD776" s="104">
        <v>39900</v>
      </c>
      <c r="AE776" t="s">
        <v>1000</v>
      </c>
      <c r="AF776" s="19">
        <v>0.93730000000000002</v>
      </c>
    </row>
    <row r="777" spans="1:32">
      <c r="A777" s="95">
        <v>40380</v>
      </c>
      <c r="B777" s="93" t="s">
        <v>1019</v>
      </c>
      <c r="C777" s="67" t="s">
        <v>1026</v>
      </c>
      <c r="D777" s="28" t="s">
        <v>1006</v>
      </c>
      <c r="E777" s="97" t="s">
        <v>90</v>
      </c>
      <c r="F777" s="98">
        <f t="shared" si="34"/>
        <v>0.94990000000000008</v>
      </c>
      <c r="G777" s="74">
        <f>ROUND(('NEW Reference'!B$6*List!$F777)+'NEW Reference'!B$7,0)</f>
        <v>1294</v>
      </c>
      <c r="H777" s="21">
        <f>ROUND(('NEW Reference'!C$6*List!$F777)+'NEW Reference'!C$7,0)</f>
        <v>1929</v>
      </c>
      <c r="I777" s="21">
        <f>ROUND(('NEW Reference'!D$6*List!$F777)+'NEW Reference'!D$7,0)</f>
        <v>2312</v>
      </c>
      <c r="J777" s="21">
        <f>ROUND(('NEW Reference'!E$6*List!$F777)+'NEW Reference'!E$7,0)</f>
        <v>2858</v>
      </c>
      <c r="K777" s="21">
        <f>ROUND(('NEW Reference'!F$6*List!$F777)+'NEW Reference'!F$7,0)</f>
        <v>2977</v>
      </c>
      <c r="L777" s="21">
        <f>ROUND(('NEW Reference'!G$6*List!$F777)+'NEW Reference'!G$7,0)</f>
        <v>3371</v>
      </c>
      <c r="M777" s="21">
        <f>ROUND(('NEW Reference'!H$6*List!$F777)+'NEW Reference'!H$7,0)</f>
        <v>3499</v>
      </c>
      <c r="N777" s="21">
        <f>ROUND(('NEW Reference'!I$6*List!$F777)+'NEW Reference'!I$7,0)</f>
        <v>3637</v>
      </c>
      <c r="O777" s="21">
        <f>ROUND(('NEW Reference'!J$6*List!$F777)+'NEW Reference'!J$7,0)</f>
        <v>4211</v>
      </c>
      <c r="P777" s="21">
        <f>ROUND(('NEW Reference'!K$6*List!$F777)+'NEW Reference'!K$7,0)</f>
        <v>4344</v>
      </c>
      <c r="Q777" s="21">
        <f>ROUND(('NEW Reference'!L$6*List!$F777)+'NEW Reference'!L$7,0)</f>
        <v>4688</v>
      </c>
      <c r="R777" s="21">
        <f>ROUND(('NEW Reference'!M$6*List!$F777)+'NEW Reference'!M$7,0)</f>
        <v>5599</v>
      </c>
      <c r="S777" s="21">
        <f>ROUND(('NEW Reference'!N$6*List!$F777)+'NEW Reference'!N$7,0)</f>
        <v>22590</v>
      </c>
      <c r="T777" s="22">
        <f>ROUND(('NEW Reference'!O$6*List!$F777)+'NEW Reference'!O$7,0)</f>
        <v>840</v>
      </c>
      <c r="U777" s="22">
        <f>ROUND(('NEW Reference'!P$6*List!$F777)+'NEW Reference'!P$7,0)</f>
        <v>1183</v>
      </c>
      <c r="V777" s="22">
        <f>ROUND(('NEW Reference'!Q$6*List!$F777)+'NEW Reference'!Q$7,0)</f>
        <v>592</v>
      </c>
      <c r="X777" s="3" t="str">
        <f t="shared" si="36"/>
        <v>ONTARIO, New York</v>
      </c>
      <c r="Y777" s="67" t="s">
        <v>1026</v>
      </c>
      <c r="Z777" s="24" t="s">
        <v>91</v>
      </c>
      <c r="AA777" s="28" t="s">
        <v>1006</v>
      </c>
      <c r="AB777" s="26"/>
      <c r="AC777" s="19">
        <f t="shared" si="35"/>
        <v>0.94990000000000008</v>
      </c>
      <c r="AD777" s="104">
        <v>10580</v>
      </c>
      <c r="AE777" t="s">
        <v>1004</v>
      </c>
      <c r="AF777" s="19">
        <v>0.85510000000000008</v>
      </c>
    </row>
    <row r="778" spans="1:32">
      <c r="A778" s="95">
        <v>28880</v>
      </c>
      <c r="B778" s="93" t="s">
        <v>1012</v>
      </c>
      <c r="C778" s="67" t="s">
        <v>266</v>
      </c>
      <c r="D778" s="28" t="s">
        <v>1006</v>
      </c>
      <c r="E778" s="97" t="s">
        <v>90</v>
      </c>
      <c r="F778" s="98">
        <f t="shared" si="34"/>
        <v>1.1719999999999999</v>
      </c>
      <c r="G778" s="74">
        <f>ROUND(('NEW Reference'!B$6*List!$F778)+'NEW Reference'!B$7,0)</f>
        <v>1517</v>
      </c>
      <c r="H778" s="21">
        <f>ROUND(('NEW Reference'!C$6*List!$F778)+'NEW Reference'!C$7,0)</f>
        <v>2263</v>
      </c>
      <c r="I778" s="21">
        <f>ROUND(('NEW Reference'!D$6*List!$F778)+'NEW Reference'!D$7,0)</f>
        <v>2711</v>
      </c>
      <c r="J778" s="21">
        <f>ROUND(('NEW Reference'!E$6*List!$F778)+'NEW Reference'!E$7,0)</f>
        <v>3352</v>
      </c>
      <c r="K778" s="21">
        <f>ROUND(('NEW Reference'!F$6*List!$F778)+'NEW Reference'!F$7,0)</f>
        <v>3492</v>
      </c>
      <c r="L778" s="21">
        <f>ROUND(('NEW Reference'!G$6*List!$F778)+'NEW Reference'!G$7,0)</f>
        <v>3953</v>
      </c>
      <c r="M778" s="21">
        <f>ROUND(('NEW Reference'!H$6*List!$F778)+'NEW Reference'!H$7,0)</f>
        <v>4104</v>
      </c>
      <c r="N778" s="21">
        <f>ROUND(('NEW Reference'!I$6*List!$F778)+'NEW Reference'!I$7,0)</f>
        <v>4265</v>
      </c>
      <c r="O778" s="21">
        <f>ROUND(('NEW Reference'!J$6*List!$F778)+'NEW Reference'!J$7,0)</f>
        <v>4939</v>
      </c>
      <c r="P778" s="21">
        <f>ROUND(('NEW Reference'!K$6*List!$F778)+'NEW Reference'!K$7,0)</f>
        <v>5095</v>
      </c>
      <c r="Q778" s="21">
        <f>ROUND(('NEW Reference'!L$6*List!$F778)+'NEW Reference'!L$7,0)</f>
        <v>5498</v>
      </c>
      <c r="R778" s="21">
        <f>ROUND(('NEW Reference'!M$6*List!$F778)+'NEW Reference'!M$7,0)</f>
        <v>6566</v>
      </c>
      <c r="S778" s="21">
        <f>ROUND(('NEW Reference'!N$6*List!$F778)+'NEW Reference'!N$7,0)</f>
        <v>26494</v>
      </c>
      <c r="T778" s="22">
        <f>ROUND(('NEW Reference'!O$6*List!$F778)+'NEW Reference'!O$7,0)</f>
        <v>985</v>
      </c>
      <c r="U778" s="22">
        <f>ROUND(('NEW Reference'!P$6*List!$F778)+'NEW Reference'!P$7,0)</f>
        <v>1388</v>
      </c>
      <c r="V778" s="22">
        <f>ROUND(('NEW Reference'!Q$6*List!$F778)+'NEW Reference'!Q$7,0)</f>
        <v>694</v>
      </c>
      <c r="X778" s="3" t="str">
        <f t="shared" si="36"/>
        <v>ORANGE, New York</v>
      </c>
      <c r="Y778" s="67" t="s">
        <v>266</v>
      </c>
      <c r="Z778" s="24" t="s">
        <v>91</v>
      </c>
      <c r="AA778" s="28" t="s">
        <v>1006</v>
      </c>
      <c r="AB778" s="25"/>
      <c r="AC778" s="19">
        <f t="shared" si="35"/>
        <v>1.1719999999999999</v>
      </c>
      <c r="AD778" s="104">
        <v>35614</v>
      </c>
      <c r="AE778" t="s">
        <v>965</v>
      </c>
      <c r="AF778" s="19">
        <v>1.2950999999999999</v>
      </c>
    </row>
    <row r="779" spans="1:32">
      <c r="A779" s="95">
        <v>40380</v>
      </c>
      <c r="B779" s="93" t="s">
        <v>1019</v>
      </c>
      <c r="C779" s="67" t="s">
        <v>707</v>
      </c>
      <c r="D779" s="28" t="s">
        <v>1006</v>
      </c>
      <c r="E779" s="97" t="s">
        <v>90</v>
      </c>
      <c r="F779" s="98">
        <f t="shared" si="34"/>
        <v>0.94990000000000008</v>
      </c>
      <c r="G779" s="74">
        <f>ROUND(('NEW Reference'!B$6*List!$F779)+'NEW Reference'!B$7,0)</f>
        <v>1294</v>
      </c>
      <c r="H779" s="21">
        <f>ROUND(('NEW Reference'!C$6*List!$F779)+'NEW Reference'!C$7,0)</f>
        <v>1929</v>
      </c>
      <c r="I779" s="21">
        <f>ROUND(('NEW Reference'!D$6*List!$F779)+'NEW Reference'!D$7,0)</f>
        <v>2312</v>
      </c>
      <c r="J779" s="21">
        <f>ROUND(('NEW Reference'!E$6*List!$F779)+'NEW Reference'!E$7,0)</f>
        <v>2858</v>
      </c>
      <c r="K779" s="21">
        <f>ROUND(('NEW Reference'!F$6*List!$F779)+'NEW Reference'!F$7,0)</f>
        <v>2977</v>
      </c>
      <c r="L779" s="21">
        <f>ROUND(('NEW Reference'!G$6*List!$F779)+'NEW Reference'!G$7,0)</f>
        <v>3371</v>
      </c>
      <c r="M779" s="21">
        <f>ROUND(('NEW Reference'!H$6*List!$F779)+'NEW Reference'!H$7,0)</f>
        <v>3499</v>
      </c>
      <c r="N779" s="21">
        <f>ROUND(('NEW Reference'!I$6*List!$F779)+'NEW Reference'!I$7,0)</f>
        <v>3637</v>
      </c>
      <c r="O779" s="21">
        <f>ROUND(('NEW Reference'!J$6*List!$F779)+'NEW Reference'!J$7,0)</f>
        <v>4211</v>
      </c>
      <c r="P779" s="21">
        <f>ROUND(('NEW Reference'!K$6*List!$F779)+'NEW Reference'!K$7,0)</f>
        <v>4344</v>
      </c>
      <c r="Q779" s="21">
        <f>ROUND(('NEW Reference'!L$6*List!$F779)+'NEW Reference'!L$7,0)</f>
        <v>4688</v>
      </c>
      <c r="R779" s="21">
        <f>ROUND(('NEW Reference'!M$6*List!$F779)+'NEW Reference'!M$7,0)</f>
        <v>5599</v>
      </c>
      <c r="S779" s="21">
        <f>ROUND(('NEW Reference'!N$6*List!$F779)+'NEW Reference'!N$7,0)</f>
        <v>22590</v>
      </c>
      <c r="T779" s="22">
        <f>ROUND(('NEW Reference'!O$6*List!$F779)+'NEW Reference'!O$7,0)</f>
        <v>840</v>
      </c>
      <c r="U779" s="22">
        <f>ROUND(('NEW Reference'!P$6*List!$F779)+'NEW Reference'!P$7,0)</f>
        <v>1183</v>
      </c>
      <c r="V779" s="22">
        <f>ROUND(('NEW Reference'!Q$6*List!$F779)+'NEW Reference'!Q$7,0)</f>
        <v>592</v>
      </c>
      <c r="X779" s="3" t="str">
        <f t="shared" si="36"/>
        <v>ORLEANS, New York</v>
      </c>
      <c r="Y779" s="67" t="s">
        <v>707</v>
      </c>
      <c r="Z779" s="24" t="s">
        <v>91</v>
      </c>
      <c r="AA779" s="28" t="s">
        <v>1006</v>
      </c>
      <c r="AB779" s="26"/>
      <c r="AC779" s="19">
        <f t="shared" si="35"/>
        <v>0.94990000000000008</v>
      </c>
      <c r="AD779" s="104">
        <v>13780</v>
      </c>
      <c r="AE779" t="s">
        <v>1008</v>
      </c>
      <c r="AF779" s="19">
        <v>0.83130000000000004</v>
      </c>
    </row>
    <row r="780" spans="1:32">
      <c r="A780" s="95">
        <v>45060</v>
      </c>
      <c r="B780" s="93" t="s">
        <v>1020</v>
      </c>
      <c r="C780" s="67" t="s">
        <v>1027</v>
      </c>
      <c r="D780" s="28" t="s">
        <v>1006</v>
      </c>
      <c r="E780" s="97" t="s">
        <v>90</v>
      </c>
      <c r="F780" s="98">
        <f t="shared" si="34"/>
        <v>1.0185999999999999</v>
      </c>
      <c r="G780" s="74">
        <f>ROUND(('NEW Reference'!B$6*List!$F780)+'NEW Reference'!B$7,0)</f>
        <v>1363</v>
      </c>
      <c r="H780" s="21">
        <f>ROUND(('NEW Reference'!C$6*List!$F780)+'NEW Reference'!C$7,0)</f>
        <v>2032</v>
      </c>
      <c r="I780" s="21">
        <f>ROUND(('NEW Reference'!D$6*List!$F780)+'NEW Reference'!D$7,0)</f>
        <v>2435</v>
      </c>
      <c r="J780" s="21">
        <f>ROUND(('NEW Reference'!E$6*List!$F780)+'NEW Reference'!E$7,0)</f>
        <v>3011</v>
      </c>
      <c r="K780" s="21">
        <f>ROUND(('NEW Reference'!F$6*List!$F780)+'NEW Reference'!F$7,0)</f>
        <v>3137</v>
      </c>
      <c r="L780" s="21">
        <f>ROUND(('NEW Reference'!G$6*List!$F780)+'NEW Reference'!G$7,0)</f>
        <v>3551</v>
      </c>
      <c r="M780" s="21">
        <f>ROUND(('NEW Reference'!H$6*List!$F780)+'NEW Reference'!H$7,0)</f>
        <v>3686</v>
      </c>
      <c r="N780" s="21">
        <f>ROUND(('NEW Reference'!I$6*List!$F780)+'NEW Reference'!I$7,0)</f>
        <v>3831</v>
      </c>
      <c r="O780" s="21">
        <f>ROUND(('NEW Reference'!J$6*List!$F780)+'NEW Reference'!J$7,0)</f>
        <v>4437</v>
      </c>
      <c r="P780" s="21">
        <f>ROUND(('NEW Reference'!K$6*List!$F780)+'NEW Reference'!K$7,0)</f>
        <v>4576</v>
      </c>
      <c r="Q780" s="21">
        <f>ROUND(('NEW Reference'!L$6*List!$F780)+'NEW Reference'!L$7,0)</f>
        <v>4938</v>
      </c>
      <c r="R780" s="21">
        <f>ROUND(('NEW Reference'!M$6*List!$F780)+'NEW Reference'!M$7,0)</f>
        <v>5898</v>
      </c>
      <c r="S780" s="21">
        <f>ROUND(('NEW Reference'!N$6*List!$F780)+'NEW Reference'!N$7,0)</f>
        <v>23797</v>
      </c>
      <c r="T780" s="22">
        <f>ROUND(('NEW Reference'!O$6*List!$F780)+'NEW Reference'!O$7,0)</f>
        <v>885</v>
      </c>
      <c r="U780" s="22">
        <f>ROUND(('NEW Reference'!P$6*List!$F780)+'NEW Reference'!P$7,0)</f>
        <v>1247</v>
      </c>
      <c r="V780" s="22">
        <f>ROUND(('NEW Reference'!Q$6*List!$F780)+'NEW Reference'!Q$7,0)</f>
        <v>623</v>
      </c>
      <c r="X780" s="3" t="str">
        <f t="shared" si="36"/>
        <v>OSWEGO, New York</v>
      </c>
      <c r="Y780" s="67" t="s">
        <v>1027</v>
      </c>
      <c r="Z780" s="24" t="s">
        <v>91</v>
      </c>
      <c r="AA780" s="28" t="s">
        <v>1006</v>
      </c>
      <c r="AB780" s="25"/>
      <c r="AC780" s="19">
        <f t="shared" si="35"/>
        <v>1.0185999999999999</v>
      </c>
      <c r="AD780" s="104">
        <v>21300</v>
      </c>
      <c r="AE780" t="s">
        <v>1010</v>
      </c>
      <c r="AF780" s="19">
        <v>0.84620000000000006</v>
      </c>
    </row>
    <row r="781" spans="1:32">
      <c r="A781" s="95">
        <v>35614</v>
      </c>
      <c r="B781" s="93" t="s">
        <v>965</v>
      </c>
      <c r="C781" s="67" t="s">
        <v>1028</v>
      </c>
      <c r="D781" s="28" t="s">
        <v>1006</v>
      </c>
      <c r="E781" s="97" t="s">
        <v>90</v>
      </c>
      <c r="F781" s="98">
        <f t="shared" si="34"/>
        <v>1.2950999999999999</v>
      </c>
      <c r="G781" s="74">
        <f>ROUND(('NEW Reference'!B$6*List!$F781)+'NEW Reference'!B$7,0)</f>
        <v>1641</v>
      </c>
      <c r="H781" s="21">
        <f>ROUND(('NEW Reference'!C$6*List!$F781)+'NEW Reference'!C$7,0)</f>
        <v>2447</v>
      </c>
      <c r="I781" s="21">
        <f>ROUND(('NEW Reference'!D$6*List!$F781)+'NEW Reference'!D$7,0)</f>
        <v>2933</v>
      </c>
      <c r="J781" s="21">
        <f>ROUND(('NEW Reference'!E$6*List!$F781)+'NEW Reference'!E$7,0)</f>
        <v>3626</v>
      </c>
      <c r="K781" s="21">
        <f>ROUND(('NEW Reference'!F$6*List!$F781)+'NEW Reference'!F$7,0)</f>
        <v>3777</v>
      </c>
      <c r="L781" s="21">
        <f>ROUND(('NEW Reference'!G$6*List!$F781)+'NEW Reference'!G$7,0)</f>
        <v>4276</v>
      </c>
      <c r="M781" s="21">
        <f>ROUND(('NEW Reference'!H$6*List!$F781)+'NEW Reference'!H$7,0)</f>
        <v>4439</v>
      </c>
      <c r="N781" s="21">
        <f>ROUND(('NEW Reference'!I$6*List!$F781)+'NEW Reference'!I$7,0)</f>
        <v>4614</v>
      </c>
      <c r="O781" s="21">
        <f>ROUND(('NEW Reference'!J$6*List!$F781)+'NEW Reference'!J$7,0)</f>
        <v>5343</v>
      </c>
      <c r="P781" s="21">
        <f>ROUND(('NEW Reference'!K$6*List!$F781)+'NEW Reference'!K$7,0)</f>
        <v>5511</v>
      </c>
      <c r="Q781" s="21">
        <f>ROUND(('NEW Reference'!L$6*List!$F781)+'NEW Reference'!L$7,0)</f>
        <v>5947</v>
      </c>
      <c r="R781" s="21">
        <f>ROUND(('NEW Reference'!M$6*List!$F781)+'NEW Reference'!M$7,0)</f>
        <v>7102</v>
      </c>
      <c r="S781" s="21">
        <f>ROUND(('NEW Reference'!N$6*List!$F781)+'NEW Reference'!N$7,0)</f>
        <v>28658</v>
      </c>
      <c r="T781" s="22">
        <f>ROUND(('NEW Reference'!O$6*List!$F781)+'NEW Reference'!O$7,0)</f>
        <v>1065</v>
      </c>
      <c r="U781" s="22">
        <f>ROUND(('NEW Reference'!P$6*List!$F781)+'NEW Reference'!P$7,0)</f>
        <v>1501</v>
      </c>
      <c r="V781" s="22">
        <f>ROUND(('NEW Reference'!Q$6*List!$F781)+'NEW Reference'!Q$7,0)</f>
        <v>751</v>
      </c>
      <c r="X781" s="3" t="str">
        <f t="shared" si="36"/>
        <v>PUTNAM, New York</v>
      </c>
      <c r="Y781" s="67" t="s">
        <v>1028</v>
      </c>
      <c r="Z781" s="24" t="s">
        <v>91</v>
      </c>
      <c r="AA781" s="28" t="s">
        <v>1006</v>
      </c>
      <c r="AB781" s="25"/>
      <c r="AC781" s="19">
        <f t="shared" si="35"/>
        <v>1.2950999999999999</v>
      </c>
      <c r="AD781" s="104">
        <v>28880</v>
      </c>
      <c r="AE781" t="s">
        <v>1012</v>
      </c>
      <c r="AF781" s="19">
        <v>1.1719999999999999</v>
      </c>
    </row>
    <row r="782" spans="1:32">
      <c r="A782" s="95">
        <v>35614</v>
      </c>
      <c r="B782" s="93" t="s">
        <v>965</v>
      </c>
      <c r="C782" s="67" t="s">
        <v>1029</v>
      </c>
      <c r="D782" s="28" t="s">
        <v>1006</v>
      </c>
      <c r="E782" s="97" t="s">
        <v>90</v>
      </c>
      <c r="F782" s="98">
        <f t="shared" ref="F782:F845" si="37">IFERROR(INDEX($AF:$AF,MATCH($A782,$AD:$AD,0)),"")</f>
        <v>1.2950999999999999</v>
      </c>
      <c r="G782" s="74">
        <f>ROUND(('NEW Reference'!B$6*List!$F782)+'NEW Reference'!B$7,0)</f>
        <v>1641</v>
      </c>
      <c r="H782" s="21">
        <f>ROUND(('NEW Reference'!C$6*List!$F782)+'NEW Reference'!C$7,0)</f>
        <v>2447</v>
      </c>
      <c r="I782" s="21">
        <f>ROUND(('NEW Reference'!D$6*List!$F782)+'NEW Reference'!D$7,0)</f>
        <v>2933</v>
      </c>
      <c r="J782" s="21">
        <f>ROUND(('NEW Reference'!E$6*List!$F782)+'NEW Reference'!E$7,0)</f>
        <v>3626</v>
      </c>
      <c r="K782" s="21">
        <f>ROUND(('NEW Reference'!F$6*List!$F782)+'NEW Reference'!F$7,0)</f>
        <v>3777</v>
      </c>
      <c r="L782" s="21">
        <f>ROUND(('NEW Reference'!G$6*List!$F782)+'NEW Reference'!G$7,0)</f>
        <v>4276</v>
      </c>
      <c r="M782" s="21">
        <f>ROUND(('NEW Reference'!H$6*List!$F782)+'NEW Reference'!H$7,0)</f>
        <v>4439</v>
      </c>
      <c r="N782" s="21">
        <f>ROUND(('NEW Reference'!I$6*List!$F782)+'NEW Reference'!I$7,0)</f>
        <v>4614</v>
      </c>
      <c r="O782" s="21">
        <f>ROUND(('NEW Reference'!J$6*List!$F782)+'NEW Reference'!J$7,0)</f>
        <v>5343</v>
      </c>
      <c r="P782" s="21">
        <f>ROUND(('NEW Reference'!K$6*List!$F782)+'NEW Reference'!K$7,0)</f>
        <v>5511</v>
      </c>
      <c r="Q782" s="21">
        <f>ROUND(('NEW Reference'!L$6*List!$F782)+'NEW Reference'!L$7,0)</f>
        <v>5947</v>
      </c>
      <c r="R782" s="21">
        <f>ROUND(('NEW Reference'!M$6*List!$F782)+'NEW Reference'!M$7,0)</f>
        <v>7102</v>
      </c>
      <c r="S782" s="21">
        <f>ROUND(('NEW Reference'!N$6*List!$F782)+'NEW Reference'!N$7,0)</f>
        <v>28658</v>
      </c>
      <c r="T782" s="22">
        <f>ROUND(('NEW Reference'!O$6*List!$F782)+'NEW Reference'!O$7,0)</f>
        <v>1065</v>
      </c>
      <c r="U782" s="22">
        <f>ROUND(('NEW Reference'!P$6*List!$F782)+'NEW Reference'!P$7,0)</f>
        <v>1501</v>
      </c>
      <c r="V782" s="22">
        <f>ROUND(('NEW Reference'!Q$6*List!$F782)+'NEW Reference'!Q$7,0)</f>
        <v>751</v>
      </c>
      <c r="X782" s="3" t="str">
        <f t="shared" si="36"/>
        <v>QUEENS, New York</v>
      </c>
      <c r="Y782" s="67" t="s">
        <v>1029</v>
      </c>
      <c r="Z782" s="24" t="s">
        <v>91</v>
      </c>
      <c r="AA782" s="28" t="s">
        <v>1006</v>
      </c>
      <c r="AB782" s="26"/>
      <c r="AC782" s="19">
        <f t="shared" ref="AC782:AC845" si="38">IFERROR(INDEX($AF:$AF,MATCH($A782,$AD:$AD,0)),"")</f>
        <v>1.2950999999999999</v>
      </c>
      <c r="AD782" s="104">
        <v>15380</v>
      </c>
      <c r="AE782" t="s">
        <v>1014</v>
      </c>
      <c r="AF782" s="19">
        <v>1.0646</v>
      </c>
    </row>
    <row r="783" spans="1:32">
      <c r="A783" s="95">
        <v>10580</v>
      </c>
      <c r="B783" s="93" t="s">
        <v>1004</v>
      </c>
      <c r="C783" s="67" t="s">
        <v>1030</v>
      </c>
      <c r="D783" s="28" t="s">
        <v>1006</v>
      </c>
      <c r="E783" s="97" t="s">
        <v>90</v>
      </c>
      <c r="F783" s="98">
        <f t="shared" si="37"/>
        <v>0.85510000000000008</v>
      </c>
      <c r="G783" s="74">
        <f>ROUND(('NEW Reference'!B$6*List!$F783)+'NEW Reference'!B$7,0)</f>
        <v>1198</v>
      </c>
      <c r="H783" s="21">
        <f>ROUND(('NEW Reference'!C$6*List!$F783)+'NEW Reference'!C$7,0)</f>
        <v>1787</v>
      </c>
      <c r="I783" s="21">
        <f>ROUND(('NEW Reference'!D$6*List!$F783)+'NEW Reference'!D$7,0)</f>
        <v>2141</v>
      </c>
      <c r="J783" s="21">
        <f>ROUND(('NEW Reference'!E$6*List!$F783)+'NEW Reference'!E$7,0)</f>
        <v>2647</v>
      </c>
      <c r="K783" s="21">
        <f>ROUND(('NEW Reference'!F$6*List!$F783)+'NEW Reference'!F$7,0)</f>
        <v>2758</v>
      </c>
      <c r="L783" s="21">
        <f>ROUND(('NEW Reference'!G$6*List!$F783)+'NEW Reference'!G$7,0)</f>
        <v>3122</v>
      </c>
      <c r="M783" s="21">
        <f>ROUND(('NEW Reference'!H$6*List!$F783)+'NEW Reference'!H$7,0)</f>
        <v>3241</v>
      </c>
      <c r="N783" s="21">
        <f>ROUND(('NEW Reference'!I$6*List!$F783)+'NEW Reference'!I$7,0)</f>
        <v>3368</v>
      </c>
      <c r="O783" s="21">
        <f>ROUND(('NEW Reference'!J$6*List!$F783)+'NEW Reference'!J$7,0)</f>
        <v>3901</v>
      </c>
      <c r="P783" s="21">
        <f>ROUND(('NEW Reference'!K$6*List!$F783)+'NEW Reference'!K$7,0)</f>
        <v>4024</v>
      </c>
      <c r="Q783" s="21">
        <f>ROUND(('NEW Reference'!L$6*List!$F783)+'NEW Reference'!L$7,0)</f>
        <v>4342</v>
      </c>
      <c r="R783" s="21">
        <f>ROUND(('NEW Reference'!M$6*List!$F783)+'NEW Reference'!M$7,0)</f>
        <v>5186</v>
      </c>
      <c r="S783" s="21">
        <f>ROUND(('NEW Reference'!N$6*List!$F783)+'NEW Reference'!N$7,0)</f>
        <v>20923</v>
      </c>
      <c r="T783" s="22">
        <f>ROUND(('NEW Reference'!O$6*List!$F783)+'NEW Reference'!O$7,0)</f>
        <v>778</v>
      </c>
      <c r="U783" s="22">
        <f>ROUND(('NEW Reference'!P$6*List!$F783)+'NEW Reference'!P$7,0)</f>
        <v>1096</v>
      </c>
      <c r="V783" s="22">
        <f>ROUND(('NEW Reference'!Q$6*List!$F783)+'NEW Reference'!Q$7,0)</f>
        <v>548</v>
      </c>
      <c r="X783" s="3" t="str">
        <f t="shared" si="36"/>
        <v>RENSSELAER, New York</v>
      </c>
      <c r="Y783" s="67" t="s">
        <v>1030</v>
      </c>
      <c r="Z783" s="24" t="s">
        <v>91</v>
      </c>
      <c r="AA783" s="28" t="s">
        <v>1006</v>
      </c>
      <c r="AB783" s="25"/>
      <c r="AC783" s="19">
        <f t="shared" si="38"/>
        <v>0.85510000000000008</v>
      </c>
      <c r="AD783" s="104">
        <v>46540</v>
      </c>
      <c r="AE783" t="s">
        <v>1016</v>
      </c>
      <c r="AF783" s="19">
        <v>0.9113</v>
      </c>
    </row>
    <row r="784" spans="1:32">
      <c r="A784" s="95">
        <v>35614</v>
      </c>
      <c r="B784" s="93" t="s">
        <v>965</v>
      </c>
      <c r="C784" s="67" t="s">
        <v>483</v>
      </c>
      <c r="D784" s="28" t="s">
        <v>1006</v>
      </c>
      <c r="E784" s="97" t="s">
        <v>90</v>
      </c>
      <c r="F784" s="98">
        <f t="shared" si="37"/>
        <v>1.2950999999999999</v>
      </c>
      <c r="G784" s="74">
        <f>ROUND(('NEW Reference'!B$6*List!$F784)+'NEW Reference'!B$7,0)</f>
        <v>1641</v>
      </c>
      <c r="H784" s="21">
        <f>ROUND(('NEW Reference'!C$6*List!$F784)+'NEW Reference'!C$7,0)</f>
        <v>2447</v>
      </c>
      <c r="I784" s="21">
        <f>ROUND(('NEW Reference'!D$6*List!$F784)+'NEW Reference'!D$7,0)</f>
        <v>2933</v>
      </c>
      <c r="J784" s="21">
        <f>ROUND(('NEW Reference'!E$6*List!$F784)+'NEW Reference'!E$7,0)</f>
        <v>3626</v>
      </c>
      <c r="K784" s="21">
        <f>ROUND(('NEW Reference'!F$6*List!$F784)+'NEW Reference'!F$7,0)</f>
        <v>3777</v>
      </c>
      <c r="L784" s="21">
        <f>ROUND(('NEW Reference'!G$6*List!$F784)+'NEW Reference'!G$7,0)</f>
        <v>4276</v>
      </c>
      <c r="M784" s="21">
        <f>ROUND(('NEW Reference'!H$6*List!$F784)+'NEW Reference'!H$7,0)</f>
        <v>4439</v>
      </c>
      <c r="N784" s="21">
        <f>ROUND(('NEW Reference'!I$6*List!$F784)+'NEW Reference'!I$7,0)</f>
        <v>4614</v>
      </c>
      <c r="O784" s="21">
        <f>ROUND(('NEW Reference'!J$6*List!$F784)+'NEW Reference'!J$7,0)</f>
        <v>5343</v>
      </c>
      <c r="P784" s="21">
        <f>ROUND(('NEW Reference'!K$6*List!$F784)+'NEW Reference'!K$7,0)</f>
        <v>5511</v>
      </c>
      <c r="Q784" s="21">
        <f>ROUND(('NEW Reference'!L$6*List!$F784)+'NEW Reference'!L$7,0)</f>
        <v>5947</v>
      </c>
      <c r="R784" s="21">
        <f>ROUND(('NEW Reference'!M$6*List!$F784)+'NEW Reference'!M$7,0)</f>
        <v>7102</v>
      </c>
      <c r="S784" s="21">
        <f>ROUND(('NEW Reference'!N$6*List!$F784)+'NEW Reference'!N$7,0)</f>
        <v>28658</v>
      </c>
      <c r="T784" s="22">
        <f>ROUND(('NEW Reference'!O$6*List!$F784)+'NEW Reference'!O$7,0)</f>
        <v>1065</v>
      </c>
      <c r="U784" s="22">
        <f>ROUND(('NEW Reference'!P$6*List!$F784)+'NEW Reference'!P$7,0)</f>
        <v>1501</v>
      </c>
      <c r="V784" s="22">
        <f>ROUND(('NEW Reference'!Q$6*List!$F784)+'NEW Reference'!Q$7,0)</f>
        <v>751</v>
      </c>
      <c r="X784" s="3" t="str">
        <f t="shared" si="36"/>
        <v>RICHMOND, New York</v>
      </c>
      <c r="Y784" s="67" t="s">
        <v>483</v>
      </c>
      <c r="Z784" s="24" t="s">
        <v>91</v>
      </c>
      <c r="AA784" s="28" t="s">
        <v>1006</v>
      </c>
      <c r="AB784" s="26"/>
      <c r="AC784" s="19">
        <f t="shared" si="38"/>
        <v>1.2950999999999999</v>
      </c>
      <c r="AD784" s="104">
        <v>48060</v>
      </c>
      <c r="AE784" t="s">
        <v>1018</v>
      </c>
      <c r="AF784" s="19">
        <v>0.85200000000000009</v>
      </c>
    </row>
    <row r="785" spans="1:32">
      <c r="A785" s="95">
        <v>35614</v>
      </c>
      <c r="B785" s="93" t="s">
        <v>965</v>
      </c>
      <c r="C785" s="67" t="s">
        <v>1031</v>
      </c>
      <c r="D785" s="28" t="s">
        <v>1006</v>
      </c>
      <c r="E785" s="97" t="s">
        <v>90</v>
      </c>
      <c r="F785" s="98">
        <f t="shared" si="37"/>
        <v>1.2950999999999999</v>
      </c>
      <c r="G785" s="74">
        <f>ROUND(('NEW Reference'!B$6*List!$F785)+'NEW Reference'!B$7,0)</f>
        <v>1641</v>
      </c>
      <c r="H785" s="21">
        <f>ROUND(('NEW Reference'!C$6*List!$F785)+'NEW Reference'!C$7,0)</f>
        <v>2447</v>
      </c>
      <c r="I785" s="21">
        <f>ROUND(('NEW Reference'!D$6*List!$F785)+'NEW Reference'!D$7,0)</f>
        <v>2933</v>
      </c>
      <c r="J785" s="21">
        <f>ROUND(('NEW Reference'!E$6*List!$F785)+'NEW Reference'!E$7,0)</f>
        <v>3626</v>
      </c>
      <c r="K785" s="21">
        <f>ROUND(('NEW Reference'!F$6*List!$F785)+'NEW Reference'!F$7,0)</f>
        <v>3777</v>
      </c>
      <c r="L785" s="21">
        <f>ROUND(('NEW Reference'!G$6*List!$F785)+'NEW Reference'!G$7,0)</f>
        <v>4276</v>
      </c>
      <c r="M785" s="21">
        <f>ROUND(('NEW Reference'!H$6*List!$F785)+'NEW Reference'!H$7,0)</f>
        <v>4439</v>
      </c>
      <c r="N785" s="21">
        <f>ROUND(('NEW Reference'!I$6*List!$F785)+'NEW Reference'!I$7,0)</f>
        <v>4614</v>
      </c>
      <c r="O785" s="21">
        <f>ROUND(('NEW Reference'!J$6*List!$F785)+'NEW Reference'!J$7,0)</f>
        <v>5343</v>
      </c>
      <c r="P785" s="21">
        <f>ROUND(('NEW Reference'!K$6*List!$F785)+'NEW Reference'!K$7,0)</f>
        <v>5511</v>
      </c>
      <c r="Q785" s="21">
        <f>ROUND(('NEW Reference'!L$6*List!$F785)+'NEW Reference'!L$7,0)</f>
        <v>5947</v>
      </c>
      <c r="R785" s="21">
        <f>ROUND(('NEW Reference'!M$6*List!$F785)+'NEW Reference'!M$7,0)</f>
        <v>7102</v>
      </c>
      <c r="S785" s="21">
        <f>ROUND(('NEW Reference'!N$6*List!$F785)+'NEW Reference'!N$7,0)</f>
        <v>28658</v>
      </c>
      <c r="T785" s="22">
        <f>ROUND(('NEW Reference'!O$6*List!$F785)+'NEW Reference'!O$7,0)</f>
        <v>1065</v>
      </c>
      <c r="U785" s="22">
        <f>ROUND(('NEW Reference'!P$6*List!$F785)+'NEW Reference'!P$7,0)</f>
        <v>1501</v>
      </c>
      <c r="V785" s="22">
        <f>ROUND(('NEW Reference'!Q$6*List!$F785)+'NEW Reference'!Q$7,0)</f>
        <v>751</v>
      </c>
      <c r="X785" s="3" t="str">
        <f t="shared" si="36"/>
        <v>ROCKLAND, New York</v>
      </c>
      <c r="Y785" s="67" t="s">
        <v>1031</v>
      </c>
      <c r="Z785" s="24" t="s">
        <v>91</v>
      </c>
      <c r="AA785" s="28" t="s">
        <v>1006</v>
      </c>
      <c r="AB785" s="25"/>
      <c r="AC785" s="19">
        <f t="shared" si="38"/>
        <v>1.2950999999999999</v>
      </c>
      <c r="AD785" s="104">
        <v>35614</v>
      </c>
      <c r="AE785" t="s">
        <v>965</v>
      </c>
      <c r="AF785" s="19">
        <v>1.2950999999999999</v>
      </c>
    </row>
    <row r="786" spans="1:32">
      <c r="A786" s="95">
        <v>33</v>
      </c>
      <c r="B786" s="93" t="s">
        <v>177</v>
      </c>
      <c r="C786" s="67" t="s">
        <v>4</v>
      </c>
      <c r="D786" s="28" t="s">
        <v>1006</v>
      </c>
      <c r="E786" s="97" t="s">
        <v>101</v>
      </c>
      <c r="F786" s="98">
        <f t="shared" si="37"/>
        <v>0.88919999999999999</v>
      </c>
      <c r="G786" s="74">
        <f>ROUND(('NEW Reference'!B$6*List!$F786)+'NEW Reference'!B$7,0)</f>
        <v>1233</v>
      </c>
      <c r="H786" s="21">
        <f>ROUND(('NEW Reference'!C$6*List!$F786)+'NEW Reference'!C$7,0)</f>
        <v>1838</v>
      </c>
      <c r="I786" s="21">
        <f>ROUND(('NEW Reference'!D$6*List!$F786)+'NEW Reference'!D$7,0)</f>
        <v>2202</v>
      </c>
      <c r="J786" s="21">
        <f>ROUND(('NEW Reference'!E$6*List!$F786)+'NEW Reference'!E$7,0)</f>
        <v>2723</v>
      </c>
      <c r="K786" s="21">
        <f>ROUND(('NEW Reference'!F$6*List!$F786)+'NEW Reference'!F$7,0)</f>
        <v>2837</v>
      </c>
      <c r="L786" s="21">
        <f>ROUND(('NEW Reference'!G$6*List!$F786)+'NEW Reference'!G$7,0)</f>
        <v>3211</v>
      </c>
      <c r="M786" s="21">
        <f>ROUND(('NEW Reference'!H$6*List!$F786)+'NEW Reference'!H$7,0)</f>
        <v>3334</v>
      </c>
      <c r="N786" s="21">
        <f>ROUND(('NEW Reference'!I$6*List!$F786)+'NEW Reference'!I$7,0)</f>
        <v>3465</v>
      </c>
      <c r="O786" s="21">
        <f>ROUND(('NEW Reference'!J$6*List!$F786)+'NEW Reference'!J$7,0)</f>
        <v>4012</v>
      </c>
      <c r="P786" s="21">
        <f>ROUND(('NEW Reference'!K$6*List!$F786)+'NEW Reference'!K$7,0)</f>
        <v>4139</v>
      </c>
      <c r="Q786" s="21">
        <f>ROUND(('NEW Reference'!L$6*List!$F786)+'NEW Reference'!L$7,0)</f>
        <v>4466</v>
      </c>
      <c r="R786" s="21">
        <f>ROUND(('NEW Reference'!M$6*List!$F786)+'NEW Reference'!M$7,0)</f>
        <v>5334</v>
      </c>
      <c r="S786" s="21">
        <f>ROUND(('NEW Reference'!N$6*List!$F786)+'NEW Reference'!N$7,0)</f>
        <v>21523</v>
      </c>
      <c r="T786" s="22">
        <f>ROUND(('NEW Reference'!O$6*List!$F786)+'NEW Reference'!O$7,0)</f>
        <v>800</v>
      </c>
      <c r="U786" s="22">
        <f>ROUND(('NEW Reference'!P$6*List!$F786)+'NEW Reference'!P$7,0)</f>
        <v>1127</v>
      </c>
      <c r="V786" s="22">
        <f>ROUND(('NEW Reference'!Q$6*List!$F786)+'NEW Reference'!Q$7,0)</f>
        <v>564</v>
      </c>
      <c r="X786" s="3" t="str">
        <f t="shared" si="36"/>
        <v>Rural (Not listed as urban county), New York</v>
      </c>
      <c r="Y786" s="67" t="s">
        <v>4</v>
      </c>
      <c r="Z786" s="24" t="s">
        <v>91</v>
      </c>
      <c r="AA786" s="28" t="s">
        <v>1006</v>
      </c>
      <c r="AB786" s="26"/>
      <c r="AC786" s="19">
        <f t="shared" si="38"/>
        <v>0.88919999999999999</v>
      </c>
      <c r="AD786" s="104">
        <v>40380</v>
      </c>
      <c r="AE786" t="s">
        <v>1019</v>
      </c>
      <c r="AF786" s="19">
        <v>0.94990000000000008</v>
      </c>
    </row>
    <row r="787" spans="1:32">
      <c r="A787" s="95">
        <v>10580</v>
      </c>
      <c r="B787" s="93" t="s">
        <v>1004</v>
      </c>
      <c r="C787" s="67" t="s">
        <v>1032</v>
      </c>
      <c r="D787" s="28" t="s">
        <v>1006</v>
      </c>
      <c r="E787" s="97" t="s">
        <v>90</v>
      </c>
      <c r="F787" s="98">
        <f t="shared" si="37"/>
        <v>0.85510000000000008</v>
      </c>
      <c r="G787" s="74">
        <f>ROUND(('NEW Reference'!B$6*List!$F787)+'NEW Reference'!B$7,0)</f>
        <v>1198</v>
      </c>
      <c r="H787" s="21">
        <f>ROUND(('NEW Reference'!C$6*List!$F787)+'NEW Reference'!C$7,0)</f>
        <v>1787</v>
      </c>
      <c r="I787" s="21">
        <f>ROUND(('NEW Reference'!D$6*List!$F787)+'NEW Reference'!D$7,0)</f>
        <v>2141</v>
      </c>
      <c r="J787" s="21">
        <f>ROUND(('NEW Reference'!E$6*List!$F787)+'NEW Reference'!E$7,0)</f>
        <v>2647</v>
      </c>
      <c r="K787" s="21">
        <f>ROUND(('NEW Reference'!F$6*List!$F787)+'NEW Reference'!F$7,0)</f>
        <v>2758</v>
      </c>
      <c r="L787" s="21">
        <f>ROUND(('NEW Reference'!G$6*List!$F787)+'NEW Reference'!G$7,0)</f>
        <v>3122</v>
      </c>
      <c r="M787" s="21">
        <f>ROUND(('NEW Reference'!H$6*List!$F787)+'NEW Reference'!H$7,0)</f>
        <v>3241</v>
      </c>
      <c r="N787" s="21">
        <f>ROUND(('NEW Reference'!I$6*List!$F787)+'NEW Reference'!I$7,0)</f>
        <v>3368</v>
      </c>
      <c r="O787" s="21">
        <f>ROUND(('NEW Reference'!J$6*List!$F787)+'NEW Reference'!J$7,0)</f>
        <v>3901</v>
      </c>
      <c r="P787" s="21">
        <f>ROUND(('NEW Reference'!K$6*List!$F787)+'NEW Reference'!K$7,0)</f>
        <v>4024</v>
      </c>
      <c r="Q787" s="21">
        <f>ROUND(('NEW Reference'!L$6*List!$F787)+'NEW Reference'!L$7,0)</f>
        <v>4342</v>
      </c>
      <c r="R787" s="21">
        <f>ROUND(('NEW Reference'!M$6*List!$F787)+'NEW Reference'!M$7,0)</f>
        <v>5186</v>
      </c>
      <c r="S787" s="21">
        <f>ROUND(('NEW Reference'!N$6*List!$F787)+'NEW Reference'!N$7,0)</f>
        <v>20923</v>
      </c>
      <c r="T787" s="22">
        <f>ROUND(('NEW Reference'!O$6*List!$F787)+'NEW Reference'!O$7,0)</f>
        <v>778</v>
      </c>
      <c r="U787" s="22">
        <f>ROUND(('NEW Reference'!P$6*List!$F787)+'NEW Reference'!P$7,0)</f>
        <v>1096</v>
      </c>
      <c r="V787" s="22">
        <f>ROUND(('NEW Reference'!Q$6*List!$F787)+'NEW Reference'!Q$7,0)</f>
        <v>548</v>
      </c>
      <c r="X787" s="3" t="str">
        <f t="shared" si="36"/>
        <v>SARATOGA, New York</v>
      </c>
      <c r="Y787" s="67" t="s">
        <v>1032</v>
      </c>
      <c r="Z787" s="24" t="s">
        <v>91</v>
      </c>
      <c r="AA787" s="28" t="s">
        <v>1006</v>
      </c>
      <c r="AB787" s="26"/>
      <c r="AC787" s="19">
        <f t="shared" si="38"/>
        <v>0.85510000000000008</v>
      </c>
      <c r="AD787" s="104">
        <v>45060</v>
      </c>
      <c r="AE787" t="s">
        <v>1020</v>
      </c>
      <c r="AF787" s="19">
        <v>1.0185999999999999</v>
      </c>
    </row>
    <row r="788" spans="1:32">
      <c r="A788" s="95">
        <v>10580</v>
      </c>
      <c r="B788" s="93" t="s">
        <v>1004</v>
      </c>
      <c r="C788" s="67" t="s">
        <v>1033</v>
      </c>
      <c r="D788" s="28" t="s">
        <v>1006</v>
      </c>
      <c r="E788" s="97" t="s">
        <v>90</v>
      </c>
      <c r="F788" s="98">
        <f t="shared" si="37"/>
        <v>0.85510000000000008</v>
      </c>
      <c r="G788" s="74">
        <f>ROUND(('NEW Reference'!B$6*List!$F788)+'NEW Reference'!B$7,0)</f>
        <v>1198</v>
      </c>
      <c r="H788" s="21">
        <f>ROUND(('NEW Reference'!C$6*List!$F788)+'NEW Reference'!C$7,0)</f>
        <v>1787</v>
      </c>
      <c r="I788" s="21">
        <f>ROUND(('NEW Reference'!D$6*List!$F788)+'NEW Reference'!D$7,0)</f>
        <v>2141</v>
      </c>
      <c r="J788" s="21">
        <f>ROUND(('NEW Reference'!E$6*List!$F788)+'NEW Reference'!E$7,0)</f>
        <v>2647</v>
      </c>
      <c r="K788" s="21">
        <f>ROUND(('NEW Reference'!F$6*List!$F788)+'NEW Reference'!F$7,0)</f>
        <v>2758</v>
      </c>
      <c r="L788" s="21">
        <f>ROUND(('NEW Reference'!G$6*List!$F788)+'NEW Reference'!G$7,0)</f>
        <v>3122</v>
      </c>
      <c r="M788" s="21">
        <f>ROUND(('NEW Reference'!H$6*List!$F788)+'NEW Reference'!H$7,0)</f>
        <v>3241</v>
      </c>
      <c r="N788" s="21">
        <f>ROUND(('NEW Reference'!I$6*List!$F788)+'NEW Reference'!I$7,0)</f>
        <v>3368</v>
      </c>
      <c r="O788" s="21">
        <f>ROUND(('NEW Reference'!J$6*List!$F788)+'NEW Reference'!J$7,0)</f>
        <v>3901</v>
      </c>
      <c r="P788" s="21">
        <f>ROUND(('NEW Reference'!K$6*List!$F788)+'NEW Reference'!K$7,0)</f>
        <v>4024</v>
      </c>
      <c r="Q788" s="21">
        <f>ROUND(('NEW Reference'!L$6*List!$F788)+'NEW Reference'!L$7,0)</f>
        <v>4342</v>
      </c>
      <c r="R788" s="21">
        <f>ROUND(('NEW Reference'!M$6*List!$F788)+'NEW Reference'!M$7,0)</f>
        <v>5186</v>
      </c>
      <c r="S788" s="21">
        <f>ROUND(('NEW Reference'!N$6*List!$F788)+'NEW Reference'!N$7,0)</f>
        <v>20923</v>
      </c>
      <c r="T788" s="22">
        <f>ROUND(('NEW Reference'!O$6*List!$F788)+'NEW Reference'!O$7,0)</f>
        <v>778</v>
      </c>
      <c r="U788" s="22">
        <f>ROUND(('NEW Reference'!P$6*List!$F788)+'NEW Reference'!P$7,0)</f>
        <v>1096</v>
      </c>
      <c r="V788" s="22">
        <f>ROUND(('NEW Reference'!Q$6*List!$F788)+'NEW Reference'!Q$7,0)</f>
        <v>548</v>
      </c>
      <c r="X788" s="3" t="str">
        <f t="shared" si="36"/>
        <v>SCHENECTADY, New York</v>
      </c>
      <c r="Y788" s="67" t="s">
        <v>1033</v>
      </c>
      <c r="Z788" s="24" t="s">
        <v>91</v>
      </c>
      <c r="AA788" s="28" t="s">
        <v>1006</v>
      </c>
      <c r="AB788" s="26"/>
      <c r="AC788" s="19">
        <f t="shared" si="38"/>
        <v>0.85510000000000008</v>
      </c>
      <c r="AD788" s="104">
        <v>40380</v>
      </c>
      <c r="AE788" t="s">
        <v>1019</v>
      </c>
      <c r="AF788" s="19">
        <v>0.94990000000000008</v>
      </c>
    </row>
    <row r="789" spans="1:32">
      <c r="A789" s="95">
        <v>10580</v>
      </c>
      <c r="B789" s="93" t="s">
        <v>1004</v>
      </c>
      <c r="C789" s="67" t="s">
        <v>1034</v>
      </c>
      <c r="D789" s="28" t="s">
        <v>1006</v>
      </c>
      <c r="E789" s="97" t="s">
        <v>90</v>
      </c>
      <c r="F789" s="98">
        <f t="shared" si="37"/>
        <v>0.85510000000000008</v>
      </c>
      <c r="G789" s="74">
        <f>ROUND(('NEW Reference'!B$6*List!$F789)+'NEW Reference'!B$7,0)</f>
        <v>1198</v>
      </c>
      <c r="H789" s="21">
        <f>ROUND(('NEW Reference'!C$6*List!$F789)+'NEW Reference'!C$7,0)</f>
        <v>1787</v>
      </c>
      <c r="I789" s="21">
        <f>ROUND(('NEW Reference'!D$6*List!$F789)+'NEW Reference'!D$7,0)</f>
        <v>2141</v>
      </c>
      <c r="J789" s="21">
        <f>ROUND(('NEW Reference'!E$6*List!$F789)+'NEW Reference'!E$7,0)</f>
        <v>2647</v>
      </c>
      <c r="K789" s="21">
        <f>ROUND(('NEW Reference'!F$6*List!$F789)+'NEW Reference'!F$7,0)</f>
        <v>2758</v>
      </c>
      <c r="L789" s="21">
        <f>ROUND(('NEW Reference'!G$6*List!$F789)+'NEW Reference'!G$7,0)</f>
        <v>3122</v>
      </c>
      <c r="M789" s="21">
        <f>ROUND(('NEW Reference'!H$6*List!$F789)+'NEW Reference'!H$7,0)</f>
        <v>3241</v>
      </c>
      <c r="N789" s="21">
        <f>ROUND(('NEW Reference'!I$6*List!$F789)+'NEW Reference'!I$7,0)</f>
        <v>3368</v>
      </c>
      <c r="O789" s="21">
        <f>ROUND(('NEW Reference'!J$6*List!$F789)+'NEW Reference'!J$7,0)</f>
        <v>3901</v>
      </c>
      <c r="P789" s="21">
        <f>ROUND(('NEW Reference'!K$6*List!$F789)+'NEW Reference'!K$7,0)</f>
        <v>4024</v>
      </c>
      <c r="Q789" s="21">
        <f>ROUND(('NEW Reference'!L$6*List!$F789)+'NEW Reference'!L$7,0)</f>
        <v>4342</v>
      </c>
      <c r="R789" s="21">
        <f>ROUND(('NEW Reference'!M$6*List!$F789)+'NEW Reference'!M$7,0)</f>
        <v>5186</v>
      </c>
      <c r="S789" s="21">
        <f>ROUND(('NEW Reference'!N$6*List!$F789)+'NEW Reference'!N$7,0)</f>
        <v>20923</v>
      </c>
      <c r="T789" s="22">
        <f>ROUND(('NEW Reference'!O$6*List!$F789)+'NEW Reference'!O$7,0)</f>
        <v>778</v>
      </c>
      <c r="U789" s="22">
        <f>ROUND(('NEW Reference'!P$6*List!$F789)+'NEW Reference'!P$7,0)</f>
        <v>1096</v>
      </c>
      <c r="V789" s="22">
        <f>ROUND(('NEW Reference'!Q$6*List!$F789)+'NEW Reference'!Q$7,0)</f>
        <v>548</v>
      </c>
      <c r="X789" s="3" t="str">
        <f t="shared" si="36"/>
        <v>SCHOHARIE, New York</v>
      </c>
      <c r="Y789" s="67" t="s">
        <v>1034</v>
      </c>
      <c r="Z789" s="24" t="s">
        <v>91</v>
      </c>
      <c r="AA789" s="28" t="s">
        <v>1006</v>
      </c>
      <c r="AB789" s="25"/>
      <c r="AC789" s="19">
        <f t="shared" si="38"/>
        <v>0.85510000000000008</v>
      </c>
      <c r="AD789" s="104">
        <v>35004</v>
      </c>
      <c r="AE789" t="s">
        <v>1021</v>
      </c>
      <c r="AF789" s="19">
        <v>1.2364999999999999</v>
      </c>
    </row>
    <row r="790" spans="1:32">
      <c r="A790" s="95">
        <v>35004</v>
      </c>
      <c r="B790" s="93" t="s">
        <v>1021</v>
      </c>
      <c r="C790" s="67" t="s">
        <v>744</v>
      </c>
      <c r="D790" s="28" t="s">
        <v>1006</v>
      </c>
      <c r="E790" s="97" t="s">
        <v>90</v>
      </c>
      <c r="F790" s="98">
        <f t="shared" si="37"/>
        <v>1.2364999999999999</v>
      </c>
      <c r="G790" s="74">
        <f>ROUND(('NEW Reference'!B$6*List!$F790)+'NEW Reference'!B$7,0)</f>
        <v>1582</v>
      </c>
      <c r="H790" s="21">
        <f>ROUND(('NEW Reference'!C$6*List!$F790)+'NEW Reference'!C$7,0)</f>
        <v>2359</v>
      </c>
      <c r="I790" s="21">
        <f>ROUND(('NEW Reference'!D$6*List!$F790)+'NEW Reference'!D$7,0)</f>
        <v>2827</v>
      </c>
      <c r="J790" s="21">
        <f>ROUND(('NEW Reference'!E$6*List!$F790)+'NEW Reference'!E$7,0)</f>
        <v>3495</v>
      </c>
      <c r="K790" s="21">
        <f>ROUND(('NEW Reference'!F$6*List!$F790)+'NEW Reference'!F$7,0)</f>
        <v>3642</v>
      </c>
      <c r="L790" s="21">
        <f>ROUND(('NEW Reference'!G$6*List!$F790)+'NEW Reference'!G$7,0)</f>
        <v>4122</v>
      </c>
      <c r="M790" s="21">
        <f>ROUND(('NEW Reference'!H$6*List!$F790)+'NEW Reference'!H$7,0)</f>
        <v>4280</v>
      </c>
      <c r="N790" s="21">
        <f>ROUND(('NEW Reference'!I$6*List!$F790)+'NEW Reference'!I$7,0)</f>
        <v>4448</v>
      </c>
      <c r="O790" s="21">
        <f>ROUND(('NEW Reference'!J$6*List!$F790)+'NEW Reference'!J$7,0)</f>
        <v>5151</v>
      </c>
      <c r="P790" s="21">
        <f>ROUND(('NEW Reference'!K$6*List!$F790)+'NEW Reference'!K$7,0)</f>
        <v>5313</v>
      </c>
      <c r="Q790" s="21">
        <f>ROUND(('NEW Reference'!L$6*List!$F790)+'NEW Reference'!L$7,0)</f>
        <v>5733</v>
      </c>
      <c r="R790" s="21">
        <f>ROUND(('NEW Reference'!M$6*List!$F790)+'NEW Reference'!M$7,0)</f>
        <v>6847</v>
      </c>
      <c r="S790" s="21">
        <f>ROUND(('NEW Reference'!N$6*List!$F790)+'NEW Reference'!N$7,0)</f>
        <v>27628</v>
      </c>
      <c r="T790" s="22">
        <f>ROUND(('NEW Reference'!O$6*List!$F790)+'NEW Reference'!O$7,0)</f>
        <v>1027</v>
      </c>
      <c r="U790" s="22">
        <f>ROUND(('NEW Reference'!P$6*List!$F790)+'NEW Reference'!P$7,0)</f>
        <v>1447</v>
      </c>
      <c r="V790" s="22">
        <f>ROUND(('NEW Reference'!Q$6*List!$F790)+'NEW Reference'!Q$7,0)</f>
        <v>724</v>
      </c>
      <c r="X790" s="3" t="str">
        <f t="shared" si="36"/>
        <v>SUFFOLK, New York</v>
      </c>
      <c r="Y790" s="67" t="s">
        <v>744</v>
      </c>
      <c r="Z790" s="24" t="s">
        <v>91</v>
      </c>
      <c r="AA790" s="28" t="s">
        <v>1006</v>
      </c>
      <c r="AB790" s="25"/>
      <c r="AC790" s="19">
        <f t="shared" si="38"/>
        <v>1.2364999999999999</v>
      </c>
      <c r="AD790" s="104">
        <v>35614</v>
      </c>
      <c r="AE790" t="s">
        <v>965</v>
      </c>
      <c r="AF790" s="19">
        <v>1.2950999999999999</v>
      </c>
    </row>
    <row r="791" spans="1:32">
      <c r="A791" s="95">
        <v>13780</v>
      </c>
      <c r="B791" s="93" t="s">
        <v>1008</v>
      </c>
      <c r="C791" s="67" t="s">
        <v>1035</v>
      </c>
      <c r="D791" s="28" t="s">
        <v>1006</v>
      </c>
      <c r="E791" s="97" t="s">
        <v>90</v>
      </c>
      <c r="F791" s="98">
        <f t="shared" si="37"/>
        <v>0.83130000000000004</v>
      </c>
      <c r="G791" s="74">
        <f>ROUND(('NEW Reference'!B$6*List!$F791)+'NEW Reference'!B$7,0)</f>
        <v>1174</v>
      </c>
      <c r="H791" s="21">
        <f>ROUND(('NEW Reference'!C$6*List!$F791)+'NEW Reference'!C$7,0)</f>
        <v>1751</v>
      </c>
      <c r="I791" s="21">
        <f>ROUND(('NEW Reference'!D$6*List!$F791)+'NEW Reference'!D$7,0)</f>
        <v>2098</v>
      </c>
      <c r="J791" s="21">
        <f>ROUND(('NEW Reference'!E$6*List!$F791)+'NEW Reference'!E$7,0)</f>
        <v>2594</v>
      </c>
      <c r="K791" s="21">
        <f>ROUND(('NEW Reference'!F$6*List!$F791)+'NEW Reference'!F$7,0)</f>
        <v>2703</v>
      </c>
      <c r="L791" s="21">
        <f>ROUND(('NEW Reference'!G$6*List!$F791)+'NEW Reference'!G$7,0)</f>
        <v>3059</v>
      </c>
      <c r="M791" s="21">
        <f>ROUND(('NEW Reference'!H$6*List!$F791)+'NEW Reference'!H$7,0)</f>
        <v>3176</v>
      </c>
      <c r="N791" s="21">
        <f>ROUND(('NEW Reference'!I$6*List!$F791)+'NEW Reference'!I$7,0)</f>
        <v>3301</v>
      </c>
      <c r="O791" s="21">
        <f>ROUND(('NEW Reference'!J$6*List!$F791)+'NEW Reference'!J$7,0)</f>
        <v>3823</v>
      </c>
      <c r="P791" s="21">
        <f>ROUND(('NEW Reference'!K$6*List!$F791)+'NEW Reference'!K$7,0)</f>
        <v>3943</v>
      </c>
      <c r="Q791" s="21">
        <f>ROUND(('NEW Reference'!L$6*List!$F791)+'NEW Reference'!L$7,0)</f>
        <v>4255</v>
      </c>
      <c r="R791" s="21">
        <f>ROUND(('NEW Reference'!M$6*List!$F791)+'NEW Reference'!M$7,0)</f>
        <v>5082</v>
      </c>
      <c r="S791" s="21">
        <f>ROUND(('NEW Reference'!N$6*List!$F791)+'NEW Reference'!N$7,0)</f>
        <v>20505</v>
      </c>
      <c r="T791" s="22">
        <f>ROUND(('NEW Reference'!O$6*List!$F791)+'NEW Reference'!O$7,0)</f>
        <v>762</v>
      </c>
      <c r="U791" s="22">
        <f>ROUND(('NEW Reference'!P$6*List!$F791)+'NEW Reference'!P$7,0)</f>
        <v>1074</v>
      </c>
      <c r="V791" s="22">
        <f>ROUND(('NEW Reference'!Q$6*List!$F791)+'NEW Reference'!Q$7,0)</f>
        <v>537</v>
      </c>
      <c r="X791" s="3" t="str">
        <f t="shared" si="36"/>
        <v>TIOGA, New York</v>
      </c>
      <c r="Y791" s="67" t="s">
        <v>1035</v>
      </c>
      <c r="Z791" s="24" t="s">
        <v>91</v>
      </c>
      <c r="AA791" s="28" t="s">
        <v>1006</v>
      </c>
      <c r="AB791" s="26"/>
      <c r="AC791" s="19">
        <f t="shared" si="38"/>
        <v>0.83130000000000004</v>
      </c>
      <c r="AD791" s="104">
        <v>15380</v>
      </c>
      <c r="AE791" t="s">
        <v>1014</v>
      </c>
      <c r="AF791" s="19">
        <v>1.0646</v>
      </c>
    </row>
    <row r="792" spans="1:32">
      <c r="A792" s="95">
        <v>27060</v>
      </c>
      <c r="B792" s="93" t="s">
        <v>1036</v>
      </c>
      <c r="C792" s="67" t="s">
        <v>1037</v>
      </c>
      <c r="D792" s="28" t="s">
        <v>1006</v>
      </c>
      <c r="E792" s="97" t="s">
        <v>90</v>
      </c>
      <c r="F792" s="98">
        <f t="shared" si="37"/>
        <v>0.92770000000000008</v>
      </c>
      <c r="G792" s="74">
        <f>ROUND(('NEW Reference'!B$6*List!$F792)+'NEW Reference'!B$7,0)</f>
        <v>1271</v>
      </c>
      <c r="H792" s="21">
        <f>ROUND(('NEW Reference'!C$6*List!$F792)+'NEW Reference'!C$7,0)</f>
        <v>1896</v>
      </c>
      <c r="I792" s="21">
        <f>ROUND(('NEW Reference'!D$6*List!$F792)+'NEW Reference'!D$7,0)</f>
        <v>2272</v>
      </c>
      <c r="J792" s="21">
        <f>ROUND(('NEW Reference'!E$6*List!$F792)+'NEW Reference'!E$7,0)</f>
        <v>2809</v>
      </c>
      <c r="K792" s="21">
        <f>ROUND(('NEW Reference'!F$6*List!$F792)+'NEW Reference'!F$7,0)</f>
        <v>2926</v>
      </c>
      <c r="L792" s="21">
        <f>ROUND(('NEW Reference'!G$6*List!$F792)+'NEW Reference'!G$7,0)</f>
        <v>3312</v>
      </c>
      <c r="M792" s="21">
        <f>ROUND(('NEW Reference'!H$6*List!$F792)+'NEW Reference'!H$7,0)</f>
        <v>3439</v>
      </c>
      <c r="N792" s="21">
        <f>ROUND(('NEW Reference'!I$6*List!$F792)+'NEW Reference'!I$7,0)</f>
        <v>3574</v>
      </c>
      <c r="O792" s="21">
        <f>ROUND(('NEW Reference'!J$6*List!$F792)+'NEW Reference'!J$7,0)</f>
        <v>4139</v>
      </c>
      <c r="P792" s="21">
        <f>ROUND(('NEW Reference'!K$6*List!$F792)+'NEW Reference'!K$7,0)</f>
        <v>4269</v>
      </c>
      <c r="Q792" s="21">
        <f>ROUND(('NEW Reference'!L$6*List!$F792)+'NEW Reference'!L$7,0)</f>
        <v>4607</v>
      </c>
      <c r="R792" s="21">
        <f>ROUND(('NEW Reference'!M$6*List!$F792)+'NEW Reference'!M$7,0)</f>
        <v>5502</v>
      </c>
      <c r="S792" s="21">
        <f>ROUND(('NEW Reference'!N$6*List!$F792)+'NEW Reference'!N$7,0)</f>
        <v>22199</v>
      </c>
      <c r="T792" s="22">
        <f>ROUND(('NEW Reference'!O$6*List!$F792)+'NEW Reference'!O$7,0)</f>
        <v>825</v>
      </c>
      <c r="U792" s="22">
        <f>ROUND(('NEW Reference'!P$6*List!$F792)+'NEW Reference'!P$7,0)</f>
        <v>1163</v>
      </c>
      <c r="V792" s="22">
        <f>ROUND(('NEW Reference'!Q$6*List!$F792)+'NEW Reference'!Q$7,0)</f>
        <v>581</v>
      </c>
      <c r="X792" s="3" t="str">
        <f t="shared" si="36"/>
        <v>TOMPKINS, New York</v>
      </c>
      <c r="Y792" s="67" t="s">
        <v>1037</v>
      </c>
      <c r="Z792" s="24" t="s">
        <v>91</v>
      </c>
      <c r="AA792" s="28" t="s">
        <v>1006</v>
      </c>
      <c r="AB792" s="25"/>
      <c r="AC792" s="19">
        <f t="shared" si="38"/>
        <v>0.92770000000000008</v>
      </c>
      <c r="AD792" s="104">
        <v>46540</v>
      </c>
      <c r="AE792" t="s">
        <v>1016</v>
      </c>
      <c r="AF792" s="19">
        <v>0.9113</v>
      </c>
    </row>
    <row r="793" spans="1:32">
      <c r="A793" s="95">
        <v>28740</v>
      </c>
      <c r="B793" s="93" t="s">
        <v>1038</v>
      </c>
      <c r="C793" s="67" t="s">
        <v>1039</v>
      </c>
      <c r="D793" s="28" t="s">
        <v>1006</v>
      </c>
      <c r="E793" s="97" t="s">
        <v>90</v>
      </c>
      <c r="F793" s="98">
        <f t="shared" si="37"/>
        <v>1.0531999999999999</v>
      </c>
      <c r="G793" s="74">
        <f>ROUND(('NEW Reference'!B$6*List!$F793)+'NEW Reference'!B$7,0)</f>
        <v>1398</v>
      </c>
      <c r="H793" s="21">
        <f>ROUND(('NEW Reference'!C$6*List!$F793)+'NEW Reference'!C$7,0)</f>
        <v>2084</v>
      </c>
      <c r="I793" s="21">
        <f>ROUND(('NEW Reference'!D$6*List!$F793)+'NEW Reference'!D$7,0)</f>
        <v>2497</v>
      </c>
      <c r="J793" s="21">
        <f>ROUND(('NEW Reference'!E$6*List!$F793)+'NEW Reference'!E$7,0)</f>
        <v>3088</v>
      </c>
      <c r="K793" s="21">
        <f>ROUND(('NEW Reference'!F$6*List!$F793)+'NEW Reference'!F$7,0)</f>
        <v>3217</v>
      </c>
      <c r="L793" s="21">
        <f>ROUND(('NEW Reference'!G$6*List!$F793)+'NEW Reference'!G$7,0)</f>
        <v>3641</v>
      </c>
      <c r="M793" s="21">
        <f>ROUND(('NEW Reference'!H$6*List!$F793)+'NEW Reference'!H$7,0)</f>
        <v>3781</v>
      </c>
      <c r="N793" s="21">
        <f>ROUND(('NEW Reference'!I$6*List!$F793)+'NEW Reference'!I$7,0)</f>
        <v>3929</v>
      </c>
      <c r="O793" s="21">
        <f>ROUND(('NEW Reference'!J$6*List!$F793)+'NEW Reference'!J$7,0)</f>
        <v>4550</v>
      </c>
      <c r="P793" s="21">
        <f>ROUND(('NEW Reference'!K$6*List!$F793)+'NEW Reference'!K$7,0)</f>
        <v>4693</v>
      </c>
      <c r="Q793" s="21">
        <f>ROUND(('NEW Reference'!L$6*List!$F793)+'NEW Reference'!L$7,0)</f>
        <v>5064</v>
      </c>
      <c r="R793" s="21">
        <f>ROUND(('NEW Reference'!M$6*List!$F793)+'NEW Reference'!M$7,0)</f>
        <v>6049</v>
      </c>
      <c r="S793" s="21">
        <f>ROUND(('NEW Reference'!N$6*List!$F793)+'NEW Reference'!N$7,0)</f>
        <v>24406</v>
      </c>
      <c r="T793" s="22">
        <f>ROUND(('NEW Reference'!O$6*List!$F793)+'NEW Reference'!O$7,0)</f>
        <v>907</v>
      </c>
      <c r="U793" s="22">
        <f>ROUND(('NEW Reference'!P$6*List!$F793)+'NEW Reference'!P$7,0)</f>
        <v>1278</v>
      </c>
      <c r="V793" s="22">
        <f>ROUND(('NEW Reference'!Q$6*List!$F793)+'NEW Reference'!Q$7,0)</f>
        <v>639</v>
      </c>
      <c r="X793" s="3" t="str">
        <f t="shared" si="36"/>
        <v>ULSTER, New York</v>
      </c>
      <c r="Y793" s="67" t="s">
        <v>1039</v>
      </c>
      <c r="Z793" s="24" t="s">
        <v>91</v>
      </c>
      <c r="AA793" s="28" t="s">
        <v>1006</v>
      </c>
      <c r="AB793" s="26"/>
      <c r="AC793" s="19">
        <f t="shared" si="38"/>
        <v>1.0531999999999999</v>
      </c>
      <c r="AD793" s="104">
        <v>45060</v>
      </c>
      <c r="AE793" t="s">
        <v>1020</v>
      </c>
      <c r="AF793" s="19">
        <v>1.0185999999999999</v>
      </c>
    </row>
    <row r="794" spans="1:32">
      <c r="A794" s="95">
        <v>24020</v>
      </c>
      <c r="B794" s="93" t="s">
        <v>1040</v>
      </c>
      <c r="C794" s="67" t="s">
        <v>522</v>
      </c>
      <c r="D794" s="28" t="s">
        <v>1006</v>
      </c>
      <c r="E794" s="97" t="s">
        <v>90</v>
      </c>
      <c r="F794" s="98">
        <f t="shared" si="37"/>
        <v>0.92990000000000006</v>
      </c>
      <c r="G794" s="74">
        <f>ROUND(('NEW Reference'!B$6*List!$F794)+'NEW Reference'!B$7,0)</f>
        <v>1274</v>
      </c>
      <c r="H794" s="21">
        <f>ROUND(('NEW Reference'!C$6*List!$F794)+'NEW Reference'!C$7,0)</f>
        <v>1899</v>
      </c>
      <c r="I794" s="21">
        <f>ROUND(('NEW Reference'!D$6*List!$F794)+'NEW Reference'!D$7,0)</f>
        <v>2276</v>
      </c>
      <c r="J794" s="21">
        <f>ROUND(('NEW Reference'!E$6*List!$F794)+'NEW Reference'!E$7,0)</f>
        <v>2813</v>
      </c>
      <c r="K794" s="21">
        <f>ROUND(('NEW Reference'!F$6*List!$F794)+'NEW Reference'!F$7,0)</f>
        <v>2931</v>
      </c>
      <c r="L794" s="21">
        <f>ROUND(('NEW Reference'!G$6*List!$F794)+'NEW Reference'!G$7,0)</f>
        <v>3318</v>
      </c>
      <c r="M794" s="21">
        <f>ROUND(('NEW Reference'!H$6*List!$F794)+'NEW Reference'!H$7,0)</f>
        <v>3445</v>
      </c>
      <c r="N794" s="21">
        <f>ROUND(('NEW Reference'!I$6*List!$F794)+'NEW Reference'!I$7,0)</f>
        <v>3580</v>
      </c>
      <c r="O794" s="21">
        <f>ROUND(('NEW Reference'!J$6*List!$F794)+'NEW Reference'!J$7,0)</f>
        <v>4146</v>
      </c>
      <c r="P794" s="21">
        <f>ROUND(('NEW Reference'!K$6*List!$F794)+'NEW Reference'!K$7,0)</f>
        <v>4277</v>
      </c>
      <c r="Q794" s="21">
        <f>ROUND(('NEW Reference'!L$6*List!$F794)+'NEW Reference'!L$7,0)</f>
        <v>4615</v>
      </c>
      <c r="R794" s="21">
        <f>ROUND(('NEW Reference'!M$6*List!$F794)+'NEW Reference'!M$7,0)</f>
        <v>5511</v>
      </c>
      <c r="S794" s="21">
        <f>ROUND(('NEW Reference'!N$6*List!$F794)+'NEW Reference'!N$7,0)</f>
        <v>22238</v>
      </c>
      <c r="T794" s="22">
        <f>ROUND(('NEW Reference'!O$6*List!$F794)+'NEW Reference'!O$7,0)</f>
        <v>827</v>
      </c>
      <c r="U794" s="22">
        <f>ROUND(('NEW Reference'!P$6*List!$F794)+'NEW Reference'!P$7,0)</f>
        <v>1165</v>
      </c>
      <c r="V794" s="22">
        <f>ROUND(('NEW Reference'!Q$6*List!$F794)+'NEW Reference'!Q$7,0)</f>
        <v>582</v>
      </c>
      <c r="X794" s="3" t="str">
        <f t="shared" si="36"/>
        <v>WARREN, New York</v>
      </c>
      <c r="Y794" s="67" t="s">
        <v>522</v>
      </c>
      <c r="Z794" s="24" t="s">
        <v>91</v>
      </c>
      <c r="AA794" s="28" t="s">
        <v>1006</v>
      </c>
      <c r="AB794" s="26"/>
      <c r="AC794" s="19">
        <f t="shared" si="38"/>
        <v>0.92990000000000006</v>
      </c>
      <c r="AD794" s="104">
        <v>40380</v>
      </c>
      <c r="AE794" t="s">
        <v>1019</v>
      </c>
      <c r="AF794" s="19">
        <v>0.94990000000000008</v>
      </c>
    </row>
    <row r="795" spans="1:32">
      <c r="A795" s="95">
        <v>24020</v>
      </c>
      <c r="B795" s="93" t="s">
        <v>1040</v>
      </c>
      <c r="C795" s="67" t="s">
        <v>221</v>
      </c>
      <c r="D795" s="28" t="s">
        <v>1006</v>
      </c>
      <c r="E795" s="97" t="s">
        <v>90</v>
      </c>
      <c r="F795" s="98">
        <f t="shared" si="37"/>
        <v>0.92990000000000006</v>
      </c>
      <c r="G795" s="74">
        <f>ROUND(('NEW Reference'!B$6*List!$F795)+'NEW Reference'!B$7,0)</f>
        <v>1274</v>
      </c>
      <c r="H795" s="21">
        <f>ROUND(('NEW Reference'!C$6*List!$F795)+'NEW Reference'!C$7,0)</f>
        <v>1899</v>
      </c>
      <c r="I795" s="21">
        <f>ROUND(('NEW Reference'!D$6*List!$F795)+'NEW Reference'!D$7,0)</f>
        <v>2276</v>
      </c>
      <c r="J795" s="21">
        <f>ROUND(('NEW Reference'!E$6*List!$F795)+'NEW Reference'!E$7,0)</f>
        <v>2813</v>
      </c>
      <c r="K795" s="21">
        <f>ROUND(('NEW Reference'!F$6*List!$F795)+'NEW Reference'!F$7,0)</f>
        <v>2931</v>
      </c>
      <c r="L795" s="21">
        <f>ROUND(('NEW Reference'!G$6*List!$F795)+'NEW Reference'!G$7,0)</f>
        <v>3318</v>
      </c>
      <c r="M795" s="21">
        <f>ROUND(('NEW Reference'!H$6*List!$F795)+'NEW Reference'!H$7,0)</f>
        <v>3445</v>
      </c>
      <c r="N795" s="21">
        <f>ROUND(('NEW Reference'!I$6*List!$F795)+'NEW Reference'!I$7,0)</f>
        <v>3580</v>
      </c>
      <c r="O795" s="21">
        <f>ROUND(('NEW Reference'!J$6*List!$F795)+'NEW Reference'!J$7,0)</f>
        <v>4146</v>
      </c>
      <c r="P795" s="21">
        <f>ROUND(('NEW Reference'!K$6*List!$F795)+'NEW Reference'!K$7,0)</f>
        <v>4277</v>
      </c>
      <c r="Q795" s="21">
        <f>ROUND(('NEW Reference'!L$6*List!$F795)+'NEW Reference'!L$7,0)</f>
        <v>4615</v>
      </c>
      <c r="R795" s="21">
        <f>ROUND(('NEW Reference'!M$6*List!$F795)+'NEW Reference'!M$7,0)</f>
        <v>5511</v>
      </c>
      <c r="S795" s="21">
        <f>ROUND(('NEW Reference'!N$6*List!$F795)+'NEW Reference'!N$7,0)</f>
        <v>22238</v>
      </c>
      <c r="T795" s="22">
        <f>ROUND(('NEW Reference'!O$6*List!$F795)+'NEW Reference'!O$7,0)</f>
        <v>827</v>
      </c>
      <c r="U795" s="22">
        <f>ROUND(('NEW Reference'!P$6*List!$F795)+'NEW Reference'!P$7,0)</f>
        <v>1165</v>
      </c>
      <c r="V795" s="22">
        <f>ROUND(('NEW Reference'!Q$6*List!$F795)+'NEW Reference'!Q$7,0)</f>
        <v>582</v>
      </c>
      <c r="X795" s="3" t="str">
        <f t="shared" si="36"/>
        <v>WASHINGTON, New York</v>
      </c>
      <c r="Y795" s="67" t="s">
        <v>221</v>
      </c>
      <c r="Z795" s="24" t="s">
        <v>91</v>
      </c>
      <c r="AA795" s="28" t="s">
        <v>1006</v>
      </c>
      <c r="AB795" s="26"/>
      <c r="AC795" s="19">
        <f t="shared" si="38"/>
        <v>0.92990000000000006</v>
      </c>
      <c r="AD795" s="104">
        <v>28880</v>
      </c>
      <c r="AE795" t="s">
        <v>1012</v>
      </c>
      <c r="AF795" s="19">
        <v>1.1719999999999999</v>
      </c>
    </row>
    <row r="796" spans="1:32">
      <c r="A796" s="95">
        <v>40380</v>
      </c>
      <c r="B796" s="93" t="s">
        <v>1019</v>
      </c>
      <c r="C796" s="67" t="s">
        <v>812</v>
      </c>
      <c r="D796" s="28" t="s">
        <v>1006</v>
      </c>
      <c r="E796" s="97" t="s">
        <v>90</v>
      </c>
      <c r="F796" s="98">
        <f t="shared" si="37"/>
        <v>0.94990000000000008</v>
      </c>
      <c r="G796" s="74">
        <f>ROUND(('NEW Reference'!B$6*List!$F796)+'NEW Reference'!B$7,0)</f>
        <v>1294</v>
      </c>
      <c r="H796" s="21">
        <f>ROUND(('NEW Reference'!C$6*List!$F796)+'NEW Reference'!C$7,0)</f>
        <v>1929</v>
      </c>
      <c r="I796" s="21">
        <f>ROUND(('NEW Reference'!D$6*List!$F796)+'NEW Reference'!D$7,0)</f>
        <v>2312</v>
      </c>
      <c r="J796" s="21">
        <f>ROUND(('NEW Reference'!E$6*List!$F796)+'NEW Reference'!E$7,0)</f>
        <v>2858</v>
      </c>
      <c r="K796" s="21">
        <f>ROUND(('NEW Reference'!F$6*List!$F796)+'NEW Reference'!F$7,0)</f>
        <v>2977</v>
      </c>
      <c r="L796" s="21">
        <f>ROUND(('NEW Reference'!G$6*List!$F796)+'NEW Reference'!G$7,0)</f>
        <v>3371</v>
      </c>
      <c r="M796" s="21">
        <f>ROUND(('NEW Reference'!H$6*List!$F796)+'NEW Reference'!H$7,0)</f>
        <v>3499</v>
      </c>
      <c r="N796" s="21">
        <f>ROUND(('NEW Reference'!I$6*List!$F796)+'NEW Reference'!I$7,0)</f>
        <v>3637</v>
      </c>
      <c r="O796" s="21">
        <f>ROUND(('NEW Reference'!J$6*List!$F796)+'NEW Reference'!J$7,0)</f>
        <v>4211</v>
      </c>
      <c r="P796" s="21">
        <f>ROUND(('NEW Reference'!K$6*List!$F796)+'NEW Reference'!K$7,0)</f>
        <v>4344</v>
      </c>
      <c r="Q796" s="21">
        <f>ROUND(('NEW Reference'!L$6*List!$F796)+'NEW Reference'!L$7,0)</f>
        <v>4688</v>
      </c>
      <c r="R796" s="21">
        <f>ROUND(('NEW Reference'!M$6*List!$F796)+'NEW Reference'!M$7,0)</f>
        <v>5599</v>
      </c>
      <c r="S796" s="21">
        <f>ROUND(('NEW Reference'!N$6*List!$F796)+'NEW Reference'!N$7,0)</f>
        <v>22590</v>
      </c>
      <c r="T796" s="22">
        <f>ROUND(('NEW Reference'!O$6*List!$F796)+'NEW Reference'!O$7,0)</f>
        <v>840</v>
      </c>
      <c r="U796" s="22">
        <f>ROUND(('NEW Reference'!P$6*List!$F796)+'NEW Reference'!P$7,0)</f>
        <v>1183</v>
      </c>
      <c r="V796" s="22">
        <f>ROUND(('NEW Reference'!Q$6*List!$F796)+'NEW Reference'!Q$7,0)</f>
        <v>592</v>
      </c>
      <c r="X796" s="3" t="str">
        <f t="shared" si="36"/>
        <v>WAYNE, New York</v>
      </c>
      <c r="Y796" s="67" t="s">
        <v>812</v>
      </c>
      <c r="Z796" s="24" t="s">
        <v>91</v>
      </c>
      <c r="AA796" s="28" t="s">
        <v>1006</v>
      </c>
      <c r="AB796" s="25"/>
      <c r="AC796" s="19">
        <f t="shared" si="38"/>
        <v>0.94990000000000008</v>
      </c>
      <c r="AD796" s="104">
        <v>40380</v>
      </c>
      <c r="AE796" t="s">
        <v>1019</v>
      </c>
      <c r="AF796" s="19">
        <v>0.94990000000000008</v>
      </c>
    </row>
    <row r="797" spans="1:32">
      <c r="A797" s="95">
        <v>35614</v>
      </c>
      <c r="B797" s="93" t="s">
        <v>965</v>
      </c>
      <c r="C797" s="67" t="s">
        <v>1041</v>
      </c>
      <c r="D797" s="28" t="s">
        <v>1006</v>
      </c>
      <c r="E797" s="97" t="s">
        <v>90</v>
      </c>
      <c r="F797" s="98">
        <f t="shared" si="37"/>
        <v>1.2950999999999999</v>
      </c>
      <c r="G797" s="74">
        <f>ROUND(('NEW Reference'!B$6*List!$F797)+'NEW Reference'!B$7,0)</f>
        <v>1641</v>
      </c>
      <c r="H797" s="21">
        <f>ROUND(('NEW Reference'!C$6*List!$F797)+'NEW Reference'!C$7,0)</f>
        <v>2447</v>
      </c>
      <c r="I797" s="21">
        <f>ROUND(('NEW Reference'!D$6*List!$F797)+'NEW Reference'!D$7,0)</f>
        <v>2933</v>
      </c>
      <c r="J797" s="21">
        <f>ROUND(('NEW Reference'!E$6*List!$F797)+'NEW Reference'!E$7,0)</f>
        <v>3626</v>
      </c>
      <c r="K797" s="21">
        <f>ROUND(('NEW Reference'!F$6*List!$F797)+'NEW Reference'!F$7,0)</f>
        <v>3777</v>
      </c>
      <c r="L797" s="21">
        <f>ROUND(('NEW Reference'!G$6*List!$F797)+'NEW Reference'!G$7,0)</f>
        <v>4276</v>
      </c>
      <c r="M797" s="21">
        <f>ROUND(('NEW Reference'!H$6*List!$F797)+'NEW Reference'!H$7,0)</f>
        <v>4439</v>
      </c>
      <c r="N797" s="21">
        <f>ROUND(('NEW Reference'!I$6*List!$F797)+'NEW Reference'!I$7,0)</f>
        <v>4614</v>
      </c>
      <c r="O797" s="21">
        <f>ROUND(('NEW Reference'!J$6*List!$F797)+'NEW Reference'!J$7,0)</f>
        <v>5343</v>
      </c>
      <c r="P797" s="21">
        <f>ROUND(('NEW Reference'!K$6*List!$F797)+'NEW Reference'!K$7,0)</f>
        <v>5511</v>
      </c>
      <c r="Q797" s="21">
        <f>ROUND(('NEW Reference'!L$6*List!$F797)+'NEW Reference'!L$7,0)</f>
        <v>5947</v>
      </c>
      <c r="R797" s="21">
        <f>ROUND(('NEW Reference'!M$6*List!$F797)+'NEW Reference'!M$7,0)</f>
        <v>7102</v>
      </c>
      <c r="S797" s="21">
        <f>ROUND(('NEW Reference'!N$6*List!$F797)+'NEW Reference'!N$7,0)</f>
        <v>28658</v>
      </c>
      <c r="T797" s="22">
        <f>ROUND(('NEW Reference'!O$6*List!$F797)+'NEW Reference'!O$7,0)</f>
        <v>1065</v>
      </c>
      <c r="U797" s="22">
        <f>ROUND(('NEW Reference'!P$6*List!$F797)+'NEW Reference'!P$7,0)</f>
        <v>1501</v>
      </c>
      <c r="V797" s="22">
        <f>ROUND(('NEW Reference'!Q$6*List!$F797)+'NEW Reference'!Q$7,0)</f>
        <v>751</v>
      </c>
      <c r="X797" s="3" t="str">
        <f t="shared" si="36"/>
        <v>WESTCHESTER, New York</v>
      </c>
      <c r="Y797" s="67" t="s">
        <v>1041</v>
      </c>
      <c r="Z797" s="24" t="s">
        <v>91</v>
      </c>
      <c r="AA797" s="28" t="s">
        <v>1006</v>
      </c>
      <c r="AB797" s="25"/>
      <c r="AC797" s="19">
        <f t="shared" si="38"/>
        <v>1.2950999999999999</v>
      </c>
      <c r="AD797" s="104">
        <v>45060</v>
      </c>
      <c r="AE797" t="s">
        <v>1020</v>
      </c>
      <c r="AF797" s="19">
        <v>1.0185999999999999</v>
      </c>
    </row>
    <row r="798" spans="1:32">
      <c r="A798" s="95">
        <v>30620</v>
      </c>
      <c r="B798" s="93" t="s">
        <v>1042</v>
      </c>
      <c r="C798" s="67" t="s">
        <v>587</v>
      </c>
      <c r="D798" s="29" t="s">
        <v>1043</v>
      </c>
      <c r="E798" s="97" t="s">
        <v>90</v>
      </c>
      <c r="F798" s="98">
        <f t="shared" si="37"/>
        <v>0.89540000000000008</v>
      </c>
      <c r="G798" s="74">
        <f>ROUND(('NEW Reference'!B$6*List!$F798)+'NEW Reference'!B$7,0)</f>
        <v>1239</v>
      </c>
      <c r="H798" s="21">
        <f>ROUND(('NEW Reference'!C$6*List!$F798)+'NEW Reference'!C$7,0)</f>
        <v>1847</v>
      </c>
      <c r="I798" s="21">
        <f>ROUND(('NEW Reference'!D$6*List!$F798)+'NEW Reference'!D$7,0)</f>
        <v>2214</v>
      </c>
      <c r="J798" s="21">
        <f>ROUND(('NEW Reference'!E$6*List!$F798)+'NEW Reference'!E$7,0)</f>
        <v>2737</v>
      </c>
      <c r="K798" s="21">
        <f>ROUND(('NEW Reference'!F$6*List!$F798)+'NEW Reference'!F$7,0)</f>
        <v>2851</v>
      </c>
      <c r="L798" s="21">
        <f>ROUND(('NEW Reference'!G$6*List!$F798)+'NEW Reference'!G$7,0)</f>
        <v>3228</v>
      </c>
      <c r="M798" s="21">
        <f>ROUND(('NEW Reference'!H$6*List!$F798)+'NEW Reference'!H$7,0)</f>
        <v>3351</v>
      </c>
      <c r="N798" s="21">
        <f>ROUND(('NEW Reference'!I$6*List!$F798)+'NEW Reference'!I$7,0)</f>
        <v>3482</v>
      </c>
      <c r="O798" s="21">
        <f>ROUND(('NEW Reference'!J$6*List!$F798)+'NEW Reference'!J$7,0)</f>
        <v>4033</v>
      </c>
      <c r="P798" s="21">
        <f>ROUND(('NEW Reference'!K$6*List!$F798)+'NEW Reference'!K$7,0)</f>
        <v>4160</v>
      </c>
      <c r="Q798" s="21">
        <f>ROUND(('NEW Reference'!L$6*List!$F798)+'NEW Reference'!L$7,0)</f>
        <v>4489</v>
      </c>
      <c r="R798" s="21">
        <f>ROUND(('NEW Reference'!M$6*List!$F798)+'NEW Reference'!M$7,0)</f>
        <v>5361</v>
      </c>
      <c r="S798" s="21">
        <f>ROUND(('NEW Reference'!N$6*List!$F798)+'NEW Reference'!N$7,0)</f>
        <v>21632</v>
      </c>
      <c r="T798" s="22">
        <f>ROUND(('NEW Reference'!O$6*List!$F798)+'NEW Reference'!O$7,0)</f>
        <v>804</v>
      </c>
      <c r="U798" s="22">
        <f>ROUND(('NEW Reference'!P$6*List!$F798)+'NEW Reference'!P$7,0)</f>
        <v>1133</v>
      </c>
      <c r="V798" s="22">
        <f>ROUND(('NEW Reference'!Q$6*List!$F798)+'NEW Reference'!Q$7,0)</f>
        <v>567</v>
      </c>
      <c r="X798" s="3" t="str">
        <f t="shared" si="36"/>
        <v>ALLEN, Ohio</v>
      </c>
      <c r="Y798" s="67" t="s">
        <v>587</v>
      </c>
      <c r="Z798" s="24" t="s">
        <v>91</v>
      </c>
      <c r="AA798" s="29" t="s">
        <v>1043</v>
      </c>
      <c r="AB798" s="26"/>
      <c r="AC798" s="19">
        <f t="shared" si="38"/>
        <v>0.89540000000000008</v>
      </c>
      <c r="AD798" s="104">
        <v>35614</v>
      </c>
      <c r="AE798" t="s">
        <v>965</v>
      </c>
      <c r="AF798" s="19">
        <v>1.2950999999999999</v>
      </c>
    </row>
    <row r="799" spans="1:32">
      <c r="A799" s="95">
        <v>17410</v>
      </c>
      <c r="B799" s="93" t="s">
        <v>1044</v>
      </c>
      <c r="C799" s="67" t="s">
        <v>1045</v>
      </c>
      <c r="D799" s="29" t="s">
        <v>1043</v>
      </c>
      <c r="E799" s="97" t="s">
        <v>90</v>
      </c>
      <c r="F799" s="98">
        <f t="shared" si="37"/>
        <v>0.87760000000000005</v>
      </c>
      <c r="G799" s="74">
        <f>ROUND(('NEW Reference'!B$6*List!$F799)+'NEW Reference'!B$7,0)</f>
        <v>1221</v>
      </c>
      <c r="H799" s="21">
        <f>ROUND(('NEW Reference'!C$6*List!$F799)+'NEW Reference'!C$7,0)</f>
        <v>1821</v>
      </c>
      <c r="I799" s="21">
        <f>ROUND(('NEW Reference'!D$6*List!$F799)+'NEW Reference'!D$7,0)</f>
        <v>2182</v>
      </c>
      <c r="J799" s="21">
        <f>ROUND(('NEW Reference'!E$6*List!$F799)+'NEW Reference'!E$7,0)</f>
        <v>2697</v>
      </c>
      <c r="K799" s="21">
        <f>ROUND(('NEW Reference'!F$6*List!$F799)+'NEW Reference'!F$7,0)</f>
        <v>2810</v>
      </c>
      <c r="L799" s="21">
        <f>ROUND(('NEW Reference'!G$6*List!$F799)+'NEW Reference'!G$7,0)</f>
        <v>3181</v>
      </c>
      <c r="M799" s="21">
        <f>ROUND(('NEW Reference'!H$6*List!$F799)+'NEW Reference'!H$7,0)</f>
        <v>3302</v>
      </c>
      <c r="N799" s="21">
        <f>ROUND(('NEW Reference'!I$6*List!$F799)+'NEW Reference'!I$7,0)</f>
        <v>3432</v>
      </c>
      <c r="O799" s="21">
        <f>ROUND(('NEW Reference'!J$6*List!$F799)+'NEW Reference'!J$7,0)</f>
        <v>3974</v>
      </c>
      <c r="P799" s="21">
        <f>ROUND(('NEW Reference'!K$6*List!$F799)+'NEW Reference'!K$7,0)</f>
        <v>4100</v>
      </c>
      <c r="Q799" s="21">
        <f>ROUND(('NEW Reference'!L$6*List!$F799)+'NEW Reference'!L$7,0)</f>
        <v>4424</v>
      </c>
      <c r="R799" s="21">
        <f>ROUND(('NEW Reference'!M$6*List!$F799)+'NEW Reference'!M$7,0)</f>
        <v>5284</v>
      </c>
      <c r="S799" s="21">
        <f>ROUND(('NEW Reference'!N$6*List!$F799)+'NEW Reference'!N$7,0)</f>
        <v>21319</v>
      </c>
      <c r="T799" s="22">
        <f>ROUND(('NEW Reference'!O$6*List!$F799)+'NEW Reference'!O$7,0)</f>
        <v>793</v>
      </c>
      <c r="U799" s="22">
        <f>ROUND(('NEW Reference'!P$6*List!$F799)+'NEW Reference'!P$7,0)</f>
        <v>1117</v>
      </c>
      <c r="V799" s="22">
        <f>ROUND(('NEW Reference'!Q$6*List!$F799)+'NEW Reference'!Q$7,0)</f>
        <v>558</v>
      </c>
      <c r="X799" s="3" t="str">
        <f t="shared" si="36"/>
        <v>ASHTABULA, Ohio</v>
      </c>
      <c r="Y799" s="67" t="s">
        <v>1045</v>
      </c>
      <c r="Z799" s="24" t="s">
        <v>91</v>
      </c>
      <c r="AA799" s="29" t="s">
        <v>1043</v>
      </c>
      <c r="AB799" s="25"/>
      <c r="AC799" s="19">
        <f t="shared" si="38"/>
        <v>0.87760000000000005</v>
      </c>
      <c r="AD799" s="104">
        <v>35614</v>
      </c>
      <c r="AE799" t="s">
        <v>965</v>
      </c>
      <c r="AF799" s="19">
        <v>1.2950999999999999</v>
      </c>
    </row>
    <row r="800" spans="1:32">
      <c r="A800" s="95">
        <v>48540</v>
      </c>
      <c r="B800" s="93" t="s">
        <v>1046</v>
      </c>
      <c r="C800" s="67" t="s">
        <v>1047</v>
      </c>
      <c r="D800" s="29" t="s">
        <v>1043</v>
      </c>
      <c r="E800" s="97" t="s">
        <v>90</v>
      </c>
      <c r="F800" s="98">
        <f t="shared" si="37"/>
        <v>0.74790000000000001</v>
      </c>
      <c r="G800" s="74">
        <f>ROUND(('NEW Reference'!B$6*List!$F800)+'NEW Reference'!B$7,0)</f>
        <v>1090</v>
      </c>
      <c r="H800" s="21">
        <f>ROUND(('NEW Reference'!C$6*List!$F800)+'NEW Reference'!C$7,0)</f>
        <v>1626</v>
      </c>
      <c r="I800" s="21">
        <f>ROUND(('NEW Reference'!D$6*List!$F800)+'NEW Reference'!D$7,0)</f>
        <v>1948</v>
      </c>
      <c r="J800" s="21">
        <f>ROUND(('NEW Reference'!E$6*List!$F800)+'NEW Reference'!E$7,0)</f>
        <v>2409</v>
      </c>
      <c r="K800" s="21">
        <f>ROUND(('NEW Reference'!F$6*List!$F800)+'NEW Reference'!F$7,0)</f>
        <v>2509</v>
      </c>
      <c r="L800" s="21">
        <f>ROUND(('NEW Reference'!G$6*List!$F800)+'NEW Reference'!G$7,0)</f>
        <v>2841</v>
      </c>
      <c r="M800" s="21">
        <f>ROUND(('NEW Reference'!H$6*List!$F800)+'NEW Reference'!H$7,0)</f>
        <v>2949</v>
      </c>
      <c r="N800" s="21">
        <f>ROUND(('NEW Reference'!I$6*List!$F800)+'NEW Reference'!I$7,0)</f>
        <v>3065</v>
      </c>
      <c r="O800" s="21">
        <f>ROUND(('NEW Reference'!J$6*List!$F800)+'NEW Reference'!J$7,0)</f>
        <v>3549</v>
      </c>
      <c r="P800" s="21">
        <f>ROUND(('NEW Reference'!K$6*List!$F800)+'NEW Reference'!K$7,0)</f>
        <v>3661</v>
      </c>
      <c r="Q800" s="21">
        <f>ROUND(('NEW Reference'!L$6*List!$F800)+'NEW Reference'!L$7,0)</f>
        <v>3951</v>
      </c>
      <c r="R800" s="21">
        <f>ROUND(('NEW Reference'!M$6*List!$F800)+'NEW Reference'!M$7,0)</f>
        <v>4718</v>
      </c>
      <c r="S800" s="21">
        <f>ROUND(('NEW Reference'!N$6*List!$F800)+'NEW Reference'!N$7,0)</f>
        <v>19039</v>
      </c>
      <c r="T800" s="22">
        <f>ROUND(('NEW Reference'!O$6*List!$F800)+'NEW Reference'!O$7,0)</f>
        <v>708</v>
      </c>
      <c r="U800" s="22">
        <f>ROUND(('NEW Reference'!P$6*List!$F800)+'NEW Reference'!P$7,0)</f>
        <v>997</v>
      </c>
      <c r="V800" s="22">
        <f>ROUND(('NEW Reference'!Q$6*List!$F800)+'NEW Reference'!Q$7,0)</f>
        <v>499</v>
      </c>
      <c r="X800" s="3" t="str">
        <f t="shared" si="36"/>
        <v>BELMONT, Ohio</v>
      </c>
      <c r="Y800" s="67" t="s">
        <v>1047</v>
      </c>
      <c r="Z800" s="24" t="s">
        <v>91</v>
      </c>
      <c r="AA800" s="29" t="s">
        <v>1043</v>
      </c>
      <c r="AB800" s="26"/>
      <c r="AC800" s="19">
        <f t="shared" si="38"/>
        <v>0.74790000000000001</v>
      </c>
      <c r="AD800" s="104">
        <v>10580</v>
      </c>
      <c r="AE800" t="s">
        <v>1004</v>
      </c>
      <c r="AF800" s="19">
        <v>0.85510000000000008</v>
      </c>
    </row>
    <row r="801" spans="1:32">
      <c r="A801" s="95">
        <v>17140</v>
      </c>
      <c r="B801" s="93" t="s">
        <v>597</v>
      </c>
      <c r="C801" s="67" t="s">
        <v>593</v>
      </c>
      <c r="D801" s="29" t="s">
        <v>1043</v>
      </c>
      <c r="E801" s="97" t="s">
        <v>90</v>
      </c>
      <c r="F801" s="98">
        <f t="shared" si="37"/>
        <v>0.95230000000000004</v>
      </c>
      <c r="G801" s="74">
        <f>ROUND(('NEW Reference'!B$6*List!$F801)+'NEW Reference'!B$7,0)</f>
        <v>1296</v>
      </c>
      <c r="H801" s="21">
        <f>ROUND(('NEW Reference'!C$6*List!$F801)+'NEW Reference'!C$7,0)</f>
        <v>1933</v>
      </c>
      <c r="I801" s="21">
        <f>ROUND(('NEW Reference'!D$6*List!$F801)+'NEW Reference'!D$7,0)</f>
        <v>2316</v>
      </c>
      <c r="J801" s="21">
        <f>ROUND(('NEW Reference'!E$6*List!$F801)+'NEW Reference'!E$7,0)</f>
        <v>2863</v>
      </c>
      <c r="K801" s="21">
        <f>ROUND(('NEW Reference'!F$6*List!$F801)+'NEW Reference'!F$7,0)</f>
        <v>2983</v>
      </c>
      <c r="L801" s="21">
        <f>ROUND(('NEW Reference'!G$6*List!$F801)+'NEW Reference'!G$7,0)</f>
        <v>3377</v>
      </c>
      <c r="M801" s="21">
        <f>ROUND(('NEW Reference'!H$6*List!$F801)+'NEW Reference'!H$7,0)</f>
        <v>3506</v>
      </c>
      <c r="N801" s="21">
        <f>ROUND(('NEW Reference'!I$6*List!$F801)+'NEW Reference'!I$7,0)</f>
        <v>3643</v>
      </c>
      <c r="O801" s="21">
        <f>ROUND(('NEW Reference'!J$6*List!$F801)+'NEW Reference'!J$7,0)</f>
        <v>4219</v>
      </c>
      <c r="P801" s="21">
        <f>ROUND(('NEW Reference'!K$6*List!$F801)+'NEW Reference'!K$7,0)</f>
        <v>4352</v>
      </c>
      <c r="Q801" s="21">
        <f>ROUND(('NEW Reference'!L$6*List!$F801)+'NEW Reference'!L$7,0)</f>
        <v>4696</v>
      </c>
      <c r="R801" s="21">
        <f>ROUND(('NEW Reference'!M$6*List!$F801)+'NEW Reference'!M$7,0)</f>
        <v>5609</v>
      </c>
      <c r="S801" s="21">
        <f>ROUND(('NEW Reference'!N$6*List!$F801)+'NEW Reference'!N$7,0)</f>
        <v>22632</v>
      </c>
      <c r="T801" s="22">
        <f>ROUND(('NEW Reference'!O$6*List!$F801)+'NEW Reference'!O$7,0)</f>
        <v>841</v>
      </c>
      <c r="U801" s="22">
        <f>ROUND(('NEW Reference'!P$6*List!$F801)+'NEW Reference'!P$7,0)</f>
        <v>1186</v>
      </c>
      <c r="V801" s="22">
        <f>ROUND(('NEW Reference'!Q$6*List!$F801)+'NEW Reference'!Q$7,0)</f>
        <v>593</v>
      </c>
      <c r="X801" s="3" t="str">
        <f t="shared" si="36"/>
        <v>BROWN, Ohio</v>
      </c>
      <c r="Y801" s="67" t="s">
        <v>593</v>
      </c>
      <c r="Z801" s="24" t="s">
        <v>91</v>
      </c>
      <c r="AA801" s="29" t="s">
        <v>1043</v>
      </c>
      <c r="AB801" s="26"/>
      <c r="AC801" s="19">
        <f t="shared" si="38"/>
        <v>0.95230000000000004</v>
      </c>
      <c r="AD801" s="104">
        <v>35614</v>
      </c>
      <c r="AE801" t="s">
        <v>965</v>
      </c>
      <c r="AF801" s="19">
        <v>1.2950999999999999</v>
      </c>
    </row>
    <row r="802" spans="1:32">
      <c r="A802" s="95">
        <v>17140</v>
      </c>
      <c r="B802" s="93" t="s">
        <v>597</v>
      </c>
      <c r="C802" s="67" t="s">
        <v>629</v>
      </c>
      <c r="D802" s="29" t="s">
        <v>1043</v>
      </c>
      <c r="E802" s="97" t="s">
        <v>90</v>
      </c>
      <c r="F802" s="98">
        <f t="shared" si="37"/>
        <v>0.95230000000000004</v>
      </c>
      <c r="G802" s="74">
        <f>ROUND(('NEW Reference'!B$6*List!$F802)+'NEW Reference'!B$7,0)</f>
        <v>1296</v>
      </c>
      <c r="H802" s="21">
        <f>ROUND(('NEW Reference'!C$6*List!$F802)+'NEW Reference'!C$7,0)</f>
        <v>1933</v>
      </c>
      <c r="I802" s="21">
        <f>ROUND(('NEW Reference'!D$6*List!$F802)+'NEW Reference'!D$7,0)</f>
        <v>2316</v>
      </c>
      <c r="J802" s="21">
        <f>ROUND(('NEW Reference'!E$6*List!$F802)+'NEW Reference'!E$7,0)</f>
        <v>2863</v>
      </c>
      <c r="K802" s="21">
        <f>ROUND(('NEW Reference'!F$6*List!$F802)+'NEW Reference'!F$7,0)</f>
        <v>2983</v>
      </c>
      <c r="L802" s="21">
        <f>ROUND(('NEW Reference'!G$6*List!$F802)+'NEW Reference'!G$7,0)</f>
        <v>3377</v>
      </c>
      <c r="M802" s="21">
        <f>ROUND(('NEW Reference'!H$6*List!$F802)+'NEW Reference'!H$7,0)</f>
        <v>3506</v>
      </c>
      <c r="N802" s="21">
        <f>ROUND(('NEW Reference'!I$6*List!$F802)+'NEW Reference'!I$7,0)</f>
        <v>3643</v>
      </c>
      <c r="O802" s="21">
        <f>ROUND(('NEW Reference'!J$6*List!$F802)+'NEW Reference'!J$7,0)</f>
        <v>4219</v>
      </c>
      <c r="P802" s="21">
        <f>ROUND(('NEW Reference'!K$6*List!$F802)+'NEW Reference'!K$7,0)</f>
        <v>4352</v>
      </c>
      <c r="Q802" s="21">
        <f>ROUND(('NEW Reference'!L$6*List!$F802)+'NEW Reference'!L$7,0)</f>
        <v>4696</v>
      </c>
      <c r="R802" s="21">
        <f>ROUND(('NEW Reference'!M$6*List!$F802)+'NEW Reference'!M$7,0)</f>
        <v>5609</v>
      </c>
      <c r="S802" s="21">
        <f>ROUND(('NEW Reference'!N$6*List!$F802)+'NEW Reference'!N$7,0)</f>
        <v>22632</v>
      </c>
      <c r="T802" s="22">
        <f>ROUND(('NEW Reference'!O$6*List!$F802)+'NEW Reference'!O$7,0)</f>
        <v>841</v>
      </c>
      <c r="U802" s="22">
        <f>ROUND(('NEW Reference'!P$6*List!$F802)+'NEW Reference'!P$7,0)</f>
        <v>1186</v>
      </c>
      <c r="V802" s="22">
        <f>ROUND(('NEW Reference'!Q$6*List!$F802)+'NEW Reference'!Q$7,0)</f>
        <v>593</v>
      </c>
      <c r="X802" s="3" t="str">
        <f t="shared" si="36"/>
        <v>BUTLER, Ohio</v>
      </c>
      <c r="Y802" s="67" t="s">
        <v>629</v>
      </c>
      <c r="Z802" s="24" t="s">
        <v>91</v>
      </c>
      <c r="AA802" s="29" t="s">
        <v>1043</v>
      </c>
      <c r="AB802" s="25"/>
      <c r="AC802" s="19">
        <f t="shared" si="38"/>
        <v>0.95230000000000004</v>
      </c>
      <c r="AD802" s="104">
        <v>35614</v>
      </c>
      <c r="AE802" t="s">
        <v>965</v>
      </c>
      <c r="AF802" s="19">
        <v>1.2950999999999999</v>
      </c>
    </row>
    <row r="803" spans="1:32">
      <c r="A803" s="95">
        <v>15940</v>
      </c>
      <c r="B803" s="93" t="s">
        <v>1048</v>
      </c>
      <c r="C803" s="67" t="s">
        <v>430</v>
      </c>
      <c r="D803" s="29" t="s">
        <v>1043</v>
      </c>
      <c r="E803" s="97" t="s">
        <v>90</v>
      </c>
      <c r="F803" s="98">
        <f t="shared" si="37"/>
        <v>0.80210000000000004</v>
      </c>
      <c r="G803" s="74">
        <f>ROUND(('NEW Reference'!B$6*List!$F803)+'NEW Reference'!B$7,0)</f>
        <v>1145</v>
      </c>
      <c r="H803" s="21">
        <f>ROUND(('NEW Reference'!C$6*List!$F803)+'NEW Reference'!C$7,0)</f>
        <v>1707</v>
      </c>
      <c r="I803" s="21">
        <f>ROUND(('NEW Reference'!D$6*List!$F803)+'NEW Reference'!D$7,0)</f>
        <v>2046</v>
      </c>
      <c r="J803" s="21">
        <f>ROUND(('NEW Reference'!E$6*List!$F803)+'NEW Reference'!E$7,0)</f>
        <v>2529</v>
      </c>
      <c r="K803" s="21">
        <f>ROUND(('NEW Reference'!F$6*List!$F803)+'NEW Reference'!F$7,0)</f>
        <v>2635</v>
      </c>
      <c r="L803" s="21">
        <f>ROUND(('NEW Reference'!G$6*List!$F803)+'NEW Reference'!G$7,0)</f>
        <v>2983</v>
      </c>
      <c r="M803" s="21">
        <f>ROUND(('NEW Reference'!H$6*List!$F803)+'NEW Reference'!H$7,0)</f>
        <v>3097</v>
      </c>
      <c r="N803" s="21">
        <f>ROUND(('NEW Reference'!I$6*List!$F803)+'NEW Reference'!I$7,0)</f>
        <v>3218</v>
      </c>
      <c r="O803" s="21">
        <f>ROUND(('NEW Reference'!J$6*List!$F803)+'NEW Reference'!J$7,0)</f>
        <v>3727</v>
      </c>
      <c r="P803" s="21">
        <f>ROUND(('NEW Reference'!K$6*List!$F803)+'NEW Reference'!K$7,0)</f>
        <v>3844</v>
      </c>
      <c r="Q803" s="21">
        <f>ROUND(('NEW Reference'!L$6*List!$F803)+'NEW Reference'!L$7,0)</f>
        <v>4148</v>
      </c>
      <c r="R803" s="21">
        <f>ROUND(('NEW Reference'!M$6*List!$F803)+'NEW Reference'!M$7,0)</f>
        <v>4955</v>
      </c>
      <c r="S803" s="21">
        <f>ROUND(('NEW Reference'!N$6*List!$F803)+'NEW Reference'!N$7,0)</f>
        <v>19991</v>
      </c>
      <c r="T803" s="22">
        <f>ROUND(('NEW Reference'!O$6*List!$F803)+'NEW Reference'!O$7,0)</f>
        <v>743</v>
      </c>
      <c r="U803" s="22">
        <f>ROUND(('NEW Reference'!P$6*List!$F803)+'NEW Reference'!P$7,0)</f>
        <v>1047</v>
      </c>
      <c r="V803" s="22">
        <f>ROUND(('NEW Reference'!Q$6*List!$F803)+'NEW Reference'!Q$7,0)</f>
        <v>524</v>
      </c>
      <c r="X803" s="3" t="str">
        <f t="shared" si="36"/>
        <v>CARROLL, Ohio</v>
      </c>
      <c r="Y803" s="67" t="s">
        <v>430</v>
      </c>
      <c r="Z803" s="24" t="s">
        <v>91</v>
      </c>
      <c r="AA803" s="29" t="s">
        <v>1043</v>
      </c>
      <c r="AB803" s="26"/>
      <c r="AC803" s="19">
        <f t="shared" si="38"/>
        <v>0.80210000000000004</v>
      </c>
      <c r="AD803" s="104">
        <v>10580</v>
      </c>
      <c r="AE803" t="s">
        <v>1004</v>
      </c>
      <c r="AF803" s="19">
        <v>0.85510000000000008</v>
      </c>
    </row>
    <row r="804" spans="1:32">
      <c r="A804" s="95">
        <v>44220</v>
      </c>
      <c r="B804" s="93" t="s">
        <v>1049</v>
      </c>
      <c r="C804" s="67" t="s">
        <v>595</v>
      </c>
      <c r="D804" s="29" t="s">
        <v>1043</v>
      </c>
      <c r="E804" s="97" t="s">
        <v>90</v>
      </c>
      <c r="F804" s="98">
        <f t="shared" si="37"/>
        <v>0.9114000000000001</v>
      </c>
      <c r="G804" s="74">
        <f>ROUND(('NEW Reference'!B$6*List!$F804)+'NEW Reference'!B$7,0)</f>
        <v>1255</v>
      </c>
      <c r="H804" s="21">
        <f>ROUND(('NEW Reference'!C$6*List!$F804)+'NEW Reference'!C$7,0)</f>
        <v>1871</v>
      </c>
      <c r="I804" s="21">
        <f>ROUND(('NEW Reference'!D$6*List!$F804)+'NEW Reference'!D$7,0)</f>
        <v>2242</v>
      </c>
      <c r="J804" s="21">
        <f>ROUND(('NEW Reference'!E$6*List!$F804)+'NEW Reference'!E$7,0)</f>
        <v>2772</v>
      </c>
      <c r="K804" s="21">
        <f>ROUND(('NEW Reference'!F$6*List!$F804)+'NEW Reference'!F$7,0)</f>
        <v>2888</v>
      </c>
      <c r="L804" s="21">
        <f>ROUND(('NEW Reference'!G$6*List!$F804)+'NEW Reference'!G$7,0)</f>
        <v>3270</v>
      </c>
      <c r="M804" s="21">
        <f>ROUND(('NEW Reference'!H$6*List!$F804)+'NEW Reference'!H$7,0)</f>
        <v>3394</v>
      </c>
      <c r="N804" s="21">
        <f>ROUND(('NEW Reference'!I$6*List!$F804)+'NEW Reference'!I$7,0)</f>
        <v>3528</v>
      </c>
      <c r="O804" s="21">
        <f>ROUND(('NEW Reference'!J$6*List!$F804)+'NEW Reference'!J$7,0)</f>
        <v>4085</v>
      </c>
      <c r="P804" s="21">
        <f>ROUND(('NEW Reference'!K$6*List!$F804)+'NEW Reference'!K$7,0)</f>
        <v>4214</v>
      </c>
      <c r="Q804" s="21">
        <f>ROUND(('NEW Reference'!L$6*List!$F804)+'NEW Reference'!L$7,0)</f>
        <v>4547</v>
      </c>
      <c r="R804" s="21">
        <f>ROUND(('NEW Reference'!M$6*List!$F804)+'NEW Reference'!M$7,0)</f>
        <v>5431</v>
      </c>
      <c r="S804" s="21">
        <f>ROUND(('NEW Reference'!N$6*List!$F804)+'NEW Reference'!N$7,0)</f>
        <v>21913</v>
      </c>
      <c r="T804" s="22">
        <f>ROUND(('NEW Reference'!O$6*List!$F804)+'NEW Reference'!O$7,0)</f>
        <v>815</v>
      </c>
      <c r="U804" s="22">
        <f>ROUND(('NEW Reference'!P$6*List!$F804)+'NEW Reference'!P$7,0)</f>
        <v>1148</v>
      </c>
      <c r="V804" s="22">
        <f>ROUND(('NEW Reference'!Q$6*List!$F804)+'NEW Reference'!Q$7,0)</f>
        <v>574</v>
      </c>
      <c r="X804" s="3" t="str">
        <f t="shared" si="36"/>
        <v>CLARK, Ohio</v>
      </c>
      <c r="Y804" s="67" t="s">
        <v>595</v>
      </c>
      <c r="Z804" s="24" t="s">
        <v>91</v>
      </c>
      <c r="AA804" s="29" t="s">
        <v>1043</v>
      </c>
      <c r="AB804" s="25"/>
      <c r="AC804" s="19">
        <f t="shared" si="38"/>
        <v>0.9114000000000001</v>
      </c>
      <c r="AD804" s="104">
        <v>10580</v>
      </c>
      <c r="AE804" t="s">
        <v>1004</v>
      </c>
      <c r="AF804" s="19">
        <v>0.85510000000000008</v>
      </c>
    </row>
    <row r="805" spans="1:32">
      <c r="A805" s="95">
        <v>17140</v>
      </c>
      <c r="B805" s="93" t="s">
        <v>597</v>
      </c>
      <c r="C805" s="67" t="s">
        <v>1050</v>
      </c>
      <c r="D805" s="29" t="s">
        <v>1043</v>
      </c>
      <c r="E805" s="97" t="s">
        <v>90</v>
      </c>
      <c r="F805" s="98">
        <f t="shared" si="37"/>
        <v>0.95230000000000004</v>
      </c>
      <c r="G805" s="74">
        <f>ROUND(('NEW Reference'!B$6*List!$F805)+'NEW Reference'!B$7,0)</f>
        <v>1296</v>
      </c>
      <c r="H805" s="21">
        <f>ROUND(('NEW Reference'!C$6*List!$F805)+'NEW Reference'!C$7,0)</f>
        <v>1933</v>
      </c>
      <c r="I805" s="21">
        <f>ROUND(('NEW Reference'!D$6*List!$F805)+'NEW Reference'!D$7,0)</f>
        <v>2316</v>
      </c>
      <c r="J805" s="21">
        <f>ROUND(('NEW Reference'!E$6*List!$F805)+'NEW Reference'!E$7,0)</f>
        <v>2863</v>
      </c>
      <c r="K805" s="21">
        <f>ROUND(('NEW Reference'!F$6*List!$F805)+'NEW Reference'!F$7,0)</f>
        <v>2983</v>
      </c>
      <c r="L805" s="21">
        <f>ROUND(('NEW Reference'!G$6*List!$F805)+'NEW Reference'!G$7,0)</f>
        <v>3377</v>
      </c>
      <c r="M805" s="21">
        <f>ROUND(('NEW Reference'!H$6*List!$F805)+'NEW Reference'!H$7,0)</f>
        <v>3506</v>
      </c>
      <c r="N805" s="21">
        <f>ROUND(('NEW Reference'!I$6*List!$F805)+'NEW Reference'!I$7,0)</f>
        <v>3643</v>
      </c>
      <c r="O805" s="21">
        <f>ROUND(('NEW Reference'!J$6*List!$F805)+'NEW Reference'!J$7,0)</f>
        <v>4219</v>
      </c>
      <c r="P805" s="21">
        <f>ROUND(('NEW Reference'!K$6*List!$F805)+'NEW Reference'!K$7,0)</f>
        <v>4352</v>
      </c>
      <c r="Q805" s="21">
        <f>ROUND(('NEW Reference'!L$6*List!$F805)+'NEW Reference'!L$7,0)</f>
        <v>4696</v>
      </c>
      <c r="R805" s="21">
        <f>ROUND(('NEW Reference'!M$6*List!$F805)+'NEW Reference'!M$7,0)</f>
        <v>5609</v>
      </c>
      <c r="S805" s="21">
        <f>ROUND(('NEW Reference'!N$6*List!$F805)+'NEW Reference'!N$7,0)</f>
        <v>22632</v>
      </c>
      <c r="T805" s="22">
        <f>ROUND(('NEW Reference'!O$6*List!$F805)+'NEW Reference'!O$7,0)</f>
        <v>841</v>
      </c>
      <c r="U805" s="22">
        <f>ROUND(('NEW Reference'!P$6*List!$F805)+'NEW Reference'!P$7,0)</f>
        <v>1186</v>
      </c>
      <c r="V805" s="22">
        <f>ROUND(('NEW Reference'!Q$6*List!$F805)+'NEW Reference'!Q$7,0)</f>
        <v>593</v>
      </c>
      <c r="X805" s="3" t="str">
        <f t="shared" si="36"/>
        <v>CLERMONT, Ohio</v>
      </c>
      <c r="Y805" s="67" t="s">
        <v>1050</v>
      </c>
      <c r="Z805" s="24" t="s">
        <v>91</v>
      </c>
      <c r="AA805" s="29" t="s">
        <v>1043</v>
      </c>
      <c r="AB805" s="26"/>
      <c r="AC805" s="19">
        <f t="shared" si="38"/>
        <v>0.95230000000000004</v>
      </c>
      <c r="AD805" s="104">
        <v>10580</v>
      </c>
      <c r="AE805" t="s">
        <v>1004</v>
      </c>
      <c r="AF805" s="19">
        <v>0.85510000000000008</v>
      </c>
    </row>
    <row r="806" spans="1:32">
      <c r="A806" s="95">
        <v>17410</v>
      </c>
      <c r="B806" s="93" t="s">
        <v>1044</v>
      </c>
      <c r="C806" s="67" t="s">
        <v>1051</v>
      </c>
      <c r="D806" s="29" t="s">
        <v>1043</v>
      </c>
      <c r="E806" s="97" t="s">
        <v>90</v>
      </c>
      <c r="F806" s="98">
        <f t="shared" si="37"/>
        <v>0.87760000000000005</v>
      </c>
      <c r="G806" s="74">
        <f>ROUND(('NEW Reference'!B$6*List!$F806)+'NEW Reference'!B$7,0)</f>
        <v>1221</v>
      </c>
      <c r="H806" s="21">
        <f>ROUND(('NEW Reference'!C$6*List!$F806)+'NEW Reference'!C$7,0)</f>
        <v>1821</v>
      </c>
      <c r="I806" s="21">
        <f>ROUND(('NEW Reference'!D$6*List!$F806)+'NEW Reference'!D$7,0)</f>
        <v>2182</v>
      </c>
      <c r="J806" s="21">
        <f>ROUND(('NEW Reference'!E$6*List!$F806)+'NEW Reference'!E$7,0)</f>
        <v>2697</v>
      </c>
      <c r="K806" s="21">
        <f>ROUND(('NEW Reference'!F$6*List!$F806)+'NEW Reference'!F$7,0)</f>
        <v>2810</v>
      </c>
      <c r="L806" s="21">
        <f>ROUND(('NEW Reference'!G$6*List!$F806)+'NEW Reference'!G$7,0)</f>
        <v>3181</v>
      </c>
      <c r="M806" s="21">
        <f>ROUND(('NEW Reference'!H$6*List!$F806)+'NEW Reference'!H$7,0)</f>
        <v>3302</v>
      </c>
      <c r="N806" s="21">
        <f>ROUND(('NEW Reference'!I$6*List!$F806)+'NEW Reference'!I$7,0)</f>
        <v>3432</v>
      </c>
      <c r="O806" s="21">
        <f>ROUND(('NEW Reference'!J$6*List!$F806)+'NEW Reference'!J$7,0)</f>
        <v>3974</v>
      </c>
      <c r="P806" s="21">
        <f>ROUND(('NEW Reference'!K$6*List!$F806)+'NEW Reference'!K$7,0)</f>
        <v>4100</v>
      </c>
      <c r="Q806" s="21">
        <f>ROUND(('NEW Reference'!L$6*List!$F806)+'NEW Reference'!L$7,0)</f>
        <v>4424</v>
      </c>
      <c r="R806" s="21">
        <f>ROUND(('NEW Reference'!M$6*List!$F806)+'NEW Reference'!M$7,0)</f>
        <v>5284</v>
      </c>
      <c r="S806" s="21">
        <f>ROUND(('NEW Reference'!N$6*List!$F806)+'NEW Reference'!N$7,0)</f>
        <v>21319</v>
      </c>
      <c r="T806" s="22">
        <f>ROUND(('NEW Reference'!O$6*List!$F806)+'NEW Reference'!O$7,0)</f>
        <v>793</v>
      </c>
      <c r="U806" s="22">
        <f>ROUND(('NEW Reference'!P$6*List!$F806)+'NEW Reference'!P$7,0)</f>
        <v>1117</v>
      </c>
      <c r="V806" s="22">
        <f>ROUND(('NEW Reference'!Q$6*List!$F806)+'NEW Reference'!Q$7,0)</f>
        <v>558</v>
      </c>
      <c r="X806" s="3" t="str">
        <f t="shared" si="36"/>
        <v>CUYAHOGA, Ohio</v>
      </c>
      <c r="Y806" s="67" t="s">
        <v>1051</v>
      </c>
      <c r="Z806" s="24" t="s">
        <v>91</v>
      </c>
      <c r="AA806" s="29" t="s">
        <v>1043</v>
      </c>
      <c r="AB806" s="25"/>
      <c r="AC806" s="19">
        <f t="shared" si="38"/>
        <v>0.87760000000000005</v>
      </c>
      <c r="AD806" s="104">
        <v>35004</v>
      </c>
      <c r="AE806" t="s">
        <v>1021</v>
      </c>
      <c r="AF806" s="19">
        <v>1.2364999999999999</v>
      </c>
    </row>
    <row r="807" spans="1:32">
      <c r="A807" s="95">
        <v>18140</v>
      </c>
      <c r="B807" s="93" t="s">
        <v>1052</v>
      </c>
      <c r="C807" s="67" t="s">
        <v>600</v>
      </c>
      <c r="D807" s="29" t="s">
        <v>1043</v>
      </c>
      <c r="E807" s="97" t="s">
        <v>90</v>
      </c>
      <c r="F807" s="98">
        <f t="shared" si="37"/>
        <v>0.93580000000000008</v>
      </c>
      <c r="G807" s="74">
        <f>ROUND(('NEW Reference'!B$6*List!$F807)+'NEW Reference'!B$7,0)</f>
        <v>1280</v>
      </c>
      <c r="H807" s="21">
        <f>ROUND(('NEW Reference'!C$6*List!$F807)+'NEW Reference'!C$7,0)</f>
        <v>1908</v>
      </c>
      <c r="I807" s="21">
        <f>ROUND(('NEW Reference'!D$6*List!$F807)+'NEW Reference'!D$7,0)</f>
        <v>2286</v>
      </c>
      <c r="J807" s="21">
        <f>ROUND(('NEW Reference'!E$6*List!$F807)+'NEW Reference'!E$7,0)</f>
        <v>2827</v>
      </c>
      <c r="K807" s="21">
        <f>ROUND(('NEW Reference'!F$6*List!$F807)+'NEW Reference'!F$7,0)</f>
        <v>2945</v>
      </c>
      <c r="L807" s="21">
        <f>ROUND(('NEW Reference'!G$6*List!$F807)+'NEW Reference'!G$7,0)</f>
        <v>3334</v>
      </c>
      <c r="M807" s="21">
        <f>ROUND(('NEW Reference'!H$6*List!$F807)+'NEW Reference'!H$7,0)</f>
        <v>3461</v>
      </c>
      <c r="N807" s="21">
        <f>ROUND(('NEW Reference'!I$6*List!$F807)+'NEW Reference'!I$7,0)</f>
        <v>3597</v>
      </c>
      <c r="O807" s="21">
        <f>ROUND(('NEW Reference'!J$6*List!$F807)+'NEW Reference'!J$7,0)</f>
        <v>4165</v>
      </c>
      <c r="P807" s="21">
        <f>ROUND(('NEW Reference'!K$6*List!$F807)+'NEW Reference'!K$7,0)</f>
        <v>4296</v>
      </c>
      <c r="Q807" s="21">
        <f>ROUND(('NEW Reference'!L$6*List!$F807)+'NEW Reference'!L$7,0)</f>
        <v>4636</v>
      </c>
      <c r="R807" s="21">
        <f>ROUND(('NEW Reference'!M$6*List!$F807)+'NEW Reference'!M$7,0)</f>
        <v>5537</v>
      </c>
      <c r="S807" s="21">
        <f>ROUND(('NEW Reference'!N$6*List!$F807)+'NEW Reference'!N$7,0)</f>
        <v>22342</v>
      </c>
      <c r="T807" s="22">
        <f>ROUND(('NEW Reference'!O$6*List!$F807)+'NEW Reference'!O$7,0)</f>
        <v>831</v>
      </c>
      <c r="U807" s="22">
        <f>ROUND(('NEW Reference'!P$6*List!$F807)+'NEW Reference'!P$7,0)</f>
        <v>1170</v>
      </c>
      <c r="V807" s="22">
        <f>ROUND(('NEW Reference'!Q$6*List!$F807)+'NEW Reference'!Q$7,0)</f>
        <v>585</v>
      </c>
      <c r="X807" s="3" t="str">
        <f t="shared" si="36"/>
        <v>DELAWARE, Ohio</v>
      </c>
      <c r="Y807" s="67" t="s">
        <v>600</v>
      </c>
      <c r="Z807" s="24" t="s">
        <v>91</v>
      </c>
      <c r="AA807" s="29" t="s">
        <v>1043</v>
      </c>
      <c r="AB807" s="25"/>
      <c r="AC807" s="19">
        <f t="shared" si="38"/>
        <v>0.93580000000000008</v>
      </c>
      <c r="AD807" s="104">
        <v>13780</v>
      </c>
      <c r="AE807" t="s">
        <v>1008</v>
      </c>
      <c r="AF807" s="19">
        <v>0.83130000000000004</v>
      </c>
    </row>
    <row r="808" spans="1:32">
      <c r="A808" s="95">
        <v>41780</v>
      </c>
      <c r="B808" s="93" t="s">
        <v>1053</v>
      </c>
      <c r="C808" s="67" t="s">
        <v>1015</v>
      </c>
      <c r="D808" s="29" t="s">
        <v>1043</v>
      </c>
      <c r="E808" s="97" t="s">
        <v>90</v>
      </c>
      <c r="F808" s="98">
        <f t="shared" si="37"/>
        <v>0.79400000000000004</v>
      </c>
      <c r="G808" s="74">
        <f>ROUND(('NEW Reference'!B$6*List!$F808)+'NEW Reference'!B$7,0)</f>
        <v>1137</v>
      </c>
      <c r="H808" s="21">
        <f>ROUND(('NEW Reference'!C$6*List!$F808)+'NEW Reference'!C$7,0)</f>
        <v>1695</v>
      </c>
      <c r="I808" s="21">
        <f>ROUND(('NEW Reference'!D$6*List!$F808)+'NEW Reference'!D$7,0)</f>
        <v>2031</v>
      </c>
      <c r="J808" s="21">
        <f>ROUND(('NEW Reference'!E$6*List!$F808)+'NEW Reference'!E$7,0)</f>
        <v>2511</v>
      </c>
      <c r="K808" s="21">
        <f>ROUND(('NEW Reference'!F$6*List!$F808)+'NEW Reference'!F$7,0)</f>
        <v>2616</v>
      </c>
      <c r="L808" s="21">
        <f>ROUND(('NEW Reference'!G$6*List!$F808)+'NEW Reference'!G$7,0)</f>
        <v>2962</v>
      </c>
      <c r="M808" s="21">
        <f>ROUND(('NEW Reference'!H$6*List!$F808)+'NEW Reference'!H$7,0)</f>
        <v>3075</v>
      </c>
      <c r="N808" s="21">
        <f>ROUND(('NEW Reference'!I$6*List!$F808)+'NEW Reference'!I$7,0)</f>
        <v>3195</v>
      </c>
      <c r="O808" s="21">
        <f>ROUND(('NEW Reference'!J$6*List!$F808)+'NEW Reference'!J$7,0)</f>
        <v>3700</v>
      </c>
      <c r="P808" s="21">
        <f>ROUND(('NEW Reference'!K$6*List!$F808)+'NEW Reference'!K$7,0)</f>
        <v>3817</v>
      </c>
      <c r="Q808" s="21">
        <f>ROUND(('NEW Reference'!L$6*List!$F808)+'NEW Reference'!L$7,0)</f>
        <v>4119</v>
      </c>
      <c r="R808" s="21">
        <f>ROUND(('NEW Reference'!M$6*List!$F808)+'NEW Reference'!M$7,0)</f>
        <v>4919</v>
      </c>
      <c r="S808" s="21">
        <f>ROUND(('NEW Reference'!N$6*List!$F808)+'NEW Reference'!N$7,0)</f>
        <v>19849</v>
      </c>
      <c r="T808" s="22">
        <f>ROUND(('NEW Reference'!O$6*List!$F808)+'NEW Reference'!O$7,0)</f>
        <v>738</v>
      </c>
      <c r="U808" s="22">
        <f>ROUND(('NEW Reference'!P$6*List!$F808)+'NEW Reference'!P$7,0)</f>
        <v>1040</v>
      </c>
      <c r="V808" s="22">
        <f>ROUND(('NEW Reference'!Q$6*List!$F808)+'NEW Reference'!Q$7,0)</f>
        <v>520</v>
      </c>
      <c r="X808" s="3" t="str">
        <f t="shared" si="36"/>
        <v>ERIE, Ohio</v>
      </c>
      <c r="Y808" s="67" t="s">
        <v>1015</v>
      </c>
      <c r="Z808" s="24" t="s">
        <v>91</v>
      </c>
      <c r="AA808" s="29" t="s">
        <v>1043</v>
      </c>
      <c r="AB808" s="25"/>
      <c r="AC808" s="19">
        <f t="shared" si="38"/>
        <v>0.79400000000000004</v>
      </c>
      <c r="AD808" s="104">
        <v>27060</v>
      </c>
      <c r="AE808" t="s">
        <v>1036</v>
      </c>
      <c r="AF808" s="19">
        <v>0.92770000000000008</v>
      </c>
    </row>
    <row r="809" spans="1:32">
      <c r="A809" s="95">
        <v>18140</v>
      </c>
      <c r="B809" s="93" t="s">
        <v>1052</v>
      </c>
      <c r="C809" s="67" t="s">
        <v>328</v>
      </c>
      <c r="D809" s="29" t="s">
        <v>1043</v>
      </c>
      <c r="E809" s="97" t="s">
        <v>90</v>
      </c>
      <c r="F809" s="98">
        <f t="shared" si="37"/>
        <v>0.93580000000000008</v>
      </c>
      <c r="G809" s="74">
        <f>ROUND(('NEW Reference'!B$6*List!$F809)+'NEW Reference'!B$7,0)</f>
        <v>1280</v>
      </c>
      <c r="H809" s="21">
        <f>ROUND(('NEW Reference'!C$6*List!$F809)+'NEW Reference'!C$7,0)</f>
        <v>1908</v>
      </c>
      <c r="I809" s="21">
        <f>ROUND(('NEW Reference'!D$6*List!$F809)+'NEW Reference'!D$7,0)</f>
        <v>2286</v>
      </c>
      <c r="J809" s="21">
        <f>ROUND(('NEW Reference'!E$6*List!$F809)+'NEW Reference'!E$7,0)</f>
        <v>2827</v>
      </c>
      <c r="K809" s="21">
        <f>ROUND(('NEW Reference'!F$6*List!$F809)+'NEW Reference'!F$7,0)</f>
        <v>2945</v>
      </c>
      <c r="L809" s="21">
        <f>ROUND(('NEW Reference'!G$6*List!$F809)+'NEW Reference'!G$7,0)</f>
        <v>3334</v>
      </c>
      <c r="M809" s="21">
        <f>ROUND(('NEW Reference'!H$6*List!$F809)+'NEW Reference'!H$7,0)</f>
        <v>3461</v>
      </c>
      <c r="N809" s="21">
        <f>ROUND(('NEW Reference'!I$6*List!$F809)+'NEW Reference'!I$7,0)</f>
        <v>3597</v>
      </c>
      <c r="O809" s="21">
        <f>ROUND(('NEW Reference'!J$6*List!$F809)+'NEW Reference'!J$7,0)</f>
        <v>4165</v>
      </c>
      <c r="P809" s="21">
        <f>ROUND(('NEW Reference'!K$6*List!$F809)+'NEW Reference'!K$7,0)</f>
        <v>4296</v>
      </c>
      <c r="Q809" s="21">
        <f>ROUND(('NEW Reference'!L$6*List!$F809)+'NEW Reference'!L$7,0)</f>
        <v>4636</v>
      </c>
      <c r="R809" s="21">
        <f>ROUND(('NEW Reference'!M$6*List!$F809)+'NEW Reference'!M$7,0)</f>
        <v>5537</v>
      </c>
      <c r="S809" s="21">
        <f>ROUND(('NEW Reference'!N$6*List!$F809)+'NEW Reference'!N$7,0)</f>
        <v>22342</v>
      </c>
      <c r="T809" s="22">
        <f>ROUND(('NEW Reference'!O$6*List!$F809)+'NEW Reference'!O$7,0)</f>
        <v>831</v>
      </c>
      <c r="U809" s="22">
        <f>ROUND(('NEW Reference'!P$6*List!$F809)+'NEW Reference'!P$7,0)</f>
        <v>1170</v>
      </c>
      <c r="V809" s="22">
        <f>ROUND(('NEW Reference'!Q$6*List!$F809)+'NEW Reference'!Q$7,0)</f>
        <v>585</v>
      </c>
      <c r="X809" s="3" t="str">
        <f t="shared" si="36"/>
        <v>FAIRFIELD, Ohio</v>
      </c>
      <c r="Y809" s="67" t="s">
        <v>328</v>
      </c>
      <c r="Z809" s="24" t="s">
        <v>91</v>
      </c>
      <c r="AA809" s="29" t="s">
        <v>1043</v>
      </c>
      <c r="AB809" s="25"/>
      <c r="AC809" s="19">
        <f t="shared" si="38"/>
        <v>0.93580000000000008</v>
      </c>
      <c r="AD809" s="104">
        <v>28740</v>
      </c>
      <c r="AE809" t="s">
        <v>1038</v>
      </c>
      <c r="AF809" s="19">
        <v>1.0531999999999999</v>
      </c>
    </row>
    <row r="810" spans="1:32">
      <c r="A810" s="95">
        <v>18140</v>
      </c>
      <c r="B810" s="93" t="s">
        <v>1052</v>
      </c>
      <c r="C810" s="67" t="s">
        <v>535</v>
      </c>
      <c r="D810" s="29" t="s">
        <v>1043</v>
      </c>
      <c r="E810" s="97" t="s">
        <v>90</v>
      </c>
      <c r="F810" s="98">
        <f t="shared" si="37"/>
        <v>0.93580000000000008</v>
      </c>
      <c r="G810" s="74">
        <f>ROUND(('NEW Reference'!B$6*List!$F810)+'NEW Reference'!B$7,0)</f>
        <v>1280</v>
      </c>
      <c r="H810" s="21">
        <f>ROUND(('NEW Reference'!C$6*List!$F810)+'NEW Reference'!C$7,0)</f>
        <v>1908</v>
      </c>
      <c r="I810" s="21">
        <f>ROUND(('NEW Reference'!D$6*List!$F810)+'NEW Reference'!D$7,0)</f>
        <v>2286</v>
      </c>
      <c r="J810" s="21">
        <f>ROUND(('NEW Reference'!E$6*List!$F810)+'NEW Reference'!E$7,0)</f>
        <v>2827</v>
      </c>
      <c r="K810" s="21">
        <f>ROUND(('NEW Reference'!F$6*List!$F810)+'NEW Reference'!F$7,0)</f>
        <v>2945</v>
      </c>
      <c r="L810" s="21">
        <f>ROUND(('NEW Reference'!G$6*List!$F810)+'NEW Reference'!G$7,0)</f>
        <v>3334</v>
      </c>
      <c r="M810" s="21">
        <f>ROUND(('NEW Reference'!H$6*List!$F810)+'NEW Reference'!H$7,0)</f>
        <v>3461</v>
      </c>
      <c r="N810" s="21">
        <f>ROUND(('NEW Reference'!I$6*List!$F810)+'NEW Reference'!I$7,0)</f>
        <v>3597</v>
      </c>
      <c r="O810" s="21">
        <f>ROUND(('NEW Reference'!J$6*List!$F810)+'NEW Reference'!J$7,0)</f>
        <v>4165</v>
      </c>
      <c r="P810" s="21">
        <f>ROUND(('NEW Reference'!K$6*List!$F810)+'NEW Reference'!K$7,0)</f>
        <v>4296</v>
      </c>
      <c r="Q810" s="21">
        <f>ROUND(('NEW Reference'!L$6*List!$F810)+'NEW Reference'!L$7,0)</f>
        <v>4636</v>
      </c>
      <c r="R810" s="21">
        <f>ROUND(('NEW Reference'!M$6*List!$F810)+'NEW Reference'!M$7,0)</f>
        <v>5537</v>
      </c>
      <c r="S810" s="21">
        <f>ROUND(('NEW Reference'!N$6*List!$F810)+'NEW Reference'!N$7,0)</f>
        <v>22342</v>
      </c>
      <c r="T810" s="22">
        <f>ROUND(('NEW Reference'!O$6*List!$F810)+'NEW Reference'!O$7,0)</f>
        <v>831</v>
      </c>
      <c r="U810" s="22">
        <f>ROUND(('NEW Reference'!P$6*List!$F810)+'NEW Reference'!P$7,0)</f>
        <v>1170</v>
      </c>
      <c r="V810" s="22">
        <f>ROUND(('NEW Reference'!Q$6*List!$F810)+'NEW Reference'!Q$7,0)</f>
        <v>585</v>
      </c>
      <c r="X810" s="3" t="str">
        <f t="shared" si="36"/>
        <v>FRANKLIN, Ohio</v>
      </c>
      <c r="Y810" s="67" t="s">
        <v>535</v>
      </c>
      <c r="Z810" s="24" t="s">
        <v>91</v>
      </c>
      <c r="AA810" s="29" t="s">
        <v>1043</v>
      </c>
      <c r="AB810" s="26"/>
      <c r="AC810" s="19">
        <f t="shared" si="38"/>
        <v>0.93580000000000008</v>
      </c>
      <c r="AD810" s="104">
        <v>24020</v>
      </c>
      <c r="AE810" t="s">
        <v>1040</v>
      </c>
      <c r="AF810" s="19">
        <v>0.92990000000000006</v>
      </c>
    </row>
    <row r="811" spans="1:32">
      <c r="A811" s="95">
        <v>45780</v>
      </c>
      <c r="B811" s="93" t="s">
        <v>1054</v>
      </c>
      <c r="C811" s="67" t="s">
        <v>453</v>
      </c>
      <c r="D811" s="29" t="s">
        <v>1043</v>
      </c>
      <c r="E811" s="97" t="s">
        <v>90</v>
      </c>
      <c r="F811" s="98">
        <f t="shared" si="37"/>
        <v>0.89070000000000005</v>
      </c>
      <c r="G811" s="74">
        <f>ROUND(('NEW Reference'!B$6*List!$F811)+'NEW Reference'!B$7,0)</f>
        <v>1234</v>
      </c>
      <c r="H811" s="21">
        <f>ROUND(('NEW Reference'!C$6*List!$F811)+'NEW Reference'!C$7,0)</f>
        <v>1840</v>
      </c>
      <c r="I811" s="21">
        <f>ROUND(('NEW Reference'!D$6*List!$F811)+'NEW Reference'!D$7,0)</f>
        <v>2205</v>
      </c>
      <c r="J811" s="21">
        <f>ROUND(('NEW Reference'!E$6*List!$F811)+'NEW Reference'!E$7,0)</f>
        <v>2726</v>
      </c>
      <c r="K811" s="21">
        <f>ROUND(('NEW Reference'!F$6*List!$F811)+'NEW Reference'!F$7,0)</f>
        <v>2840</v>
      </c>
      <c r="L811" s="21">
        <f>ROUND(('NEW Reference'!G$6*List!$F811)+'NEW Reference'!G$7,0)</f>
        <v>3215</v>
      </c>
      <c r="M811" s="21">
        <f>ROUND(('NEW Reference'!H$6*List!$F811)+'NEW Reference'!H$7,0)</f>
        <v>3338</v>
      </c>
      <c r="N811" s="21">
        <f>ROUND(('NEW Reference'!I$6*List!$F811)+'NEW Reference'!I$7,0)</f>
        <v>3469</v>
      </c>
      <c r="O811" s="21">
        <f>ROUND(('NEW Reference'!J$6*List!$F811)+'NEW Reference'!J$7,0)</f>
        <v>4017</v>
      </c>
      <c r="P811" s="21">
        <f>ROUND(('NEW Reference'!K$6*List!$F811)+'NEW Reference'!K$7,0)</f>
        <v>4144</v>
      </c>
      <c r="Q811" s="21">
        <f>ROUND(('NEW Reference'!L$6*List!$F811)+'NEW Reference'!L$7,0)</f>
        <v>4472</v>
      </c>
      <c r="R811" s="21">
        <f>ROUND(('NEW Reference'!M$6*List!$F811)+'NEW Reference'!M$7,0)</f>
        <v>5341</v>
      </c>
      <c r="S811" s="21">
        <f>ROUND(('NEW Reference'!N$6*List!$F811)+'NEW Reference'!N$7,0)</f>
        <v>21549</v>
      </c>
      <c r="T811" s="22">
        <f>ROUND(('NEW Reference'!O$6*List!$F811)+'NEW Reference'!O$7,0)</f>
        <v>801</v>
      </c>
      <c r="U811" s="22">
        <f>ROUND(('NEW Reference'!P$6*List!$F811)+'NEW Reference'!P$7,0)</f>
        <v>1129</v>
      </c>
      <c r="V811" s="22">
        <f>ROUND(('NEW Reference'!Q$6*List!$F811)+'NEW Reference'!Q$7,0)</f>
        <v>564</v>
      </c>
      <c r="X811" s="3" t="str">
        <f t="shared" si="36"/>
        <v>FULTON, Ohio</v>
      </c>
      <c r="Y811" s="67" t="s">
        <v>453</v>
      </c>
      <c r="Z811" s="24" t="s">
        <v>91</v>
      </c>
      <c r="AA811" s="29" t="s">
        <v>1043</v>
      </c>
      <c r="AB811" s="26"/>
      <c r="AC811" s="19">
        <f t="shared" si="38"/>
        <v>0.89070000000000005</v>
      </c>
      <c r="AD811" s="104">
        <v>24020</v>
      </c>
      <c r="AE811" t="s">
        <v>1040</v>
      </c>
      <c r="AF811" s="19">
        <v>0.92990000000000006</v>
      </c>
    </row>
    <row r="812" spans="1:32">
      <c r="A812" s="95">
        <v>17410</v>
      </c>
      <c r="B812" s="93" t="s">
        <v>1044</v>
      </c>
      <c r="C812" s="67" t="s">
        <v>1055</v>
      </c>
      <c r="D812" s="29" t="s">
        <v>1043</v>
      </c>
      <c r="E812" s="97" t="s">
        <v>90</v>
      </c>
      <c r="F812" s="98">
        <f t="shared" si="37"/>
        <v>0.87760000000000005</v>
      </c>
      <c r="G812" s="74">
        <f>ROUND(('NEW Reference'!B$6*List!$F812)+'NEW Reference'!B$7,0)</f>
        <v>1221</v>
      </c>
      <c r="H812" s="21">
        <f>ROUND(('NEW Reference'!C$6*List!$F812)+'NEW Reference'!C$7,0)</f>
        <v>1821</v>
      </c>
      <c r="I812" s="21">
        <f>ROUND(('NEW Reference'!D$6*List!$F812)+'NEW Reference'!D$7,0)</f>
        <v>2182</v>
      </c>
      <c r="J812" s="21">
        <f>ROUND(('NEW Reference'!E$6*List!$F812)+'NEW Reference'!E$7,0)</f>
        <v>2697</v>
      </c>
      <c r="K812" s="21">
        <f>ROUND(('NEW Reference'!F$6*List!$F812)+'NEW Reference'!F$7,0)</f>
        <v>2810</v>
      </c>
      <c r="L812" s="21">
        <f>ROUND(('NEW Reference'!G$6*List!$F812)+'NEW Reference'!G$7,0)</f>
        <v>3181</v>
      </c>
      <c r="M812" s="21">
        <f>ROUND(('NEW Reference'!H$6*List!$F812)+'NEW Reference'!H$7,0)</f>
        <v>3302</v>
      </c>
      <c r="N812" s="21">
        <f>ROUND(('NEW Reference'!I$6*List!$F812)+'NEW Reference'!I$7,0)</f>
        <v>3432</v>
      </c>
      <c r="O812" s="21">
        <f>ROUND(('NEW Reference'!J$6*List!$F812)+'NEW Reference'!J$7,0)</f>
        <v>3974</v>
      </c>
      <c r="P812" s="21">
        <f>ROUND(('NEW Reference'!K$6*List!$F812)+'NEW Reference'!K$7,0)</f>
        <v>4100</v>
      </c>
      <c r="Q812" s="21">
        <f>ROUND(('NEW Reference'!L$6*List!$F812)+'NEW Reference'!L$7,0)</f>
        <v>4424</v>
      </c>
      <c r="R812" s="21">
        <f>ROUND(('NEW Reference'!M$6*List!$F812)+'NEW Reference'!M$7,0)</f>
        <v>5284</v>
      </c>
      <c r="S812" s="21">
        <f>ROUND(('NEW Reference'!N$6*List!$F812)+'NEW Reference'!N$7,0)</f>
        <v>21319</v>
      </c>
      <c r="T812" s="22">
        <f>ROUND(('NEW Reference'!O$6*List!$F812)+'NEW Reference'!O$7,0)</f>
        <v>793</v>
      </c>
      <c r="U812" s="22">
        <f>ROUND(('NEW Reference'!P$6*List!$F812)+'NEW Reference'!P$7,0)</f>
        <v>1117</v>
      </c>
      <c r="V812" s="22">
        <f>ROUND(('NEW Reference'!Q$6*List!$F812)+'NEW Reference'!Q$7,0)</f>
        <v>558</v>
      </c>
      <c r="X812" s="3" t="str">
        <f t="shared" si="36"/>
        <v>GEAUGA, Ohio</v>
      </c>
      <c r="Y812" s="67" t="s">
        <v>1055</v>
      </c>
      <c r="Z812" s="24" t="s">
        <v>91</v>
      </c>
      <c r="AA812" s="29" t="s">
        <v>1043</v>
      </c>
      <c r="AB812" s="25"/>
      <c r="AC812" s="19">
        <f t="shared" si="38"/>
        <v>0.87760000000000005</v>
      </c>
      <c r="AD812" s="104">
        <v>40380</v>
      </c>
      <c r="AE812" t="s">
        <v>1019</v>
      </c>
      <c r="AF812" s="19">
        <v>0.94990000000000008</v>
      </c>
    </row>
    <row r="813" spans="1:32">
      <c r="A813" s="95">
        <v>19430</v>
      </c>
      <c r="B813" s="93" t="s">
        <v>1056</v>
      </c>
      <c r="C813" s="67" t="s">
        <v>136</v>
      </c>
      <c r="D813" s="29" t="s">
        <v>1043</v>
      </c>
      <c r="E813" s="97" t="s">
        <v>90</v>
      </c>
      <c r="F813" s="98">
        <f t="shared" si="37"/>
        <v>0.96460000000000001</v>
      </c>
      <c r="G813" s="74">
        <f>ROUND(('NEW Reference'!B$6*List!$F813)+'NEW Reference'!B$7,0)</f>
        <v>1309</v>
      </c>
      <c r="H813" s="21">
        <f>ROUND(('NEW Reference'!C$6*List!$F813)+'NEW Reference'!C$7,0)</f>
        <v>1951</v>
      </c>
      <c r="I813" s="21">
        <f>ROUND(('NEW Reference'!D$6*List!$F813)+'NEW Reference'!D$7,0)</f>
        <v>2338</v>
      </c>
      <c r="J813" s="21">
        <f>ROUND(('NEW Reference'!E$6*List!$F813)+'NEW Reference'!E$7,0)</f>
        <v>2891</v>
      </c>
      <c r="K813" s="21">
        <f>ROUND(('NEW Reference'!F$6*List!$F813)+'NEW Reference'!F$7,0)</f>
        <v>3012</v>
      </c>
      <c r="L813" s="21">
        <f>ROUND(('NEW Reference'!G$6*List!$F813)+'NEW Reference'!G$7,0)</f>
        <v>3409</v>
      </c>
      <c r="M813" s="21">
        <f>ROUND(('NEW Reference'!H$6*List!$F813)+'NEW Reference'!H$7,0)</f>
        <v>3539</v>
      </c>
      <c r="N813" s="21">
        <f>ROUND(('NEW Reference'!I$6*List!$F813)+'NEW Reference'!I$7,0)</f>
        <v>3678</v>
      </c>
      <c r="O813" s="21">
        <f>ROUND(('NEW Reference'!J$6*List!$F813)+'NEW Reference'!J$7,0)</f>
        <v>4260</v>
      </c>
      <c r="P813" s="21">
        <f>ROUND(('NEW Reference'!K$6*List!$F813)+'NEW Reference'!K$7,0)</f>
        <v>4394</v>
      </c>
      <c r="Q813" s="21">
        <f>ROUND(('NEW Reference'!L$6*List!$F813)+'NEW Reference'!L$7,0)</f>
        <v>4741</v>
      </c>
      <c r="R813" s="21">
        <f>ROUND(('NEW Reference'!M$6*List!$F813)+'NEW Reference'!M$7,0)</f>
        <v>5663</v>
      </c>
      <c r="S813" s="21">
        <f>ROUND(('NEW Reference'!N$6*List!$F813)+'NEW Reference'!N$7,0)</f>
        <v>22848</v>
      </c>
      <c r="T813" s="22">
        <f>ROUND(('NEW Reference'!O$6*List!$F813)+'NEW Reference'!O$7,0)</f>
        <v>849</v>
      </c>
      <c r="U813" s="22">
        <f>ROUND(('NEW Reference'!P$6*List!$F813)+'NEW Reference'!P$7,0)</f>
        <v>1197</v>
      </c>
      <c r="V813" s="22">
        <f>ROUND(('NEW Reference'!Q$6*List!$F813)+'NEW Reference'!Q$7,0)</f>
        <v>598</v>
      </c>
      <c r="X813" s="3" t="str">
        <f t="shared" si="36"/>
        <v>GREENE, Ohio</v>
      </c>
      <c r="Y813" s="67" t="s">
        <v>136</v>
      </c>
      <c r="Z813" s="24" t="s">
        <v>91</v>
      </c>
      <c r="AA813" s="29" t="s">
        <v>1043</v>
      </c>
      <c r="AB813" s="25"/>
      <c r="AC813" s="19">
        <f t="shared" si="38"/>
        <v>0.96460000000000001</v>
      </c>
      <c r="AD813" s="104">
        <v>35614</v>
      </c>
      <c r="AE813" t="s">
        <v>965</v>
      </c>
      <c r="AF813" s="19">
        <v>1.2950999999999999</v>
      </c>
    </row>
    <row r="814" spans="1:32">
      <c r="A814" s="95">
        <v>17140</v>
      </c>
      <c r="B814" s="93" t="s">
        <v>597</v>
      </c>
      <c r="C814" s="67" t="s">
        <v>603</v>
      </c>
      <c r="D814" s="29" t="s">
        <v>1043</v>
      </c>
      <c r="E814" s="97" t="s">
        <v>90</v>
      </c>
      <c r="F814" s="98">
        <f t="shared" si="37"/>
        <v>0.95230000000000004</v>
      </c>
      <c r="G814" s="74">
        <f>ROUND(('NEW Reference'!B$6*List!$F814)+'NEW Reference'!B$7,0)</f>
        <v>1296</v>
      </c>
      <c r="H814" s="21">
        <f>ROUND(('NEW Reference'!C$6*List!$F814)+'NEW Reference'!C$7,0)</f>
        <v>1933</v>
      </c>
      <c r="I814" s="21">
        <f>ROUND(('NEW Reference'!D$6*List!$F814)+'NEW Reference'!D$7,0)</f>
        <v>2316</v>
      </c>
      <c r="J814" s="21">
        <f>ROUND(('NEW Reference'!E$6*List!$F814)+'NEW Reference'!E$7,0)</f>
        <v>2863</v>
      </c>
      <c r="K814" s="21">
        <f>ROUND(('NEW Reference'!F$6*List!$F814)+'NEW Reference'!F$7,0)</f>
        <v>2983</v>
      </c>
      <c r="L814" s="21">
        <f>ROUND(('NEW Reference'!G$6*List!$F814)+'NEW Reference'!G$7,0)</f>
        <v>3377</v>
      </c>
      <c r="M814" s="21">
        <f>ROUND(('NEW Reference'!H$6*List!$F814)+'NEW Reference'!H$7,0)</f>
        <v>3506</v>
      </c>
      <c r="N814" s="21">
        <f>ROUND(('NEW Reference'!I$6*List!$F814)+'NEW Reference'!I$7,0)</f>
        <v>3643</v>
      </c>
      <c r="O814" s="21">
        <f>ROUND(('NEW Reference'!J$6*List!$F814)+'NEW Reference'!J$7,0)</f>
        <v>4219</v>
      </c>
      <c r="P814" s="21">
        <f>ROUND(('NEW Reference'!K$6*List!$F814)+'NEW Reference'!K$7,0)</f>
        <v>4352</v>
      </c>
      <c r="Q814" s="21">
        <f>ROUND(('NEW Reference'!L$6*List!$F814)+'NEW Reference'!L$7,0)</f>
        <v>4696</v>
      </c>
      <c r="R814" s="21">
        <f>ROUND(('NEW Reference'!M$6*List!$F814)+'NEW Reference'!M$7,0)</f>
        <v>5609</v>
      </c>
      <c r="S814" s="21">
        <f>ROUND(('NEW Reference'!N$6*List!$F814)+'NEW Reference'!N$7,0)</f>
        <v>22632</v>
      </c>
      <c r="T814" s="22">
        <f>ROUND(('NEW Reference'!O$6*List!$F814)+'NEW Reference'!O$7,0)</f>
        <v>841</v>
      </c>
      <c r="U814" s="22">
        <f>ROUND(('NEW Reference'!P$6*List!$F814)+'NEW Reference'!P$7,0)</f>
        <v>1186</v>
      </c>
      <c r="V814" s="22">
        <f>ROUND(('NEW Reference'!Q$6*List!$F814)+'NEW Reference'!Q$7,0)</f>
        <v>593</v>
      </c>
      <c r="X814" s="3" t="str">
        <f t="shared" si="36"/>
        <v>HAMILTON, Ohio</v>
      </c>
      <c r="Y814" s="67" t="s">
        <v>603</v>
      </c>
      <c r="Z814" s="24" t="s">
        <v>91</v>
      </c>
      <c r="AA814" s="29" t="s">
        <v>1043</v>
      </c>
      <c r="AB814" s="26"/>
      <c r="AC814" s="19">
        <f t="shared" si="38"/>
        <v>0.95230000000000004</v>
      </c>
      <c r="AD814" s="104">
        <v>30620</v>
      </c>
      <c r="AE814" t="s">
        <v>1042</v>
      </c>
      <c r="AF814" s="19">
        <v>0.89540000000000008</v>
      </c>
    </row>
    <row r="815" spans="1:32">
      <c r="A815" s="95">
        <v>18140</v>
      </c>
      <c r="B815" s="93" t="s">
        <v>1052</v>
      </c>
      <c r="C815" s="67" t="s">
        <v>1057</v>
      </c>
      <c r="D815" s="29" t="s">
        <v>1043</v>
      </c>
      <c r="E815" s="97" t="s">
        <v>90</v>
      </c>
      <c r="F815" s="98">
        <f t="shared" si="37"/>
        <v>0.93580000000000008</v>
      </c>
      <c r="G815" s="74">
        <f>ROUND(('NEW Reference'!B$6*List!$F815)+'NEW Reference'!B$7,0)</f>
        <v>1280</v>
      </c>
      <c r="H815" s="21">
        <f>ROUND(('NEW Reference'!C$6*List!$F815)+'NEW Reference'!C$7,0)</f>
        <v>1908</v>
      </c>
      <c r="I815" s="21">
        <f>ROUND(('NEW Reference'!D$6*List!$F815)+'NEW Reference'!D$7,0)</f>
        <v>2286</v>
      </c>
      <c r="J815" s="21">
        <f>ROUND(('NEW Reference'!E$6*List!$F815)+'NEW Reference'!E$7,0)</f>
        <v>2827</v>
      </c>
      <c r="K815" s="21">
        <f>ROUND(('NEW Reference'!F$6*List!$F815)+'NEW Reference'!F$7,0)</f>
        <v>2945</v>
      </c>
      <c r="L815" s="21">
        <f>ROUND(('NEW Reference'!G$6*List!$F815)+'NEW Reference'!G$7,0)</f>
        <v>3334</v>
      </c>
      <c r="M815" s="21">
        <f>ROUND(('NEW Reference'!H$6*List!$F815)+'NEW Reference'!H$7,0)</f>
        <v>3461</v>
      </c>
      <c r="N815" s="21">
        <f>ROUND(('NEW Reference'!I$6*List!$F815)+'NEW Reference'!I$7,0)</f>
        <v>3597</v>
      </c>
      <c r="O815" s="21">
        <f>ROUND(('NEW Reference'!J$6*List!$F815)+'NEW Reference'!J$7,0)</f>
        <v>4165</v>
      </c>
      <c r="P815" s="21">
        <f>ROUND(('NEW Reference'!K$6*List!$F815)+'NEW Reference'!K$7,0)</f>
        <v>4296</v>
      </c>
      <c r="Q815" s="21">
        <f>ROUND(('NEW Reference'!L$6*List!$F815)+'NEW Reference'!L$7,0)</f>
        <v>4636</v>
      </c>
      <c r="R815" s="21">
        <f>ROUND(('NEW Reference'!M$6*List!$F815)+'NEW Reference'!M$7,0)</f>
        <v>5537</v>
      </c>
      <c r="S815" s="21">
        <f>ROUND(('NEW Reference'!N$6*List!$F815)+'NEW Reference'!N$7,0)</f>
        <v>22342</v>
      </c>
      <c r="T815" s="22">
        <f>ROUND(('NEW Reference'!O$6*List!$F815)+'NEW Reference'!O$7,0)</f>
        <v>831</v>
      </c>
      <c r="U815" s="22">
        <f>ROUND(('NEW Reference'!P$6*List!$F815)+'NEW Reference'!P$7,0)</f>
        <v>1170</v>
      </c>
      <c r="V815" s="22">
        <f>ROUND(('NEW Reference'!Q$6*List!$F815)+'NEW Reference'!Q$7,0)</f>
        <v>585</v>
      </c>
      <c r="X815" s="3" t="str">
        <f t="shared" si="36"/>
        <v>HOCKING, Ohio</v>
      </c>
      <c r="Y815" s="67" t="s">
        <v>1057</v>
      </c>
      <c r="Z815" s="24" t="s">
        <v>91</v>
      </c>
      <c r="AA815" s="29" t="s">
        <v>1043</v>
      </c>
      <c r="AB815" s="25"/>
      <c r="AC815" s="19">
        <f t="shared" si="38"/>
        <v>0.93580000000000008</v>
      </c>
      <c r="AD815" s="104">
        <v>17410</v>
      </c>
      <c r="AE815" t="s">
        <v>1044</v>
      </c>
      <c r="AF815" s="19">
        <v>0.87760000000000005</v>
      </c>
    </row>
    <row r="816" spans="1:32">
      <c r="A816" s="95">
        <v>48260</v>
      </c>
      <c r="B816" s="93" t="s">
        <v>1058</v>
      </c>
      <c r="C816" s="67" t="s">
        <v>144</v>
      </c>
      <c r="D816" s="29" t="s">
        <v>1043</v>
      </c>
      <c r="E816" s="97" t="s">
        <v>90</v>
      </c>
      <c r="F816" s="98">
        <f t="shared" si="37"/>
        <v>0.72860000000000003</v>
      </c>
      <c r="G816" s="74">
        <f>ROUND(('NEW Reference'!B$6*List!$F816)+'NEW Reference'!B$7,0)</f>
        <v>1071</v>
      </c>
      <c r="H816" s="21">
        <f>ROUND(('NEW Reference'!C$6*List!$F816)+'NEW Reference'!C$7,0)</f>
        <v>1597</v>
      </c>
      <c r="I816" s="21">
        <f>ROUND(('NEW Reference'!D$6*List!$F816)+'NEW Reference'!D$7,0)</f>
        <v>1914</v>
      </c>
      <c r="J816" s="21">
        <f>ROUND(('NEW Reference'!E$6*List!$F816)+'NEW Reference'!E$7,0)</f>
        <v>2366</v>
      </c>
      <c r="K816" s="21">
        <f>ROUND(('NEW Reference'!F$6*List!$F816)+'NEW Reference'!F$7,0)</f>
        <v>2465</v>
      </c>
      <c r="L816" s="21">
        <f>ROUND(('NEW Reference'!G$6*List!$F816)+'NEW Reference'!G$7,0)</f>
        <v>2790</v>
      </c>
      <c r="M816" s="21">
        <f>ROUND(('NEW Reference'!H$6*List!$F816)+'NEW Reference'!H$7,0)</f>
        <v>2897</v>
      </c>
      <c r="N816" s="21">
        <f>ROUND(('NEW Reference'!I$6*List!$F816)+'NEW Reference'!I$7,0)</f>
        <v>3010</v>
      </c>
      <c r="O816" s="21">
        <f>ROUND(('NEW Reference'!J$6*List!$F816)+'NEW Reference'!J$7,0)</f>
        <v>3486</v>
      </c>
      <c r="P816" s="21">
        <f>ROUND(('NEW Reference'!K$6*List!$F816)+'NEW Reference'!K$7,0)</f>
        <v>3596</v>
      </c>
      <c r="Q816" s="21">
        <f>ROUND(('NEW Reference'!L$6*List!$F816)+'NEW Reference'!L$7,0)</f>
        <v>3880</v>
      </c>
      <c r="R816" s="21">
        <f>ROUND(('NEW Reference'!M$6*List!$F816)+'NEW Reference'!M$7,0)</f>
        <v>4634</v>
      </c>
      <c r="S816" s="21">
        <f>ROUND(('NEW Reference'!N$6*List!$F816)+'NEW Reference'!N$7,0)</f>
        <v>18699</v>
      </c>
      <c r="T816" s="22">
        <f>ROUND(('NEW Reference'!O$6*List!$F816)+'NEW Reference'!O$7,0)</f>
        <v>695</v>
      </c>
      <c r="U816" s="22">
        <f>ROUND(('NEW Reference'!P$6*List!$F816)+'NEW Reference'!P$7,0)</f>
        <v>980</v>
      </c>
      <c r="V816" s="22">
        <f>ROUND(('NEW Reference'!Q$6*List!$F816)+'NEW Reference'!Q$7,0)</f>
        <v>490</v>
      </c>
      <c r="X816" s="3" t="str">
        <f t="shared" si="36"/>
        <v>JEFFERSON, Ohio</v>
      </c>
      <c r="Y816" s="67" t="s">
        <v>144</v>
      </c>
      <c r="Z816" s="24" t="s">
        <v>91</v>
      </c>
      <c r="AA816" s="29" t="s">
        <v>1043</v>
      </c>
      <c r="AB816" s="26"/>
      <c r="AC816" s="19">
        <f t="shared" si="38"/>
        <v>0.72860000000000003</v>
      </c>
      <c r="AD816" s="104">
        <v>48540</v>
      </c>
      <c r="AE816" t="s">
        <v>1046</v>
      </c>
      <c r="AF816" s="19">
        <v>0.74790000000000001</v>
      </c>
    </row>
    <row r="817" spans="1:32">
      <c r="A817" s="95">
        <v>17410</v>
      </c>
      <c r="B817" s="93" t="s">
        <v>1044</v>
      </c>
      <c r="C817" s="67" t="s">
        <v>381</v>
      </c>
      <c r="D817" s="29" t="s">
        <v>1043</v>
      </c>
      <c r="E817" s="97" t="s">
        <v>90</v>
      </c>
      <c r="F817" s="98">
        <f t="shared" si="37"/>
        <v>0.87760000000000005</v>
      </c>
      <c r="G817" s="74">
        <f>ROUND(('NEW Reference'!B$6*List!$F817)+'NEW Reference'!B$7,0)</f>
        <v>1221</v>
      </c>
      <c r="H817" s="21">
        <f>ROUND(('NEW Reference'!C$6*List!$F817)+'NEW Reference'!C$7,0)</f>
        <v>1821</v>
      </c>
      <c r="I817" s="21">
        <f>ROUND(('NEW Reference'!D$6*List!$F817)+'NEW Reference'!D$7,0)</f>
        <v>2182</v>
      </c>
      <c r="J817" s="21">
        <f>ROUND(('NEW Reference'!E$6*List!$F817)+'NEW Reference'!E$7,0)</f>
        <v>2697</v>
      </c>
      <c r="K817" s="21">
        <f>ROUND(('NEW Reference'!F$6*List!$F817)+'NEW Reference'!F$7,0)</f>
        <v>2810</v>
      </c>
      <c r="L817" s="21">
        <f>ROUND(('NEW Reference'!G$6*List!$F817)+'NEW Reference'!G$7,0)</f>
        <v>3181</v>
      </c>
      <c r="M817" s="21">
        <f>ROUND(('NEW Reference'!H$6*List!$F817)+'NEW Reference'!H$7,0)</f>
        <v>3302</v>
      </c>
      <c r="N817" s="21">
        <f>ROUND(('NEW Reference'!I$6*List!$F817)+'NEW Reference'!I$7,0)</f>
        <v>3432</v>
      </c>
      <c r="O817" s="21">
        <f>ROUND(('NEW Reference'!J$6*List!$F817)+'NEW Reference'!J$7,0)</f>
        <v>3974</v>
      </c>
      <c r="P817" s="21">
        <f>ROUND(('NEW Reference'!K$6*List!$F817)+'NEW Reference'!K$7,0)</f>
        <v>4100</v>
      </c>
      <c r="Q817" s="21">
        <f>ROUND(('NEW Reference'!L$6*List!$F817)+'NEW Reference'!L$7,0)</f>
        <v>4424</v>
      </c>
      <c r="R817" s="21">
        <f>ROUND(('NEW Reference'!M$6*List!$F817)+'NEW Reference'!M$7,0)</f>
        <v>5284</v>
      </c>
      <c r="S817" s="21">
        <f>ROUND(('NEW Reference'!N$6*List!$F817)+'NEW Reference'!N$7,0)</f>
        <v>21319</v>
      </c>
      <c r="T817" s="22">
        <f>ROUND(('NEW Reference'!O$6*List!$F817)+'NEW Reference'!O$7,0)</f>
        <v>793</v>
      </c>
      <c r="U817" s="22">
        <f>ROUND(('NEW Reference'!P$6*List!$F817)+'NEW Reference'!P$7,0)</f>
        <v>1117</v>
      </c>
      <c r="V817" s="22">
        <f>ROUND(('NEW Reference'!Q$6*List!$F817)+'NEW Reference'!Q$7,0)</f>
        <v>558</v>
      </c>
      <c r="X817" s="3" t="str">
        <f t="shared" si="36"/>
        <v>LAKE, Ohio</v>
      </c>
      <c r="Y817" s="67" t="s">
        <v>381</v>
      </c>
      <c r="Z817" s="24" t="s">
        <v>91</v>
      </c>
      <c r="AA817" s="29" t="s">
        <v>1043</v>
      </c>
      <c r="AB817" s="25"/>
      <c r="AC817" s="19">
        <f t="shared" si="38"/>
        <v>0.87760000000000005</v>
      </c>
      <c r="AD817" s="104">
        <v>17140</v>
      </c>
      <c r="AE817" t="s">
        <v>597</v>
      </c>
      <c r="AF817" s="19">
        <v>0.95230000000000004</v>
      </c>
    </row>
    <row r="818" spans="1:32">
      <c r="A818" s="95">
        <v>26580</v>
      </c>
      <c r="B818" s="93" t="s">
        <v>656</v>
      </c>
      <c r="C818" s="67" t="s">
        <v>149</v>
      </c>
      <c r="D818" s="29" t="s">
        <v>1043</v>
      </c>
      <c r="E818" s="97" t="s">
        <v>90</v>
      </c>
      <c r="F818" s="98">
        <f t="shared" si="37"/>
        <v>0.89810000000000001</v>
      </c>
      <c r="G818" s="74">
        <f>ROUND(('NEW Reference'!B$6*List!$F818)+'NEW Reference'!B$7,0)</f>
        <v>1242</v>
      </c>
      <c r="H818" s="21">
        <f>ROUND(('NEW Reference'!C$6*List!$F818)+'NEW Reference'!C$7,0)</f>
        <v>1851</v>
      </c>
      <c r="I818" s="21">
        <f>ROUND(('NEW Reference'!D$6*List!$F818)+'NEW Reference'!D$7,0)</f>
        <v>2218</v>
      </c>
      <c r="J818" s="21">
        <f>ROUND(('NEW Reference'!E$6*List!$F818)+'NEW Reference'!E$7,0)</f>
        <v>2743</v>
      </c>
      <c r="K818" s="21">
        <f>ROUND(('NEW Reference'!F$6*List!$F818)+'NEW Reference'!F$7,0)</f>
        <v>2857</v>
      </c>
      <c r="L818" s="21">
        <f>ROUND(('NEW Reference'!G$6*List!$F818)+'NEW Reference'!G$7,0)</f>
        <v>3235</v>
      </c>
      <c r="M818" s="21">
        <f>ROUND(('NEW Reference'!H$6*List!$F818)+'NEW Reference'!H$7,0)</f>
        <v>3358</v>
      </c>
      <c r="N818" s="21">
        <f>ROUND(('NEW Reference'!I$6*List!$F818)+'NEW Reference'!I$7,0)</f>
        <v>3490</v>
      </c>
      <c r="O818" s="21">
        <f>ROUND(('NEW Reference'!J$6*List!$F818)+'NEW Reference'!J$7,0)</f>
        <v>4042</v>
      </c>
      <c r="P818" s="21">
        <f>ROUND(('NEW Reference'!K$6*List!$F818)+'NEW Reference'!K$7,0)</f>
        <v>4169</v>
      </c>
      <c r="Q818" s="21">
        <f>ROUND(('NEW Reference'!L$6*List!$F818)+'NEW Reference'!L$7,0)</f>
        <v>4499</v>
      </c>
      <c r="R818" s="21">
        <f>ROUND(('NEW Reference'!M$6*List!$F818)+'NEW Reference'!M$7,0)</f>
        <v>5373</v>
      </c>
      <c r="S818" s="21">
        <f>ROUND(('NEW Reference'!N$6*List!$F818)+'NEW Reference'!N$7,0)</f>
        <v>21679</v>
      </c>
      <c r="T818" s="22">
        <f>ROUND(('NEW Reference'!O$6*List!$F818)+'NEW Reference'!O$7,0)</f>
        <v>806</v>
      </c>
      <c r="U818" s="22">
        <f>ROUND(('NEW Reference'!P$6*List!$F818)+'NEW Reference'!P$7,0)</f>
        <v>1136</v>
      </c>
      <c r="V818" s="22">
        <f>ROUND(('NEW Reference'!Q$6*List!$F818)+'NEW Reference'!Q$7,0)</f>
        <v>568</v>
      </c>
      <c r="X818" s="3" t="str">
        <f t="shared" si="36"/>
        <v>LAWRENCE, Ohio</v>
      </c>
      <c r="Y818" s="67" t="s">
        <v>149</v>
      </c>
      <c r="Z818" s="24" t="s">
        <v>91</v>
      </c>
      <c r="AA818" s="29" t="s">
        <v>1043</v>
      </c>
      <c r="AB818" s="26"/>
      <c r="AC818" s="19">
        <f t="shared" si="38"/>
        <v>0.89810000000000001</v>
      </c>
      <c r="AD818" s="104">
        <v>17140</v>
      </c>
      <c r="AE818" t="s">
        <v>597</v>
      </c>
      <c r="AF818" s="19">
        <v>0.95230000000000004</v>
      </c>
    </row>
    <row r="819" spans="1:32">
      <c r="A819" s="95">
        <v>18140</v>
      </c>
      <c r="B819" s="93" t="s">
        <v>1052</v>
      </c>
      <c r="C819" s="67" t="s">
        <v>1059</v>
      </c>
      <c r="D819" s="29" t="s">
        <v>1043</v>
      </c>
      <c r="E819" s="97" t="s">
        <v>90</v>
      </c>
      <c r="F819" s="98">
        <f t="shared" si="37"/>
        <v>0.93580000000000008</v>
      </c>
      <c r="G819" s="74">
        <f>ROUND(('NEW Reference'!B$6*List!$F819)+'NEW Reference'!B$7,0)</f>
        <v>1280</v>
      </c>
      <c r="H819" s="21">
        <f>ROUND(('NEW Reference'!C$6*List!$F819)+'NEW Reference'!C$7,0)</f>
        <v>1908</v>
      </c>
      <c r="I819" s="21">
        <f>ROUND(('NEW Reference'!D$6*List!$F819)+'NEW Reference'!D$7,0)</f>
        <v>2286</v>
      </c>
      <c r="J819" s="21">
        <f>ROUND(('NEW Reference'!E$6*List!$F819)+'NEW Reference'!E$7,0)</f>
        <v>2827</v>
      </c>
      <c r="K819" s="21">
        <f>ROUND(('NEW Reference'!F$6*List!$F819)+'NEW Reference'!F$7,0)</f>
        <v>2945</v>
      </c>
      <c r="L819" s="21">
        <f>ROUND(('NEW Reference'!G$6*List!$F819)+'NEW Reference'!G$7,0)</f>
        <v>3334</v>
      </c>
      <c r="M819" s="21">
        <f>ROUND(('NEW Reference'!H$6*List!$F819)+'NEW Reference'!H$7,0)</f>
        <v>3461</v>
      </c>
      <c r="N819" s="21">
        <f>ROUND(('NEW Reference'!I$6*List!$F819)+'NEW Reference'!I$7,0)</f>
        <v>3597</v>
      </c>
      <c r="O819" s="21">
        <f>ROUND(('NEW Reference'!J$6*List!$F819)+'NEW Reference'!J$7,0)</f>
        <v>4165</v>
      </c>
      <c r="P819" s="21">
        <f>ROUND(('NEW Reference'!K$6*List!$F819)+'NEW Reference'!K$7,0)</f>
        <v>4296</v>
      </c>
      <c r="Q819" s="21">
        <f>ROUND(('NEW Reference'!L$6*List!$F819)+'NEW Reference'!L$7,0)</f>
        <v>4636</v>
      </c>
      <c r="R819" s="21">
        <f>ROUND(('NEW Reference'!M$6*List!$F819)+'NEW Reference'!M$7,0)</f>
        <v>5537</v>
      </c>
      <c r="S819" s="21">
        <f>ROUND(('NEW Reference'!N$6*List!$F819)+'NEW Reference'!N$7,0)</f>
        <v>22342</v>
      </c>
      <c r="T819" s="22">
        <f>ROUND(('NEW Reference'!O$6*List!$F819)+'NEW Reference'!O$7,0)</f>
        <v>831</v>
      </c>
      <c r="U819" s="22">
        <f>ROUND(('NEW Reference'!P$6*List!$F819)+'NEW Reference'!P$7,0)</f>
        <v>1170</v>
      </c>
      <c r="V819" s="22">
        <f>ROUND(('NEW Reference'!Q$6*List!$F819)+'NEW Reference'!Q$7,0)</f>
        <v>585</v>
      </c>
      <c r="X819" s="3" t="str">
        <f t="shared" si="36"/>
        <v>LICKING, Ohio</v>
      </c>
      <c r="Y819" s="67" t="s">
        <v>1059</v>
      </c>
      <c r="Z819" s="24" t="s">
        <v>91</v>
      </c>
      <c r="AA819" s="29" t="s">
        <v>1043</v>
      </c>
      <c r="AB819" s="26"/>
      <c r="AC819" s="19">
        <f t="shared" si="38"/>
        <v>0.93580000000000008</v>
      </c>
      <c r="AD819" s="104">
        <v>15940</v>
      </c>
      <c r="AE819" t="s">
        <v>1048</v>
      </c>
      <c r="AF819" s="19">
        <v>0.80210000000000004</v>
      </c>
    </row>
    <row r="820" spans="1:32">
      <c r="A820" s="95">
        <v>17410</v>
      </c>
      <c r="B820" s="93" t="s">
        <v>1044</v>
      </c>
      <c r="C820" s="67" t="s">
        <v>1060</v>
      </c>
      <c r="D820" s="29" t="s">
        <v>1043</v>
      </c>
      <c r="E820" s="97" t="s">
        <v>90</v>
      </c>
      <c r="F820" s="98">
        <f t="shared" si="37"/>
        <v>0.87760000000000005</v>
      </c>
      <c r="G820" s="74">
        <f>ROUND(('NEW Reference'!B$6*List!$F820)+'NEW Reference'!B$7,0)</f>
        <v>1221</v>
      </c>
      <c r="H820" s="21">
        <f>ROUND(('NEW Reference'!C$6*List!$F820)+'NEW Reference'!C$7,0)</f>
        <v>1821</v>
      </c>
      <c r="I820" s="21">
        <f>ROUND(('NEW Reference'!D$6*List!$F820)+'NEW Reference'!D$7,0)</f>
        <v>2182</v>
      </c>
      <c r="J820" s="21">
        <f>ROUND(('NEW Reference'!E$6*List!$F820)+'NEW Reference'!E$7,0)</f>
        <v>2697</v>
      </c>
      <c r="K820" s="21">
        <f>ROUND(('NEW Reference'!F$6*List!$F820)+'NEW Reference'!F$7,0)</f>
        <v>2810</v>
      </c>
      <c r="L820" s="21">
        <f>ROUND(('NEW Reference'!G$6*List!$F820)+'NEW Reference'!G$7,0)</f>
        <v>3181</v>
      </c>
      <c r="M820" s="21">
        <f>ROUND(('NEW Reference'!H$6*List!$F820)+'NEW Reference'!H$7,0)</f>
        <v>3302</v>
      </c>
      <c r="N820" s="21">
        <f>ROUND(('NEW Reference'!I$6*List!$F820)+'NEW Reference'!I$7,0)</f>
        <v>3432</v>
      </c>
      <c r="O820" s="21">
        <f>ROUND(('NEW Reference'!J$6*List!$F820)+'NEW Reference'!J$7,0)</f>
        <v>3974</v>
      </c>
      <c r="P820" s="21">
        <f>ROUND(('NEW Reference'!K$6*List!$F820)+'NEW Reference'!K$7,0)</f>
        <v>4100</v>
      </c>
      <c r="Q820" s="21">
        <f>ROUND(('NEW Reference'!L$6*List!$F820)+'NEW Reference'!L$7,0)</f>
        <v>4424</v>
      </c>
      <c r="R820" s="21">
        <f>ROUND(('NEW Reference'!M$6*List!$F820)+'NEW Reference'!M$7,0)</f>
        <v>5284</v>
      </c>
      <c r="S820" s="21">
        <f>ROUND(('NEW Reference'!N$6*List!$F820)+'NEW Reference'!N$7,0)</f>
        <v>21319</v>
      </c>
      <c r="T820" s="22">
        <f>ROUND(('NEW Reference'!O$6*List!$F820)+'NEW Reference'!O$7,0)</f>
        <v>793</v>
      </c>
      <c r="U820" s="22">
        <f>ROUND(('NEW Reference'!P$6*List!$F820)+'NEW Reference'!P$7,0)</f>
        <v>1117</v>
      </c>
      <c r="V820" s="22">
        <f>ROUND(('NEW Reference'!Q$6*List!$F820)+'NEW Reference'!Q$7,0)</f>
        <v>558</v>
      </c>
      <c r="X820" s="3" t="str">
        <f t="shared" si="36"/>
        <v>LORAIN, Ohio</v>
      </c>
      <c r="Y820" s="67" t="s">
        <v>1060</v>
      </c>
      <c r="Z820" s="24" t="s">
        <v>91</v>
      </c>
      <c r="AA820" s="29" t="s">
        <v>1043</v>
      </c>
      <c r="AB820" s="26"/>
      <c r="AC820" s="19">
        <f t="shared" si="38"/>
        <v>0.87760000000000005</v>
      </c>
      <c r="AD820" s="104">
        <v>44220</v>
      </c>
      <c r="AE820" t="s">
        <v>1049</v>
      </c>
      <c r="AF820" s="19">
        <v>0.9114000000000001</v>
      </c>
    </row>
    <row r="821" spans="1:32">
      <c r="A821" s="95">
        <v>45780</v>
      </c>
      <c r="B821" s="93" t="s">
        <v>1054</v>
      </c>
      <c r="C821" s="67" t="s">
        <v>1061</v>
      </c>
      <c r="D821" s="29" t="s">
        <v>1043</v>
      </c>
      <c r="E821" s="97" t="s">
        <v>90</v>
      </c>
      <c r="F821" s="98">
        <f t="shared" si="37"/>
        <v>0.89070000000000005</v>
      </c>
      <c r="G821" s="74">
        <f>ROUND(('NEW Reference'!B$6*List!$F821)+'NEW Reference'!B$7,0)</f>
        <v>1234</v>
      </c>
      <c r="H821" s="21">
        <f>ROUND(('NEW Reference'!C$6*List!$F821)+'NEW Reference'!C$7,0)</f>
        <v>1840</v>
      </c>
      <c r="I821" s="21">
        <f>ROUND(('NEW Reference'!D$6*List!$F821)+'NEW Reference'!D$7,0)</f>
        <v>2205</v>
      </c>
      <c r="J821" s="21">
        <f>ROUND(('NEW Reference'!E$6*List!$F821)+'NEW Reference'!E$7,0)</f>
        <v>2726</v>
      </c>
      <c r="K821" s="21">
        <f>ROUND(('NEW Reference'!F$6*List!$F821)+'NEW Reference'!F$7,0)</f>
        <v>2840</v>
      </c>
      <c r="L821" s="21">
        <f>ROUND(('NEW Reference'!G$6*List!$F821)+'NEW Reference'!G$7,0)</f>
        <v>3215</v>
      </c>
      <c r="M821" s="21">
        <f>ROUND(('NEW Reference'!H$6*List!$F821)+'NEW Reference'!H$7,0)</f>
        <v>3338</v>
      </c>
      <c r="N821" s="21">
        <f>ROUND(('NEW Reference'!I$6*List!$F821)+'NEW Reference'!I$7,0)</f>
        <v>3469</v>
      </c>
      <c r="O821" s="21">
        <f>ROUND(('NEW Reference'!J$6*List!$F821)+'NEW Reference'!J$7,0)</f>
        <v>4017</v>
      </c>
      <c r="P821" s="21">
        <f>ROUND(('NEW Reference'!K$6*List!$F821)+'NEW Reference'!K$7,0)</f>
        <v>4144</v>
      </c>
      <c r="Q821" s="21">
        <f>ROUND(('NEW Reference'!L$6*List!$F821)+'NEW Reference'!L$7,0)</f>
        <v>4472</v>
      </c>
      <c r="R821" s="21">
        <f>ROUND(('NEW Reference'!M$6*List!$F821)+'NEW Reference'!M$7,0)</f>
        <v>5341</v>
      </c>
      <c r="S821" s="21">
        <f>ROUND(('NEW Reference'!N$6*List!$F821)+'NEW Reference'!N$7,0)</f>
        <v>21549</v>
      </c>
      <c r="T821" s="22">
        <f>ROUND(('NEW Reference'!O$6*List!$F821)+'NEW Reference'!O$7,0)</f>
        <v>801</v>
      </c>
      <c r="U821" s="22">
        <f>ROUND(('NEW Reference'!P$6*List!$F821)+'NEW Reference'!P$7,0)</f>
        <v>1129</v>
      </c>
      <c r="V821" s="22">
        <f>ROUND(('NEW Reference'!Q$6*List!$F821)+'NEW Reference'!Q$7,0)</f>
        <v>564</v>
      </c>
      <c r="X821" s="3" t="str">
        <f t="shared" si="36"/>
        <v>LUCAS, Ohio</v>
      </c>
      <c r="Y821" s="67" t="s">
        <v>1061</v>
      </c>
      <c r="Z821" s="24" t="s">
        <v>91</v>
      </c>
      <c r="AA821" s="29" t="s">
        <v>1043</v>
      </c>
      <c r="AB821" s="26"/>
      <c r="AC821" s="19">
        <f t="shared" si="38"/>
        <v>0.89070000000000005</v>
      </c>
      <c r="AD821" s="104">
        <v>17140</v>
      </c>
      <c r="AE821" t="s">
        <v>597</v>
      </c>
      <c r="AF821" s="19">
        <v>0.95230000000000004</v>
      </c>
    </row>
    <row r="822" spans="1:32">
      <c r="A822" s="95">
        <v>18140</v>
      </c>
      <c r="B822" s="93" t="s">
        <v>1052</v>
      </c>
      <c r="C822" s="67" t="s">
        <v>161</v>
      </c>
      <c r="D822" s="29" t="s">
        <v>1043</v>
      </c>
      <c r="E822" s="97" t="s">
        <v>90</v>
      </c>
      <c r="F822" s="98">
        <f t="shared" si="37"/>
        <v>0.93580000000000008</v>
      </c>
      <c r="G822" s="74">
        <f>ROUND(('NEW Reference'!B$6*List!$F822)+'NEW Reference'!B$7,0)</f>
        <v>1280</v>
      </c>
      <c r="H822" s="21">
        <f>ROUND(('NEW Reference'!C$6*List!$F822)+'NEW Reference'!C$7,0)</f>
        <v>1908</v>
      </c>
      <c r="I822" s="21">
        <f>ROUND(('NEW Reference'!D$6*List!$F822)+'NEW Reference'!D$7,0)</f>
        <v>2286</v>
      </c>
      <c r="J822" s="21">
        <f>ROUND(('NEW Reference'!E$6*List!$F822)+'NEW Reference'!E$7,0)</f>
        <v>2827</v>
      </c>
      <c r="K822" s="21">
        <f>ROUND(('NEW Reference'!F$6*List!$F822)+'NEW Reference'!F$7,0)</f>
        <v>2945</v>
      </c>
      <c r="L822" s="21">
        <f>ROUND(('NEW Reference'!G$6*List!$F822)+'NEW Reference'!G$7,0)</f>
        <v>3334</v>
      </c>
      <c r="M822" s="21">
        <f>ROUND(('NEW Reference'!H$6*List!$F822)+'NEW Reference'!H$7,0)</f>
        <v>3461</v>
      </c>
      <c r="N822" s="21">
        <f>ROUND(('NEW Reference'!I$6*List!$F822)+'NEW Reference'!I$7,0)</f>
        <v>3597</v>
      </c>
      <c r="O822" s="21">
        <f>ROUND(('NEW Reference'!J$6*List!$F822)+'NEW Reference'!J$7,0)</f>
        <v>4165</v>
      </c>
      <c r="P822" s="21">
        <f>ROUND(('NEW Reference'!K$6*List!$F822)+'NEW Reference'!K$7,0)</f>
        <v>4296</v>
      </c>
      <c r="Q822" s="21">
        <f>ROUND(('NEW Reference'!L$6*List!$F822)+'NEW Reference'!L$7,0)</f>
        <v>4636</v>
      </c>
      <c r="R822" s="21">
        <f>ROUND(('NEW Reference'!M$6*List!$F822)+'NEW Reference'!M$7,0)</f>
        <v>5537</v>
      </c>
      <c r="S822" s="21">
        <f>ROUND(('NEW Reference'!N$6*List!$F822)+'NEW Reference'!N$7,0)</f>
        <v>22342</v>
      </c>
      <c r="T822" s="22">
        <f>ROUND(('NEW Reference'!O$6*List!$F822)+'NEW Reference'!O$7,0)</f>
        <v>831</v>
      </c>
      <c r="U822" s="22">
        <f>ROUND(('NEW Reference'!P$6*List!$F822)+'NEW Reference'!P$7,0)</f>
        <v>1170</v>
      </c>
      <c r="V822" s="22">
        <f>ROUND(('NEW Reference'!Q$6*List!$F822)+'NEW Reference'!Q$7,0)</f>
        <v>585</v>
      </c>
      <c r="X822" s="3" t="str">
        <f t="shared" si="36"/>
        <v>MADISON, Ohio</v>
      </c>
      <c r="Y822" s="67" t="s">
        <v>161</v>
      </c>
      <c r="Z822" s="24" t="s">
        <v>91</v>
      </c>
      <c r="AA822" s="29" t="s">
        <v>1043</v>
      </c>
      <c r="AB822" s="26"/>
      <c r="AC822" s="19">
        <f t="shared" si="38"/>
        <v>0.93580000000000008</v>
      </c>
      <c r="AD822" s="104">
        <v>17410</v>
      </c>
      <c r="AE822" t="s">
        <v>1044</v>
      </c>
      <c r="AF822" s="19">
        <v>0.87760000000000005</v>
      </c>
    </row>
    <row r="823" spans="1:32">
      <c r="A823" s="95">
        <v>49660</v>
      </c>
      <c r="B823" s="93" t="s">
        <v>1062</v>
      </c>
      <c r="C823" s="67" t="s">
        <v>1063</v>
      </c>
      <c r="D823" s="29" t="s">
        <v>1043</v>
      </c>
      <c r="E823" s="97" t="s">
        <v>90</v>
      </c>
      <c r="F823" s="98">
        <f t="shared" si="37"/>
        <v>0.86310000000000009</v>
      </c>
      <c r="G823" s="74">
        <f>ROUND(('NEW Reference'!B$6*List!$F823)+'NEW Reference'!B$7,0)</f>
        <v>1206</v>
      </c>
      <c r="H823" s="21">
        <f>ROUND(('NEW Reference'!C$6*List!$F823)+'NEW Reference'!C$7,0)</f>
        <v>1799</v>
      </c>
      <c r="I823" s="21">
        <f>ROUND(('NEW Reference'!D$6*List!$F823)+'NEW Reference'!D$7,0)</f>
        <v>2156</v>
      </c>
      <c r="J823" s="21">
        <f>ROUND(('NEW Reference'!E$6*List!$F823)+'NEW Reference'!E$7,0)</f>
        <v>2665</v>
      </c>
      <c r="K823" s="21">
        <f>ROUND(('NEW Reference'!F$6*List!$F823)+'NEW Reference'!F$7,0)</f>
        <v>2776</v>
      </c>
      <c r="L823" s="21">
        <f>ROUND(('NEW Reference'!G$6*List!$F823)+'NEW Reference'!G$7,0)</f>
        <v>3143</v>
      </c>
      <c r="M823" s="21">
        <f>ROUND(('NEW Reference'!H$6*List!$F823)+'NEW Reference'!H$7,0)</f>
        <v>3263</v>
      </c>
      <c r="N823" s="21">
        <f>ROUND(('NEW Reference'!I$6*List!$F823)+'NEW Reference'!I$7,0)</f>
        <v>3391</v>
      </c>
      <c r="O823" s="21">
        <f>ROUND(('NEW Reference'!J$6*List!$F823)+'NEW Reference'!J$7,0)</f>
        <v>3927</v>
      </c>
      <c r="P823" s="21">
        <f>ROUND(('NEW Reference'!K$6*List!$F823)+'NEW Reference'!K$7,0)</f>
        <v>4051</v>
      </c>
      <c r="Q823" s="21">
        <f>ROUND(('NEW Reference'!L$6*List!$F823)+'NEW Reference'!L$7,0)</f>
        <v>4371</v>
      </c>
      <c r="R823" s="21">
        <f>ROUND(('NEW Reference'!M$6*List!$F823)+'NEW Reference'!M$7,0)</f>
        <v>5220</v>
      </c>
      <c r="S823" s="21">
        <f>ROUND(('NEW Reference'!N$6*List!$F823)+'NEW Reference'!N$7,0)</f>
        <v>21064</v>
      </c>
      <c r="T823" s="22">
        <f>ROUND(('NEW Reference'!O$6*List!$F823)+'NEW Reference'!O$7,0)</f>
        <v>783</v>
      </c>
      <c r="U823" s="22">
        <f>ROUND(('NEW Reference'!P$6*List!$F823)+'NEW Reference'!P$7,0)</f>
        <v>1103</v>
      </c>
      <c r="V823" s="22">
        <f>ROUND(('NEW Reference'!Q$6*List!$F823)+'NEW Reference'!Q$7,0)</f>
        <v>552</v>
      </c>
      <c r="X823" s="3" t="str">
        <f t="shared" si="36"/>
        <v>MAHONING, Ohio</v>
      </c>
      <c r="Y823" s="67" t="s">
        <v>1063</v>
      </c>
      <c r="Z823" s="24" t="s">
        <v>91</v>
      </c>
      <c r="AA823" s="29" t="s">
        <v>1043</v>
      </c>
      <c r="AB823" s="25"/>
      <c r="AC823" s="19">
        <f t="shared" si="38"/>
        <v>0.86310000000000009</v>
      </c>
      <c r="AD823" s="104">
        <v>18140</v>
      </c>
      <c r="AE823" t="s">
        <v>1052</v>
      </c>
      <c r="AF823" s="19">
        <v>0.93580000000000008</v>
      </c>
    </row>
    <row r="824" spans="1:32">
      <c r="A824" s="95">
        <v>17410</v>
      </c>
      <c r="B824" s="93" t="s">
        <v>1044</v>
      </c>
      <c r="C824" s="67" t="s">
        <v>1064</v>
      </c>
      <c r="D824" s="29" t="s">
        <v>1043</v>
      </c>
      <c r="E824" s="97" t="s">
        <v>90</v>
      </c>
      <c r="F824" s="98">
        <f t="shared" si="37"/>
        <v>0.87760000000000005</v>
      </c>
      <c r="G824" s="74">
        <f>ROUND(('NEW Reference'!B$6*List!$F824)+'NEW Reference'!B$7,0)</f>
        <v>1221</v>
      </c>
      <c r="H824" s="21">
        <f>ROUND(('NEW Reference'!C$6*List!$F824)+'NEW Reference'!C$7,0)</f>
        <v>1821</v>
      </c>
      <c r="I824" s="21">
        <f>ROUND(('NEW Reference'!D$6*List!$F824)+'NEW Reference'!D$7,0)</f>
        <v>2182</v>
      </c>
      <c r="J824" s="21">
        <f>ROUND(('NEW Reference'!E$6*List!$F824)+'NEW Reference'!E$7,0)</f>
        <v>2697</v>
      </c>
      <c r="K824" s="21">
        <f>ROUND(('NEW Reference'!F$6*List!$F824)+'NEW Reference'!F$7,0)</f>
        <v>2810</v>
      </c>
      <c r="L824" s="21">
        <f>ROUND(('NEW Reference'!G$6*List!$F824)+'NEW Reference'!G$7,0)</f>
        <v>3181</v>
      </c>
      <c r="M824" s="21">
        <f>ROUND(('NEW Reference'!H$6*List!$F824)+'NEW Reference'!H$7,0)</f>
        <v>3302</v>
      </c>
      <c r="N824" s="21">
        <f>ROUND(('NEW Reference'!I$6*List!$F824)+'NEW Reference'!I$7,0)</f>
        <v>3432</v>
      </c>
      <c r="O824" s="21">
        <f>ROUND(('NEW Reference'!J$6*List!$F824)+'NEW Reference'!J$7,0)</f>
        <v>3974</v>
      </c>
      <c r="P824" s="21">
        <f>ROUND(('NEW Reference'!K$6*List!$F824)+'NEW Reference'!K$7,0)</f>
        <v>4100</v>
      </c>
      <c r="Q824" s="21">
        <f>ROUND(('NEW Reference'!L$6*List!$F824)+'NEW Reference'!L$7,0)</f>
        <v>4424</v>
      </c>
      <c r="R824" s="21">
        <f>ROUND(('NEW Reference'!M$6*List!$F824)+'NEW Reference'!M$7,0)</f>
        <v>5284</v>
      </c>
      <c r="S824" s="21">
        <f>ROUND(('NEW Reference'!N$6*List!$F824)+'NEW Reference'!N$7,0)</f>
        <v>21319</v>
      </c>
      <c r="T824" s="22">
        <f>ROUND(('NEW Reference'!O$6*List!$F824)+'NEW Reference'!O$7,0)</f>
        <v>793</v>
      </c>
      <c r="U824" s="22">
        <f>ROUND(('NEW Reference'!P$6*List!$F824)+'NEW Reference'!P$7,0)</f>
        <v>1117</v>
      </c>
      <c r="V824" s="22">
        <f>ROUND(('NEW Reference'!Q$6*List!$F824)+'NEW Reference'!Q$7,0)</f>
        <v>558</v>
      </c>
      <c r="X824" s="3" t="str">
        <f t="shared" si="36"/>
        <v>MEDINA, Ohio</v>
      </c>
      <c r="Y824" s="67" t="s">
        <v>1064</v>
      </c>
      <c r="Z824" s="24" t="s">
        <v>91</v>
      </c>
      <c r="AA824" s="29" t="s">
        <v>1043</v>
      </c>
      <c r="AB824" s="25"/>
      <c r="AC824" s="19">
        <f t="shared" si="38"/>
        <v>0.87760000000000005</v>
      </c>
      <c r="AD824" s="104">
        <v>41780</v>
      </c>
      <c r="AE824" t="s">
        <v>1053</v>
      </c>
      <c r="AF824" s="19">
        <v>0.79400000000000004</v>
      </c>
    </row>
    <row r="825" spans="1:32">
      <c r="A825" s="95">
        <v>19430</v>
      </c>
      <c r="B825" s="93" t="s">
        <v>1056</v>
      </c>
      <c r="C825" s="67" t="s">
        <v>642</v>
      </c>
      <c r="D825" s="29" t="s">
        <v>1043</v>
      </c>
      <c r="E825" s="97" t="s">
        <v>90</v>
      </c>
      <c r="F825" s="98">
        <f t="shared" si="37"/>
        <v>0.96460000000000001</v>
      </c>
      <c r="G825" s="74">
        <f>ROUND(('NEW Reference'!B$6*List!$F825)+'NEW Reference'!B$7,0)</f>
        <v>1309</v>
      </c>
      <c r="H825" s="21">
        <f>ROUND(('NEW Reference'!C$6*List!$F825)+'NEW Reference'!C$7,0)</f>
        <v>1951</v>
      </c>
      <c r="I825" s="21">
        <f>ROUND(('NEW Reference'!D$6*List!$F825)+'NEW Reference'!D$7,0)</f>
        <v>2338</v>
      </c>
      <c r="J825" s="21">
        <f>ROUND(('NEW Reference'!E$6*List!$F825)+'NEW Reference'!E$7,0)</f>
        <v>2891</v>
      </c>
      <c r="K825" s="21">
        <f>ROUND(('NEW Reference'!F$6*List!$F825)+'NEW Reference'!F$7,0)</f>
        <v>3012</v>
      </c>
      <c r="L825" s="21">
        <f>ROUND(('NEW Reference'!G$6*List!$F825)+'NEW Reference'!G$7,0)</f>
        <v>3409</v>
      </c>
      <c r="M825" s="21">
        <f>ROUND(('NEW Reference'!H$6*List!$F825)+'NEW Reference'!H$7,0)</f>
        <v>3539</v>
      </c>
      <c r="N825" s="21">
        <f>ROUND(('NEW Reference'!I$6*List!$F825)+'NEW Reference'!I$7,0)</f>
        <v>3678</v>
      </c>
      <c r="O825" s="21">
        <f>ROUND(('NEW Reference'!J$6*List!$F825)+'NEW Reference'!J$7,0)</f>
        <v>4260</v>
      </c>
      <c r="P825" s="21">
        <f>ROUND(('NEW Reference'!K$6*List!$F825)+'NEW Reference'!K$7,0)</f>
        <v>4394</v>
      </c>
      <c r="Q825" s="21">
        <f>ROUND(('NEW Reference'!L$6*List!$F825)+'NEW Reference'!L$7,0)</f>
        <v>4741</v>
      </c>
      <c r="R825" s="21">
        <f>ROUND(('NEW Reference'!M$6*List!$F825)+'NEW Reference'!M$7,0)</f>
        <v>5663</v>
      </c>
      <c r="S825" s="21">
        <f>ROUND(('NEW Reference'!N$6*List!$F825)+'NEW Reference'!N$7,0)</f>
        <v>22848</v>
      </c>
      <c r="T825" s="22">
        <f>ROUND(('NEW Reference'!O$6*List!$F825)+'NEW Reference'!O$7,0)</f>
        <v>849</v>
      </c>
      <c r="U825" s="22">
        <f>ROUND(('NEW Reference'!P$6*List!$F825)+'NEW Reference'!P$7,0)</f>
        <v>1197</v>
      </c>
      <c r="V825" s="22">
        <f>ROUND(('NEW Reference'!Q$6*List!$F825)+'NEW Reference'!Q$7,0)</f>
        <v>598</v>
      </c>
      <c r="X825" s="3" t="str">
        <f t="shared" si="36"/>
        <v>MIAMI, Ohio</v>
      </c>
      <c r="Y825" s="67" t="s">
        <v>642</v>
      </c>
      <c r="Z825" s="24" t="s">
        <v>91</v>
      </c>
      <c r="AA825" s="29" t="s">
        <v>1043</v>
      </c>
      <c r="AB825" s="26"/>
      <c r="AC825" s="19">
        <f t="shared" si="38"/>
        <v>0.96460000000000001</v>
      </c>
      <c r="AD825" s="104">
        <v>18140</v>
      </c>
      <c r="AE825" t="s">
        <v>1052</v>
      </c>
      <c r="AF825" s="19">
        <v>0.93580000000000008</v>
      </c>
    </row>
    <row r="826" spans="1:32">
      <c r="A826" s="95">
        <v>19430</v>
      </c>
      <c r="B826" s="93" t="s">
        <v>1056</v>
      </c>
      <c r="C826" s="67" t="s">
        <v>166</v>
      </c>
      <c r="D826" s="29" t="s">
        <v>1043</v>
      </c>
      <c r="E826" s="97" t="s">
        <v>90</v>
      </c>
      <c r="F826" s="98">
        <f t="shared" si="37"/>
        <v>0.96460000000000001</v>
      </c>
      <c r="G826" s="74">
        <f>ROUND(('NEW Reference'!B$6*List!$F826)+'NEW Reference'!B$7,0)</f>
        <v>1309</v>
      </c>
      <c r="H826" s="21">
        <f>ROUND(('NEW Reference'!C$6*List!$F826)+'NEW Reference'!C$7,0)</f>
        <v>1951</v>
      </c>
      <c r="I826" s="21">
        <f>ROUND(('NEW Reference'!D$6*List!$F826)+'NEW Reference'!D$7,0)</f>
        <v>2338</v>
      </c>
      <c r="J826" s="21">
        <f>ROUND(('NEW Reference'!E$6*List!$F826)+'NEW Reference'!E$7,0)</f>
        <v>2891</v>
      </c>
      <c r="K826" s="21">
        <f>ROUND(('NEW Reference'!F$6*List!$F826)+'NEW Reference'!F$7,0)</f>
        <v>3012</v>
      </c>
      <c r="L826" s="21">
        <f>ROUND(('NEW Reference'!G$6*List!$F826)+'NEW Reference'!G$7,0)</f>
        <v>3409</v>
      </c>
      <c r="M826" s="21">
        <f>ROUND(('NEW Reference'!H$6*List!$F826)+'NEW Reference'!H$7,0)</f>
        <v>3539</v>
      </c>
      <c r="N826" s="21">
        <f>ROUND(('NEW Reference'!I$6*List!$F826)+'NEW Reference'!I$7,0)</f>
        <v>3678</v>
      </c>
      <c r="O826" s="21">
        <f>ROUND(('NEW Reference'!J$6*List!$F826)+'NEW Reference'!J$7,0)</f>
        <v>4260</v>
      </c>
      <c r="P826" s="21">
        <f>ROUND(('NEW Reference'!K$6*List!$F826)+'NEW Reference'!K$7,0)</f>
        <v>4394</v>
      </c>
      <c r="Q826" s="21">
        <f>ROUND(('NEW Reference'!L$6*List!$F826)+'NEW Reference'!L$7,0)</f>
        <v>4741</v>
      </c>
      <c r="R826" s="21">
        <f>ROUND(('NEW Reference'!M$6*List!$F826)+'NEW Reference'!M$7,0)</f>
        <v>5663</v>
      </c>
      <c r="S826" s="21">
        <f>ROUND(('NEW Reference'!N$6*List!$F826)+'NEW Reference'!N$7,0)</f>
        <v>22848</v>
      </c>
      <c r="T826" s="22">
        <f>ROUND(('NEW Reference'!O$6*List!$F826)+'NEW Reference'!O$7,0)</f>
        <v>849</v>
      </c>
      <c r="U826" s="22">
        <f>ROUND(('NEW Reference'!P$6*List!$F826)+'NEW Reference'!P$7,0)</f>
        <v>1197</v>
      </c>
      <c r="V826" s="22">
        <f>ROUND(('NEW Reference'!Q$6*List!$F826)+'NEW Reference'!Q$7,0)</f>
        <v>598</v>
      </c>
      <c r="X826" s="3" t="str">
        <f t="shared" si="36"/>
        <v>MONTGOMERY, Ohio</v>
      </c>
      <c r="Y826" s="67" t="s">
        <v>166</v>
      </c>
      <c r="Z826" s="24" t="s">
        <v>91</v>
      </c>
      <c r="AA826" s="29" t="s">
        <v>1043</v>
      </c>
      <c r="AB826" s="25"/>
      <c r="AC826" s="19">
        <f t="shared" si="38"/>
        <v>0.96460000000000001</v>
      </c>
      <c r="AD826" s="104">
        <v>18140</v>
      </c>
      <c r="AE826" t="s">
        <v>1052</v>
      </c>
      <c r="AF826" s="19">
        <v>0.93580000000000008</v>
      </c>
    </row>
    <row r="827" spans="1:32">
      <c r="A827" s="95">
        <v>18140</v>
      </c>
      <c r="B827" s="93" t="s">
        <v>1052</v>
      </c>
      <c r="C827" s="67" t="s">
        <v>1065</v>
      </c>
      <c r="D827" s="29" t="s">
        <v>1043</v>
      </c>
      <c r="E827" s="97" t="s">
        <v>90</v>
      </c>
      <c r="F827" s="98">
        <f t="shared" si="37"/>
        <v>0.93580000000000008</v>
      </c>
      <c r="G827" s="74">
        <f>ROUND(('NEW Reference'!B$6*List!$F827)+'NEW Reference'!B$7,0)</f>
        <v>1280</v>
      </c>
      <c r="H827" s="21">
        <f>ROUND(('NEW Reference'!C$6*List!$F827)+'NEW Reference'!C$7,0)</f>
        <v>1908</v>
      </c>
      <c r="I827" s="21">
        <f>ROUND(('NEW Reference'!D$6*List!$F827)+'NEW Reference'!D$7,0)</f>
        <v>2286</v>
      </c>
      <c r="J827" s="21">
        <f>ROUND(('NEW Reference'!E$6*List!$F827)+'NEW Reference'!E$7,0)</f>
        <v>2827</v>
      </c>
      <c r="K827" s="21">
        <f>ROUND(('NEW Reference'!F$6*List!$F827)+'NEW Reference'!F$7,0)</f>
        <v>2945</v>
      </c>
      <c r="L827" s="21">
        <f>ROUND(('NEW Reference'!G$6*List!$F827)+'NEW Reference'!G$7,0)</f>
        <v>3334</v>
      </c>
      <c r="M827" s="21">
        <f>ROUND(('NEW Reference'!H$6*List!$F827)+'NEW Reference'!H$7,0)</f>
        <v>3461</v>
      </c>
      <c r="N827" s="21">
        <f>ROUND(('NEW Reference'!I$6*List!$F827)+'NEW Reference'!I$7,0)</f>
        <v>3597</v>
      </c>
      <c r="O827" s="21">
        <f>ROUND(('NEW Reference'!J$6*List!$F827)+'NEW Reference'!J$7,0)</f>
        <v>4165</v>
      </c>
      <c r="P827" s="21">
        <f>ROUND(('NEW Reference'!K$6*List!$F827)+'NEW Reference'!K$7,0)</f>
        <v>4296</v>
      </c>
      <c r="Q827" s="21">
        <f>ROUND(('NEW Reference'!L$6*List!$F827)+'NEW Reference'!L$7,0)</f>
        <v>4636</v>
      </c>
      <c r="R827" s="21">
        <f>ROUND(('NEW Reference'!M$6*List!$F827)+'NEW Reference'!M$7,0)</f>
        <v>5537</v>
      </c>
      <c r="S827" s="21">
        <f>ROUND(('NEW Reference'!N$6*List!$F827)+'NEW Reference'!N$7,0)</f>
        <v>22342</v>
      </c>
      <c r="T827" s="22">
        <f>ROUND(('NEW Reference'!O$6*List!$F827)+'NEW Reference'!O$7,0)</f>
        <v>831</v>
      </c>
      <c r="U827" s="22">
        <f>ROUND(('NEW Reference'!P$6*List!$F827)+'NEW Reference'!P$7,0)</f>
        <v>1170</v>
      </c>
      <c r="V827" s="22">
        <f>ROUND(('NEW Reference'!Q$6*List!$F827)+'NEW Reference'!Q$7,0)</f>
        <v>585</v>
      </c>
      <c r="X827" s="3" t="str">
        <f t="shared" si="36"/>
        <v>MORROW, Ohio</v>
      </c>
      <c r="Y827" s="67" t="s">
        <v>1065</v>
      </c>
      <c r="Z827" s="24" t="s">
        <v>91</v>
      </c>
      <c r="AA827" s="29" t="s">
        <v>1043</v>
      </c>
      <c r="AB827" s="26"/>
      <c r="AC827" s="19">
        <f t="shared" si="38"/>
        <v>0.93580000000000008</v>
      </c>
      <c r="AD827" s="104">
        <v>45780</v>
      </c>
      <c r="AE827" t="s">
        <v>1054</v>
      </c>
      <c r="AF827" s="19">
        <v>0.89070000000000005</v>
      </c>
    </row>
    <row r="828" spans="1:32">
      <c r="A828" s="95">
        <v>41780</v>
      </c>
      <c r="B828" s="93" t="s">
        <v>1053</v>
      </c>
      <c r="C828" s="67" t="s">
        <v>806</v>
      </c>
      <c r="D828" s="29" t="s">
        <v>1043</v>
      </c>
      <c r="E828" s="97" t="s">
        <v>90</v>
      </c>
      <c r="F828" s="98">
        <f t="shared" si="37"/>
        <v>0.79400000000000004</v>
      </c>
      <c r="G828" s="74">
        <f>ROUND(('NEW Reference'!B$6*List!$F828)+'NEW Reference'!B$7,0)</f>
        <v>1137</v>
      </c>
      <c r="H828" s="21">
        <f>ROUND(('NEW Reference'!C$6*List!$F828)+'NEW Reference'!C$7,0)</f>
        <v>1695</v>
      </c>
      <c r="I828" s="21">
        <f>ROUND(('NEW Reference'!D$6*List!$F828)+'NEW Reference'!D$7,0)</f>
        <v>2031</v>
      </c>
      <c r="J828" s="21">
        <f>ROUND(('NEW Reference'!E$6*List!$F828)+'NEW Reference'!E$7,0)</f>
        <v>2511</v>
      </c>
      <c r="K828" s="21">
        <f>ROUND(('NEW Reference'!F$6*List!$F828)+'NEW Reference'!F$7,0)</f>
        <v>2616</v>
      </c>
      <c r="L828" s="21">
        <f>ROUND(('NEW Reference'!G$6*List!$F828)+'NEW Reference'!G$7,0)</f>
        <v>2962</v>
      </c>
      <c r="M828" s="21">
        <f>ROUND(('NEW Reference'!H$6*List!$F828)+'NEW Reference'!H$7,0)</f>
        <v>3075</v>
      </c>
      <c r="N828" s="21">
        <f>ROUND(('NEW Reference'!I$6*List!$F828)+'NEW Reference'!I$7,0)</f>
        <v>3195</v>
      </c>
      <c r="O828" s="21">
        <f>ROUND(('NEW Reference'!J$6*List!$F828)+'NEW Reference'!J$7,0)</f>
        <v>3700</v>
      </c>
      <c r="P828" s="21">
        <f>ROUND(('NEW Reference'!K$6*List!$F828)+'NEW Reference'!K$7,0)</f>
        <v>3817</v>
      </c>
      <c r="Q828" s="21">
        <f>ROUND(('NEW Reference'!L$6*List!$F828)+'NEW Reference'!L$7,0)</f>
        <v>4119</v>
      </c>
      <c r="R828" s="21">
        <f>ROUND(('NEW Reference'!M$6*List!$F828)+'NEW Reference'!M$7,0)</f>
        <v>4919</v>
      </c>
      <c r="S828" s="21">
        <f>ROUND(('NEW Reference'!N$6*List!$F828)+'NEW Reference'!N$7,0)</f>
        <v>19849</v>
      </c>
      <c r="T828" s="22">
        <f>ROUND(('NEW Reference'!O$6*List!$F828)+'NEW Reference'!O$7,0)</f>
        <v>738</v>
      </c>
      <c r="U828" s="22">
        <f>ROUND(('NEW Reference'!P$6*List!$F828)+'NEW Reference'!P$7,0)</f>
        <v>1040</v>
      </c>
      <c r="V828" s="22">
        <f>ROUND(('NEW Reference'!Q$6*List!$F828)+'NEW Reference'!Q$7,0)</f>
        <v>520</v>
      </c>
      <c r="X828" s="3" t="str">
        <f t="shared" si="36"/>
        <v>OTTAWA, Ohio</v>
      </c>
      <c r="Y828" s="67" t="s">
        <v>806</v>
      </c>
      <c r="Z828" s="24" t="s">
        <v>91</v>
      </c>
      <c r="AA828" s="29" t="s">
        <v>1043</v>
      </c>
      <c r="AB828" s="26"/>
      <c r="AC828" s="19">
        <f t="shared" si="38"/>
        <v>0.79400000000000004</v>
      </c>
      <c r="AD828" s="104">
        <v>17410</v>
      </c>
      <c r="AE828" t="s">
        <v>1044</v>
      </c>
      <c r="AF828" s="19">
        <v>0.87760000000000005</v>
      </c>
    </row>
    <row r="829" spans="1:32">
      <c r="A829" s="95">
        <v>18140</v>
      </c>
      <c r="B829" s="93" t="s">
        <v>1052</v>
      </c>
      <c r="C829" s="67" t="s">
        <v>213</v>
      </c>
      <c r="D829" s="29" t="s">
        <v>1043</v>
      </c>
      <c r="E829" s="97" t="s">
        <v>90</v>
      </c>
      <c r="F829" s="98">
        <f t="shared" si="37"/>
        <v>0.93580000000000008</v>
      </c>
      <c r="G829" s="74">
        <f>ROUND(('NEW Reference'!B$6*List!$F829)+'NEW Reference'!B$7,0)</f>
        <v>1280</v>
      </c>
      <c r="H829" s="21">
        <f>ROUND(('NEW Reference'!C$6*List!$F829)+'NEW Reference'!C$7,0)</f>
        <v>1908</v>
      </c>
      <c r="I829" s="21">
        <f>ROUND(('NEW Reference'!D$6*List!$F829)+'NEW Reference'!D$7,0)</f>
        <v>2286</v>
      </c>
      <c r="J829" s="21">
        <f>ROUND(('NEW Reference'!E$6*List!$F829)+'NEW Reference'!E$7,0)</f>
        <v>2827</v>
      </c>
      <c r="K829" s="21">
        <f>ROUND(('NEW Reference'!F$6*List!$F829)+'NEW Reference'!F$7,0)</f>
        <v>2945</v>
      </c>
      <c r="L829" s="21">
        <f>ROUND(('NEW Reference'!G$6*List!$F829)+'NEW Reference'!G$7,0)</f>
        <v>3334</v>
      </c>
      <c r="M829" s="21">
        <f>ROUND(('NEW Reference'!H$6*List!$F829)+'NEW Reference'!H$7,0)</f>
        <v>3461</v>
      </c>
      <c r="N829" s="21">
        <f>ROUND(('NEW Reference'!I$6*List!$F829)+'NEW Reference'!I$7,0)</f>
        <v>3597</v>
      </c>
      <c r="O829" s="21">
        <f>ROUND(('NEW Reference'!J$6*List!$F829)+'NEW Reference'!J$7,0)</f>
        <v>4165</v>
      </c>
      <c r="P829" s="21">
        <f>ROUND(('NEW Reference'!K$6*List!$F829)+'NEW Reference'!K$7,0)</f>
        <v>4296</v>
      </c>
      <c r="Q829" s="21">
        <f>ROUND(('NEW Reference'!L$6*List!$F829)+'NEW Reference'!L$7,0)</f>
        <v>4636</v>
      </c>
      <c r="R829" s="21">
        <f>ROUND(('NEW Reference'!M$6*List!$F829)+'NEW Reference'!M$7,0)</f>
        <v>5537</v>
      </c>
      <c r="S829" s="21">
        <f>ROUND(('NEW Reference'!N$6*List!$F829)+'NEW Reference'!N$7,0)</f>
        <v>22342</v>
      </c>
      <c r="T829" s="22">
        <f>ROUND(('NEW Reference'!O$6*List!$F829)+'NEW Reference'!O$7,0)</f>
        <v>831</v>
      </c>
      <c r="U829" s="22">
        <f>ROUND(('NEW Reference'!P$6*List!$F829)+'NEW Reference'!P$7,0)</f>
        <v>1170</v>
      </c>
      <c r="V829" s="22">
        <f>ROUND(('NEW Reference'!Q$6*List!$F829)+'NEW Reference'!Q$7,0)</f>
        <v>585</v>
      </c>
      <c r="X829" s="3" t="str">
        <f t="shared" si="36"/>
        <v>PERRY, Ohio</v>
      </c>
      <c r="Y829" s="67" t="s">
        <v>213</v>
      </c>
      <c r="Z829" s="24" t="s">
        <v>91</v>
      </c>
      <c r="AA829" s="29" t="s">
        <v>1043</v>
      </c>
      <c r="AB829" s="26"/>
      <c r="AC829" s="19">
        <f t="shared" si="38"/>
        <v>0.93580000000000008</v>
      </c>
      <c r="AD829" s="104">
        <v>19430</v>
      </c>
      <c r="AE829" t="s">
        <v>1056</v>
      </c>
      <c r="AF829" s="19">
        <v>0.96460000000000001</v>
      </c>
    </row>
    <row r="830" spans="1:32">
      <c r="A830" s="95">
        <v>18140</v>
      </c>
      <c r="B830" s="93" t="s">
        <v>1052</v>
      </c>
      <c r="C830" s="67" t="s">
        <v>1066</v>
      </c>
      <c r="D830" s="29" t="s">
        <v>1043</v>
      </c>
      <c r="E830" s="97" t="s">
        <v>90</v>
      </c>
      <c r="F830" s="98">
        <f t="shared" si="37"/>
        <v>0.93580000000000008</v>
      </c>
      <c r="G830" s="74">
        <f>ROUND(('NEW Reference'!B$6*List!$F830)+'NEW Reference'!B$7,0)</f>
        <v>1280</v>
      </c>
      <c r="H830" s="21">
        <f>ROUND(('NEW Reference'!C$6*List!$F830)+'NEW Reference'!C$7,0)</f>
        <v>1908</v>
      </c>
      <c r="I830" s="21">
        <f>ROUND(('NEW Reference'!D$6*List!$F830)+'NEW Reference'!D$7,0)</f>
        <v>2286</v>
      </c>
      <c r="J830" s="21">
        <f>ROUND(('NEW Reference'!E$6*List!$F830)+'NEW Reference'!E$7,0)</f>
        <v>2827</v>
      </c>
      <c r="K830" s="21">
        <f>ROUND(('NEW Reference'!F$6*List!$F830)+'NEW Reference'!F$7,0)</f>
        <v>2945</v>
      </c>
      <c r="L830" s="21">
        <f>ROUND(('NEW Reference'!G$6*List!$F830)+'NEW Reference'!G$7,0)</f>
        <v>3334</v>
      </c>
      <c r="M830" s="21">
        <f>ROUND(('NEW Reference'!H$6*List!$F830)+'NEW Reference'!H$7,0)</f>
        <v>3461</v>
      </c>
      <c r="N830" s="21">
        <f>ROUND(('NEW Reference'!I$6*List!$F830)+'NEW Reference'!I$7,0)</f>
        <v>3597</v>
      </c>
      <c r="O830" s="21">
        <f>ROUND(('NEW Reference'!J$6*List!$F830)+'NEW Reference'!J$7,0)</f>
        <v>4165</v>
      </c>
      <c r="P830" s="21">
        <f>ROUND(('NEW Reference'!K$6*List!$F830)+'NEW Reference'!K$7,0)</f>
        <v>4296</v>
      </c>
      <c r="Q830" s="21">
        <f>ROUND(('NEW Reference'!L$6*List!$F830)+'NEW Reference'!L$7,0)</f>
        <v>4636</v>
      </c>
      <c r="R830" s="21">
        <f>ROUND(('NEW Reference'!M$6*List!$F830)+'NEW Reference'!M$7,0)</f>
        <v>5537</v>
      </c>
      <c r="S830" s="21">
        <f>ROUND(('NEW Reference'!N$6*List!$F830)+'NEW Reference'!N$7,0)</f>
        <v>22342</v>
      </c>
      <c r="T830" s="22">
        <f>ROUND(('NEW Reference'!O$6*List!$F830)+'NEW Reference'!O$7,0)</f>
        <v>831</v>
      </c>
      <c r="U830" s="22">
        <f>ROUND(('NEW Reference'!P$6*List!$F830)+'NEW Reference'!P$7,0)</f>
        <v>1170</v>
      </c>
      <c r="V830" s="22">
        <f>ROUND(('NEW Reference'!Q$6*List!$F830)+'NEW Reference'!Q$7,0)</f>
        <v>585</v>
      </c>
      <c r="X830" s="3" t="str">
        <f t="shared" si="36"/>
        <v>PICKAWAY, Ohio</v>
      </c>
      <c r="Y830" s="67" t="s">
        <v>1066</v>
      </c>
      <c r="Z830" s="24" t="s">
        <v>91</v>
      </c>
      <c r="AA830" s="29" t="s">
        <v>1043</v>
      </c>
      <c r="AB830" s="26"/>
      <c r="AC830" s="19">
        <f t="shared" si="38"/>
        <v>0.93580000000000008</v>
      </c>
      <c r="AD830" s="104">
        <v>17140</v>
      </c>
      <c r="AE830" t="s">
        <v>597</v>
      </c>
      <c r="AF830" s="19">
        <v>0.95230000000000004</v>
      </c>
    </row>
    <row r="831" spans="1:32">
      <c r="A831" s="95">
        <v>10420</v>
      </c>
      <c r="B831" s="93" t="s">
        <v>1067</v>
      </c>
      <c r="C831" s="67" t="s">
        <v>1068</v>
      </c>
      <c r="D831" s="29" t="s">
        <v>1043</v>
      </c>
      <c r="E831" s="97" t="s">
        <v>90</v>
      </c>
      <c r="F831" s="98">
        <f t="shared" si="37"/>
        <v>0.82540000000000002</v>
      </c>
      <c r="G831" s="74">
        <f>ROUND(('NEW Reference'!B$6*List!$F831)+'NEW Reference'!B$7,0)</f>
        <v>1168</v>
      </c>
      <c r="H831" s="21">
        <f>ROUND(('NEW Reference'!C$6*List!$F831)+'NEW Reference'!C$7,0)</f>
        <v>1742</v>
      </c>
      <c r="I831" s="21">
        <f>ROUND(('NEW Reference'!D$6*List!$F831)+'NEW Reference'!D$7,0)</f>
        <v>2088</v>
      </c>
      <c r="J831" s="21">
        <f>ROUND(('NEW Reference'!E$6*List!$F831)+'NEW Reference'!E$7,0)</f>
        <v>2581</v>
      </c>
      <c r="K831" s="21">
        <f>ROUND(('NEW Reference'!F$6*List!$F831)+'NEW Reference'!F$7,0)</f>
        <v>2689</v>
      </c>
      <c r="L831" s="21">
        <f>ROUND(('NEW Reference'!G$6*List!$F831)+'NEW Reference'!G$7,0)</f>
        <v>3044</v>
      </c>
      <c r="M831" s="21">
        <f>ROUND(('NEW Reference'!H$6*List!$F831)+'NEW Reference'!H$7,0)</f>
        <v>3160</v>
      </c>
      <c r="N831" s="21">
        <f>ROUND(('NEW Reference'!I$6*List!$F831)+'NEW Reference'!I$7,0)</f>
        <v>3284</v>
      </c>
      <c r="O831" s="21">
        <f>ROUND(('NEW Reference'!J$6*List!$F831)+'NEW Reference'!J$7,0)</f>
        <v>3803</v>
      </c>
      <c r="P831" s="21">
        <f>ROUND(('NEW Reference'!K$6*List!$F831)+'NEW Reference'!K$7,0)</f>
        <v>3923</v>
      </c>
      <c r="Q831" s="21">
        <f>ROUND(('NEW Reference'!L$6*List!$F831)+'NEW Reference'!L$7,0)</f>
        <v>4233</v>
      </c>
      <c r="R831" s="21">
        <f>ROUND(('NEW Reference'!M$6*List!$F831)+'NEW Reference'!M$7,0)</f>
        <v>5056</v>
      </c>
      <c r="S831" s="21">
        <f>ROUND(('NEW Reference'!N$6*List!$F831)+'NEW Reference'!N$7,0)</f>
        <v>20401</v>
      </c>
      <c r="T831" s="22">
        <f>ROUND(('NEW Reference'!O$6*List!$F831)+'NEW Reference'!O$7,0)</f>
        <v>758</v>
      </c>
      <c r="U831" s="22">
        <f>ROUND(('NEW Reference'!P$6*List!$F831)+'NEW Reference'!P$7,0)</f>
        <v>1069</v>
      </c>
      <c r="V831" s="22">
        <f>ROUND(('NEW Reference'!Q$6*List!$F831)+'NEW Reference'!Q$7,0)</f>
        <v>534</v>
      </c>
      <c r="X831" s="3" t="str">
        <f t="shared" si="36"/>
        <v>PORTAGE, Ohio</v>
      </c>
      <c r="Y831" s="67" t="s">
        <v>1068</v>
      </c>
      <c r="Z831" s="24" t="s">
        <v>91</v>
      </c>
      <c r="AA831" s="29" t="s">
        <v>1043</v>
      </c>
      <c r="AB831" s="26"/>
      <c r="AC831" s="19">
        <f t="shared" si="38"/>
        <v>0.82540000000000002</v>
      </c>
      <c r="AD831" s="104">
        <v>18140</v>
      </c>
      <c r="AE831" t="s">
        <v>1052</v>
      </c>
      <c r="AF831" s="19">
        <v>0.93580000000000008</v>
      </c>
    </row>
    <row r="832" spans="1:32">
      <c r="A832" s="95">
        <v>31900</v>
      </c>
      <c r="B832" s="93" t="s">
        <v>1069</v>
      </c>
      <c r="C832" s="67" t="s">
        <v>712</v>
      </c>
      <c r="D832" s="29" t="s">
        <v>1043</v>
      </c>
      <c r="E832" s="97" t="s">
        <v>90</v>
      </c>
      <c r="F832" s="98">
        <f t="shared" si="37"/>
        <v>0.96320000000000006</v>
      </c>
      <c r="G832" s="74">
        <f>ROUND(('NEW Reference'!B$6*List!$F832)+'NEW Reference'!B$7,0)</f>
        <v>1307</v>
      </c>
      <c r="H832" s="21">
        <f>ROUND(('NEW Reference'!C$6*List!$F832)+'NEW Reference'!C$7,0)</f>
        <v>1949</v>
      </c>
      <c r="I832" s="21">
        <f>ROUND(('NEW Reference'!D$6*List!$F832)+'NEW Reference'!D$7,0)</f>
        <v>2336</v>
      </c>
      <c r="J832" s="21">
        <f>ROUND(('NEW Reference'!E$6*List!$F832)+'NEW Reference'!E$7,0)</f>
        <v>2888</v>
      </c>
      <c r="K832" s="21">
        <f>ROUND(('NEW Reference'!F$6*List!$F832)+'NEW Reference'!F$7,0)</f>
        <v>3008</v>
      </c>
      <c r="L832" s="21">
        <f>ROUND(('NEW Reference'!G$6*List!$F832)+'NEW Reference'!G$7,0)</f>
        <v>3405</v>
      </c>
      <c r="M832" s="21">
        <f>ROUND(('NEW Reference'!H$6*List!$F832)+'NEW Reference'!H$7,0)</f>
        <v>3536</v>
      </c>
      <c r="N832" s="21">
        <f>ROUND(('NEW Reference'!I$6*List!$F832)+'NEW Reference'!I$7,0)</f>
        <v>3674</v>
      </c>
      <c r="O832" s="21">
        <f>ROUND(('NEW Reference'!J$6*List!$F832)+'NEW Reference'!J$7,0)</f>
        <v>4255</v>
      </c>
      <c r="P832" s="21">
        <f>ROUND(('NEW Reference'!K$6*List!$F832)+'NEW Reference'!K$7,0)</f>
        <v>4389</v>
      </c>
      <c r="Q832" s="21">
        <f>ROUND(('NEW Reference'!L$6*List!$F832)+'NEW Reference'!L$7,0)</f>
        <v>4736</v>
      </c>
      <c r="R832" s="21">
        <f>ROUND(('NEW Reference'!M$6*List!$F832)+'NEW Reference'!M$7,0)</f>
        <v>5656</v>
      </c>
      <c r="S832" s="21">
        <f>ROUND(('NEW Reference'!N$6*List!$F832)+'NEW Reference'!N$7,0)</f>
        <v>22824</v>
      </c>
      <c r="T832" s="22">
        <f>ROUND(('NEW Reference'!O$6*List!$F832)+'NEW Reference'!O$7,0)</f>
        <v>848</v>
      </c>
      <c r="U832" s="22">
        <f>ROUND(('NEW Reference'!P$6*List!$F832)+'NEW Reference'!P$7,0)</f>
        <v>1196</v>
      </c>
      <c r="V832" s="22">
        <f>ROUND(('NEW Reference'!Q$6*List!$F832)+'NEW Reference'!Q$7,0)</f>
        <v>598</v>
      </c>
      <c r="X832" s="3" t="str">
        <f t="shared" si="36"/>
        <v>RICHLAND, Ohio</v>
      </c>
      <c r="Y832" s="67" t="s">
        <v>712</v>
      </c>
      <c r="Z832" s="24" t="s">
        <v>91</v>
      </c>
      <c r="AA832" s="29" t="s">
        <v>1043</v>
      </c>
      <c r="AB832" s="26"/>
      <c r="AC832" s="19">
        <f t="shared" si="38"/>
        <v>0.96320000000000006</v>
      </c>
      <c r="AD832" s="104">
        <v>48260</v>
      </c>
      <c r="AE832" t="s">
        <v>1058</v>
      </c>
      <c r="AF832" s="19">
        <v>0.72860000000000003</v>
      </c>
    </row>
    <row r="833" spans="1:32">
      <c r="A833" s="95">
        <v>36</v>
      </c>
      <c r="B833" s="93" t="s">
        <v>179</v>
      </c>
      <c r="C833" s="67" t="s">
        <v>4</v>
      </c>
      <c r="D833" s="29" t="s">
        <v>1043</v>
      </c>
      <c r="E833" s="97" t="s">
        <v>101</v>
      </c>
      <c r="F833" s="98">
        <f t="shared" si="37"/>
        <v>0.80320000000000003</v>
      </c>
      <c r="G833" s="74">
        <f>ROUND(('NEW Reference'!B$6*List!$F833)+'NEW Reference'!B$7,0)</f>
        <v>1146</v>
      </c>
      <c r="H833" s="21">
        <f>ROUND(('NEW Reference'!C$6*List!$F833)+'NEW Reference'!C$7,0)</f>
        <v>1709</v>
      </c>
      <c r="I833" s="21">
        <f>ROUND(('NEW Reference'!D$6*List!$F833)+'NEW Reference'!D$7,0)</f>
        <v>2048</v>
      </c>
      <c r="J833" s="21">
        <f>ROUND(('NEW Reference'!E$6*List!$F833)+'NEW Reference'!E$7,0)</f>
        <v>2532</v>
      </c>
      <c r="K833" s="21">
        <f>ROUND(('NEW Reference'!F$6*List!$F833)+'NEW Reference'!F$7,0)</f>
        <v>2638</v>
      </c>
      <c r="L833" s="21">
        <f>ROUND(('NEW Reference'!G$6*List!$F833)+'NEW Reference'!G$7,0)</f>
        <v>2986</v>
      </c>
      <c r="M833" s="21">
        <f>ROUND(('NEW Reference'!H$6*List!$F833)+'NEW Reference'!H$7,0)</f>
        <v>3100</v>
      </c>
      <c r="N833" s="21">
        <f>ROUND(('NEW Reference'!I$6*List!$F833)+'NEW Reference'!I$7,0)</f>
        <v>3222</v>
      </c>
      <c r="O833" s="21">
        <f>ROUND(('NEW Reference'!J$6*List!$F833)+'NEW Reference'!J$7,0)</f>
        <v>3731</v>
      </c>
      <c r="P833" s="21">
        <f>ROUND(('NEW Reference'!K$6*List!$F833)+'NEW Reference'!K$7,0)</f>
        <v>3848</v>
      </c>
      <c r="Q833" s="21">
        <f>ROUND(('NEW Reference'!L$6*List!$F833)+'NEW Reference'!L$7,0)</f>
        <v>4152</v>
      </c>
      <c r="R833" s="21">
        <f>ROUND(('NEW Reference'!M$6*List!$F833)+'NEW Reference'!M$7,0)</f>
        <v>4959</v>
      </c>
      <c r="S833" s="21">
        <f>ROUND(('NEW Reference'!N$6*List!$F833)+'NEW Reference'!N$7,0)</f>
        <v>20011</v>
      </c>
      <c r="T833" s="22">
        <f>ROUND(('NEW Reference'!O$6*List!$F833)+'NEW Reference'!O$7,0)</f>
        <v>744</v>
      </c>
      <c r="U833" s="22">
        <f>ROUND(('NEW Reference'!P$6*List!$F833)+'NEW Reference'!P$7,0)</f>
        <v>1048</v>
      </c>
      <c r="V833" s="22">
        <f>ROUND(('NEW Reference'!Q$6*List!$F833)+'NEW Reference'!Q$7,0)</f>
        <v>524</v>
      </c>
      <c r="X833" s="3" t="str">
        <f t="shared" si="36"/>
        <v>Rural (Not listed as urban county), Ohio</v>
      </c>
      <c r="Y833" s="67" t="s">
        <v>4</v>
      </c>
      <c r="Z833" s="24" t="s">
        <v>91</v>
      </c>
      <c r="AA833" s="29" t="s">
        <v>1043</v>
      </c>
      <c r="AB833" s="26"/>
      <c r="AC833" s="19">
        <f t="shared" si="38"/>
        <v>0.80320000000000003</v>
      </c>
      <c r="AD833" s="104">
        <v>17410</v>
      </c>
      <c r="AE833" t="s">
        <v>1044</v>
      </c>
      <c r="AF833" s="19">
        <v>0.87760000000000005</v>
      </c>
    </row>
    <row r="834" spans="1:32">
      <c r="A834" s="95">
        <v>15940</v>
      </c>
      <c r="B834" s="93" t="s">
        <v>1048</v>
      </c>
      <c r="C834" s="67" t="s">
        <v>581</v>
      </c>
      <c r="D834" s="29" t="s">
        <v>1043</v>
      </c>
      <c r="E834" s="97" t="s">
        <v>90</v>
      </c>
      <c r="F834" s="98">
        <f t="shared" si="37"/>
        <v>0.80210000000000004</v>
      </c>
      <c r="G834" s="74">
        <f>ROUND(('NEW Reference'!B$6*List!$F834)+'NEW Reference'!B$7,0)</f>
        <v>1145</v>
      </c>
      <c r="H834" s="21">
        <f>ROUND(('NEW Reference'!C$6*List!$F834)+'NEW Reference'!C$7,0)</f>
        <v>1707</v>
      </c>
      <c r="I834" s="21">
        <f>ROUND(('NEW Reference'!D$6*List!$F834)+'NEW Reference'!D$7,0)</f>
        <v>2046</v>
      </c>
      <c r="J834" s="21">
        <f>ROUND(('NEW Reference'!E$6*List!$F834)+'NEW Reference'!E$7,0)</f>
        <v>2529</v>
      </c>
      <c r="K834" s="21">
        <f>ROUND(('NEW Reference'!F$6*List!$F834)+'NEW Reference'!F$7,0)</f>
        <v>2635</v>
      </c>
      <c r="L834" s="21">
        <f>ROUND(('NEW Reference'!G$6*List!$F834)+'NEW Reference'!G$7,0)</f>
        <v>2983</v>
      </c>
      <c r="M834" s="21">
        <f>ROUND(('NEW Reference'!H$6*List!$F834)+'NEW Reference'!H$7,0)</f>
        <v>3097</v>
      </c>
      <c r="N834" s="21">
        <f>ROUND(('NEW Reference'!I$6*List!$F834)+'NEW Reference'!I$7,0)</f>
        <v>3218</v>
      </c>
      <c r="O834" s="21">
        <f>ROUND(('NEW Reference'!J$6*List!$F834)+'NEW Reference'!J$7,0)</f>
        <v>3727</v>
      </c>
      <c r="P834" s="21">
        <f>ROUND(('NEW Reference'!K$6*List!$F834)+'NEW Reference'!K$7,0)</f>
        <v>3844</v>
      </c>
      <c r="Q834" s="21">
        <f>ROUND(('NEW Reference'!L$6*List!$F834)+'NEW Reference'!L$7,0)</f>
        <v>4148</v>
      </c>
      <c r="R834" s="21">
        <f>ROUND(('NEW Reference'!M$6*List!$F834)+'NEW Reference'!M$7,0)</f>
        <v>4955</v>
      </c>
      <c r="S834" s="21">
        <f>ROUND(('NEW Reference'!N$6*List!$F834)+'NEW Reference'!N$7,0)</f>
        <v>19991</v>
      </c>
      <c r="T834" s="22">
        <f>ROUND(('NEW Reference'!O$6*List!$F834)+'NEW Reference'!O$7,0)</f>
        <v>743</v>
      </c>
      <c r="U834" s="22">
        <f>ROUND(('NEW Reference'!P$6*List!$F834)+'NEW Reference'!P$7,0)</f>
        <v>1047</v>
      </c>
      <c r="V834" s="22">
        <f>ROUND(('NEW Reference'!Q$6*List!$F834)+'NEW Reference'!Q$7,0)</f>
        <v>524</v>
      </c>
      <c r="X834" s="3" t="str">
        <f t="shared" si="36"/>
        <v>STARK, Ohio</v>
      </c>
      <c r="Y834" s="67" t="s">
        <v>581</v>
      </c>
      <c r="Z834" s="24" t="s">
        <v>91</v>
      </c>
      <c r="AA834" s="29" t="s">
        <v>1043</v>
      </c>
      <c r="AB834" s="26"/>
      <c r="AC834" s="19">
        <f t="shared" si="38"/>
        <v>0.80210000000000004</v>
      </c>
      <c r="AD834" s="104">
        <v>26580</v>
      </c>
      <c r="AE834" t="s">
        <v>656</v>
      </c>
      <c r="AF834" s="19">
        <v>0.89810000000000001</v>
      </c>
    </row>
    <row r="835" spans="1:32">
      <c r="A835" s="95">
        <v>10420</v>
      </c>
      <c r="B835" s="93" t="s">
        <v>1067</v>
      </c>
      <c r="C835" s="67" t="s">
        <v>1070</v>
      </c>
      <c r="D835" s="29" t="s">
        <v>1043</v>
      </c>
      <c r="E835" s="97" t="s">
        <v>90</v>
      </c>
      <c r="F835" s="98">
        <f t="shared" si="37"/>
        <v>0.82540000000000002</v>
      </c>
      <c r="G835" s="74">
        <f>ROUND(('NEW Reference'!B$6*List!$F835)+'NEW Reference'!B$7,0)</f>
        <v>1168</v>
      </c>
      <c r="H835" s="21">
        <f>ROUND(('NEW Reference'!C$6*List!$F835)+'NEW Reference'!C$7,0)</f>
        <v>1742</v>
      </c>
      <c r="I835" s="21">
        <f>ROUND(('NEW Reference'!D$6*List!$F835)+'NEW Reference'!D$7,0)</f>
        <v>2088</v>
      </c>
      <c r="J835" s="21">
        <f>ROUND(('NEW Reference'!E$6*List!$F835)+'NEW Reference'!E$7,0)</f>
        <v>2581</v>
      </c>
      <c r="K835" s="21">
        <f>ROUND(('NEW Reference'!F$6*List!$F835)+'NEW Reference'!F$7,0)</f>
        <v>2689</v>
      </c>
      <c r="L835" s="21">
        <f>ROUND(('NEW Reference'!G$6*List!$F835)+'NEW Reference'!G$7,0)</f>
        <v>3044</v>
      </c>
      <c r="M835" s="21">
        <f>ROUND(('NEW Reference'!H$6*List!$F835)+'NEW Reference'!H$7,0)</f>
        <v>3160</v>
      </c>
      <c r="N835" s="21">
        <f>ROUND(('NEW Reference'!I$6*List!$F835)+'NEW Reference'!I$7,0)</f>
        <v>3284</v>
      </c>
      <c r="O835" s="21">
        <f>ROUND(('NEW Reference'!J$6*List!$F835)+'NEW Reference'!J$7,0)</f>
        <v>3803</v>
      </c>
      <c r="P835" s="21">
        <f>ROUND(('NEW Reference'!K$6*List!$F835)+'NEW Reference'!K$7,0)</f>
        <v>3923</v>
      </c>
      <c r="Q835" s="21">
        <f>ROUND(('NEW Reference'!L$6*List!$F835)+'NEW Reference'!L$7,0)</f>
        <v>4233</v>
      </c>
      <c r="R835" s="21">
        <f>ROUND(('NEW Reference'!M$6*List!$F835)+'NEW Reference'!M$7,0)</f>
        <v>5056</v>
      </c>
      <c r="S835" s="21">
        <f>ROUND(('NEW Reference'!N$6*List!$F835)+'NEW Reference'!N$7,0)</f>
        <v>20401</v>
      </c>
      <c r="T835" s="22">
        <f>ROUND(('NEW Reference'!O$6*List!$F835)+'NEW Reference'!O$7,0)</f>
        <v>758</v>
      </c>
      <c r="U835" s="22">
        <f>ROUND(('NEW Reference'!P$6*List!$F835)+'NEW Reference'!P$7,0)</f>
        <v>1069</v>
      </c>
      <c r="V835" s="22">
        <f>ROUND(('NEW Reference'!Q$6*List!$F835)+'NEW Reference'!Q$7,0)</f>
        <v>534</v>
      </c>
      <c r="X835" s="3" t="str">
        <f t="shared" si="36"/>
        <v>SUMMIT, Ohio</v>
      </c>
      <c r="Y835" s="67" t="s">
        <v>1070</v>
      </c>
      <c r="Z835" s="24" t="s">
        <v>91</v>
      </c>
      <c r="AA835" s="29" t="s">
        <v>1043</v>
      </c>
      <c r="AB835" s="26"/>
      <c r="AC835" s="19">
        <f t="shared" si="38"/>
        <v>0.82540000000000002</v>
      </c>
      <c r="AD835" s="104">
        <v>18140</v>
      </c>
      <c r="AE835" t="s">
        <v>1052</v>
      </c>
      <c r="AF835" s="19">
        <v>0.93580000000000008</v>
      </c>
    </row>
    <row r="836" spans="1:32">
      <c r="A836" s="95">
        <v>49660</v>
      </c>
      <c r="B836" s="93" t="s">
        <v>1062</v>
      </c>
      <c r="C836" s="67" t="s">
        <v>1071</v>
      </c>
      <c r="D836" s="29" t="s">
        <v>1043</v>
      </c>
      <c r="E836" s="97" t="s">
        <v>90</v>
      </c>
      <c r="F836" s="98">
        <f t="shared" si="37"/>
        <v>0.86310000000000009</v>
      </c>
      <c r="G836" s="74">
        <f>ROUND(('NEW Reference'!B$6*List!$F836)+'NEW Reference'!B$7,0)</f>
        <v>1206</v>
      </c>
      <c r="H836" s="21">
        <f>ROUND(('NEW Reference'!C$6*List!$F836)+'NEW Reference'!C$7,0)</f>
        <v>1799</v>
      </c>
      <c r="I836" s="21">
        <f>ROUND(('NEW Reference'!D$6*List!$F836)+'NEW Reference'!D$7,0)</f>
        <v>2156</v>
      </c>
      <c r="J836" s="21">
        <f>ROUND(('NEW Reference'!E$6*List!$F836)+'NEW Reference'!E$7,0)</f>
        <v>2665</v>
      </c>
      <c r="K836" s="21">
        <f>ROUND(('NEW Reference'!F$6*List!$F836)+'NEW Reference'!F$7,0)</f>
        <v>2776</v>
      </c>
      <c r="L836" s="21">
        <f>ROUND(('NEW Reference'!G$6*List!$F836)+'NEW Reference'!G$7,0)</f>
        <v>3143</v>
      </c>
      <c r="M836" s="21">
        <f>ROUND(('NEW Reference'!H$6*List!$F836)+'NEW Reference'!H$7,0)</f>
        <v>3263</v>
      </c>
      <c r="N836" s="21">
        <f>ROUND(('NEW Reference'!I$6*List!$F836)+'NEW Reference'!I$7,0)</f>
        <v>3391</v>
      </c>
      <c r="O836" s="21">
        <f>ROUND(('NEW Reference'!J$6*List!$F836)+'NEW Reference'!J$7,0)</f>
        <v>3927</v>
      </c>
      <c r="P836" s="21">
        <f>ROUND(('NEW Reference'!K$6*List!$F836)+'NEW Reference'!K$7,0)</f>
        <v>4051</v>
      </c>
      <c r="Q836" s="21">
        <f>ROUND(('NEW Reference'!L$6*List!$F836)+'NEW Reference'!L$7,0)</f>
        <v>4371</v>
      </c>
      <c r="R836" s="21">
        <f>ROUND(('NEW Reference'!M$6*List!$F836)+'NEW Reference'!M$7,0)</f>
        <v>5220</v>
      </c>
      <c r="S836" s="21">
        <f>ROUND(('NEW Reference'!N$6*List!$F836)+'NEW Reference'!N$7,0)</f>
        <v>21064</v>
      </c>
      <c r="T836" s="22">
        <f>ROUND(('NEW Reference'!O$6*List!$F836)+'NEW Reference'!O$7,0)</f>
        <v>783</v>
      </c>
      <c r="U836" s="22">
        <f>ROUND(('NEW Reference'!P$6*List!$F836)+'NEW Reference'!P$7,0)</f>
        <v>1103</v>
      </c>
      <c r="V836" s="22">
        <f>ROUND(('NEW Reference'!Q$6*List!$F836)+'NEW Reference'!Q$7,0)</f>
        <v>552</v>
      </c>
      <c r="X836" s="3" t="str">
        <f t="shared" si="36"/>
        <v>TRUMBULL, Ohio</v>
      </c>
      <c r="Y836" s="67" t="s">
        <v>1071</v>
      </c>
      <c r="Z836" s="24" t="s">
        <v>91</v>
      </c>
      <c r="AA836" s="29" t="s">
        <v>1043</v>
      </c>
      <c r="AB836" s="26"/>
      <c r="AC836" s="19">
        <f t="shared" si="38"/>
        <v>0.86310000000000009</v>
      </c>
      <c r="AD836" s="104">
        <v>17410</v>
      </c>
      <c r="AE836" t="s">
        <v>1044</v>
      </c>
      <c r="AF836" s="19">
        <v>0.87760000000000005</v>
      </c>
    </row>
    <row r="837" spans="1:32">
      <c r="A837" s="95">
        <v>18140</v>
      </c>
      <c r="B837" s="93" t="s">
        <v>1052</v>
      </c>
      <c r="C837" s="67" t="s">
        <v>724</v>
      </c>
      <c r="D837" s="29" t="s">
        <v>1043</v>
      </c>
      <c r="E837" s="97" t="s">
        <v>90</v>
      </c>
      <c r="F837" s="98">
        <f t="shared" si="37"/>
        <v>0.93580000000000008</v>
      </c>
      <c r="G837" s="74">
        <f>ROUND(('NEW Reference'!B$6*List!$F837)+'NEW Reference'!B$7,0)</f>
        <v>1280</v>
      </c>
      <c r="H837" s="21">
        <f>ROUND(('NEW Reference'!C$6*List!$F837)+'NEW Reference'!C$7,0)</f>
        <v>1908</v>
      </c>
      <c r="I837" s="21">
        <f>ROUND(('NEW Reference'!D$6*List!$F837)+'NEW Reference'!D$7,0)</f>
        <v>2286</v>
      </c>
      <c r="J837" s="21">
        <f>ROUND(('NEW Reference'!E$6*List!$F837)+'NEW Reference'!E$7,0)</f>
        <v>2827</v>
      </c>
      <c r="K837" s="21">
        <f>ROUND(('NEW Reference'!F$6*List!$F837)+'NEW Reference'!F$7,0)</f>
        <v>2945</v>
      </c>
      <c r="L837" s="21">
        <f>ROUND(('NEW Reference'!G$6*List!$F837)+'NEW Reference'!G$7,0)</f>
        <v>3334</v>
      </c>
      <c r="M837" s="21">
        <f>ROUND(('NEW Reference'!H$6*List!$F837)+'NEW Reference'!H$7,0)</f>
        <v>3461</v>
      </c>
      <c r="N837" s="21">
        <f>ROUND(('NEW Reference'!I$6*List!$F837)+'NEW Reference'!I$7,0)</f>
        <v>3597</v>
      </c>
      <c r="O837" s="21">
        <f>ROUND(('NEW Reference'!J$6*List!$F837)+'NEW Reference'!J$7,0)</f>
        <v>4165</v>
      </c>
      <c r="P837" s="21">
        <f>ROUND(('NEW Reference'!K$6*List!$F837)+'NEW Reference'!K$7,0)</f>
        <v>4296</v>
      </c>
      <c r="Q837" s="21">
        <f>ROUND(('NEW Reference'!L$6*List!$F837)+'NEW Reference'!L$7,0)</f>
        <v>4636</v>
      </c>
      <c r="R837" s="21">
        <f>ROUND(('NEW Reference'!M$6*List!$F837)+'NEW Reference'!M$7,0)</f>
        <v>5537</v>
      </c>
      <c r="S837" s="21">
        <f>ROUND(('NEW Reference'!N$6*List!$F837)+'NEW Reference'!N$7,0)</f>
        <v>22342</v>
      </c>
      <c r="T837" s="22">
        <f>ROUND(('NEW Reference'!O$6*List!$F837)+'NEW Reference'!O$7,0)</f>
        <v>831</v>
      </c>
      <c r="U837" s="22">
        <f>ROUND(('NEW Reference'!P$6*List!$F837)+'NEW Reference'!P$7,0)</f>
        <v>1170</v>
      </c>
      <c r="V837" s="22">
        <f>ROUND(('NEW Reference'!Q$6*List!$F837)+'NEW Reference'!Q$7,0)</f>
        <v>585</v>
      </c>
      <c r="X837" s="3" t="str">
        <f t="shared" si="36"/>
        <v>UNION, Ohio</v>
      </c>
      <c r="Y837" s="67" t="s">
        <v>724</v>
      </c>
      <c r="Z837" s="24" t="s">
        <v>91</v>
      </c>
      <c r="AA837" s="29" t="s">
        <v>1043</v>
      </c>
      <c r="AB837" s="26"/>
      <c r="AC837" s="19">
        <f t="shared" si="38"/>
        <v>0.93580000000000008</v>
      </c>
      <c r="AD837" s="104">
        <v>45780</v>
      </c>
      <c r="AE837" t="s">
        <v>1054</v>
      </c>
      <c r="AF837" s="19">
        <v>0.89070000000000005</v>
      </c>
    </row>
    <row r="838" spans="1:32">
      <c r="A838" s="95">
        <v>17140</v>
      </c>
      <c r="B838" s="93" t="s">
        <v>597</v>
      </c>
      <c r="C838" s="67" t="s">
        <v>522</v>
      </c>
      <c r="D838" s="29" t="s">
        <v>1043</v>
      </c>
      <c r="E838" s="97" t="s">
        <v>90</v>
      </c>
      <c r="F838" s="98">
        <f t="shared" si="37"/>
        <v>0.95230000000000004</v>
      </c>
      <c r="G838" s="74">
        <f>ROUND(('NEW Reference'!B$6*List!$F838)+'NEW Reference'!B$7,0)</f>
        <v>1296</v>
      </c>
      <c r="H838" s="21">
        <f>ROUND(('NEW Reference'!C$6*List!$F838)+'NEW Reference'!C$7,0)</f>
        <v>1933</v>
      </c>
      <c r="I838" s="21">
        <f>ROUND(('NEW Reference'!D$6*List!$F838)+'NEW Reference'!D$7,0)</f>
        <v>2316</v>
      </c>
      <c r="J838" s="21">
        <f>ROUND(('NEW Reference'!E$6*List!$F838)+'NEW Reference'!E$7,0)</f>
        <v>2863</v>
      </c>
      <c r="K838" s="21">
        <f>ROUND(('NEW Reference'!F$6*List!$F838)+'NEW Reference'!F$7,0)</f>
        <v>2983</v>
      </c>
      <c r="L838" s="21">
        <f>ROUND(('NEW Reference'!G$6*List!$F838)+'NEW Reference'!G$7,0)</f>
        <v>3377</v>
      </c>
      <c r="M838" s="21">
        <f>ROUND(('NEW Reference'!H$6*List!$F838)+'NEW Reference'!H$7,0)</f>
        <v>3506</v>
      </c>
      <c r="N838" s="21">
        <f>ROUND(('NEW Reference'!I$6*List!$F838)+'NEW Reference'!I$7,0)</f>
        <v>3643</v>
      </c>
      <c r="O838" s="21">
        <f>ROUND(('NEW Reference'!J$6*List!$F838)+'NEW Reference'!J$7,0)</f>
        <v>4219</v>
      </c>
      <c r="P838" s="21">
        <f>ROUND(('NEW Reference'!K$6*List!$F838)+'NEW Reference'!K$7,0)</f>
        <v>4352</v>
      </c>
      <c r="Q838" s="21">
        <f>ROUND(('NEW Reference'!L$6*List!$F838)+'NEW Reference'!L$7,0)</f>
        <v>4696</v>
      </c>
      <c r="R838" s="21">
        <f>ROUND(('NEW Reference'!M$6*List!$F838)+'NEW Reference'!M$7,0)</f>
        <v>5609</v>
      </c>
      <c r="S838" s="21">
        <f>ROUND(('NEW Reference'!N$6*List!$F838)+'NEW Reference'!N$7,0)</f>
        <v>22632</v>
      </c>
      <c r="T838" s="22">
        <f>ROUND(('NEW Reference'!O$6*List!$F838)+'NEW Reference'!O$7,0)</f>
        <v>841</v>
      </c>
      <c r="U838" s="22">
        <f>ROUND(('NEW Reference'!P$6*List!$F838)+'NEW Reference'!P$7,0)</f>
        <v>1186</v>
      </c>
      <c r="V838" s="22">
        <f>ROUND(('NEW Reference'!Q$6*List!$F838)+'NEW Reference'!Q$7,0)</f>
        <v>593</v>
      </c>
      <c r="X838" s="3" t="str">
        <f t="shared" si="36"/>
        <v>WARREN, Ohio</v>
      </c>
      <c r="Y838" s="67" t="s">
        <v>522</v>
      </c>
      <c r="Z838" s="24" t="s">
        <v>91</v>
      </c>
      <c r="AA838" s="29" t="s">
        <v>1043</v>
      </c>
      <c r="AB838" s="26"/>
      <c r="AC838" s="19">
        <f t="shared" si="38"/>
        <v>0.95230000000000004</v>
      </c>
      <c r="AD838" s="104">
        <v>18140</v>
      </c>
      <c r="AE838" t="s">
        <v>1052</v>
      </c>
      <c r="AF838" s="19">
        <v>0.93580000000000008</v>
      </c>
    </row>
    <row r="839" spans="1:32">
      <c r="A839" s="95">
        <v>45780</v>
      </c>
      <c r="B839" s="93" t="s">
        <v>1054</v>
      </c>
      <c r="C839" s="67" t="s">
        <v>1072</v>
      </c>
      <c r="D839" s="29" t="s">
        <v>1043</v>
      </c>
      <c r="E839" s="97" t="s">
        <v>90</v>
      </c>
      <c r="F839" s="98">
        <f t="shared" si="37"/>
        <v>0.89070000000000005</v>
      </c>
      <c r="G839" s="74">
        <f>ROUND(('NEW Reference'!B$6*List!$F839)+'NEW Reference'!B$7,0)</f>
        <v>1234</v>
      </c>
      <c r="H839" s="21">
        <f>ROUND(('NEW Reference'!C$6*List!$F839)+'NEW Reference'!C$7,0)</f>
        <v>1840</v>
      </c>
      <c r="I839" s="21">
        <f>ROUND(('NEW Reference'!D$6*List!$F839)+'NEW Reference'!D$7,0)</f>
        <v>2205</v>
      </c>
      <c r="J839" s="21">
        <f>ROUND(('NEW Reference'!E$6*List!$F839)+'NEW Reference'!E$7,0)</f>
        <v>2726</v>
      </c>
      <c r="K839" s="21">
        <f>ROUND(('NEW Reference'!F$6*List!$F839)+'NEW Reference'!F$7,0)</f>
        <v>2840</v>
      </c>
      <c r="L839" s="21">
        <f>ROUND(('NEW Reference'!G$6*List!$F839)+'NEW Reference'!G$7,0)</f>
        <v>3215</v>
      </c>
      <c r="M839" s="21">
        <f>ROUND(('NEW Reference'!H$6*List!$F839)+'NEW Reference'!H$7,0)</f>
        <v>3338</v>
      </c>
      <c r="N839" s="21">
        <f>ROUND(('NEW Reference'!I$6*List!$F839)+'NEW Reference'!I$7,0)</f>
        <v>3469</v>
      </c>
      <c r="O839" s="21">
        <f>ROUND(('NEW Reference'!J$6*List!$F839)+'NEW Reference'!J$7,0)</f>
        <v>4017</v>
      </c>
      <c r="P839" s="21">
        <f>ROUND(('NEW Reference'!K$6*List!$F839)+'NEW Reference'!K$7,0)</f>
        <v>4144</v>
      </c>
      <c r="Q839" s="21">
        <f>ROUND(('NEW Reference'!L$6*List!$F839)+'NEW Reference'!L$7,0)</f>
        <v>4472</v>
      </c>
      <c r="R839" s="21">
        <f>ROUND(('NEW Reference'!M$6*List!$F839)+'NEW Reference'!M$7,0)</f>
        <v>5341</v>
      </c>
      <c r="S839" s="21">
        <f>ROUND(('NEW Reference'!N$6*List!$F839)+'NEW Reference'!N$7,0)</f>
        <v>21549</v>
      </c>
      <c r="T839" s="22">
        <f>ROUND(('NEW Reference'!O$6*List!$F839)+'NEW Reference'!O$7,0)</f>
        <v>801</v>
      </c>
      <c r="U839" s="22">
        <f>ROUND(('NEW Reference'!P$6*List!$F839)+'NEW Reference'!P$7,0)</f>
        <v>1129</v>
      </c>
      <c r="V839" s="22">
        <f>ROUND(('NEW Reference'!Q$6*List!$F839)+'NEW Reference'!Q$7,0)</f>
        <v>564</v>
      </c>
      <c r="X839" s="3" t="str">
        <f t="shared" si="36"/>
        <v>WOOD, Ohio</v>
      </c>
      <c r="Y839" s="67" t="s">
        <v>1072</v>
      </c>
      <c r="Z839" s="24" t="s">
        <v>91</v>
      </c>
      <c r="AA839" s="29" t="s">
        <v>1043</v>
      </c>
      <c r="AB839" s="26"/>
      <c r="AC839" s="19">
        <f t="shared" si="38"/>
        <v>0.89070000000000005</v>
      </c>
      <c r="AD839" s="104">
        <v>49660</v>
      </c>
      <c r="AE839" t="s">
        <v>1062</v>
      </c>
      <c r="AF839" s="19">
        <v>0.86310000000000009</v>
      </c>
    </row>
    <row r="840" spans="1:32">
      <c r="A840" s="95">
        <v>36420</v>
      </c>
      <c r="B840" s="93" t="s">
        <v>1073</v>
      </c>
      <c r="C840" s="67" t="s">
        <v>1074</v>
      </c>
      <c r="D840" s="29" t="s">
        <v>1075</v>
      </c>
      <c r="E840" s="97" t="s">
        <v>90</v>
      </c>
      <c r="F840" s="98">
        <f t="shared" si="37"/>
        <v>0.87209999999999999</v>
      </c>
      <c r="G840" s="74">
        <f>ROUND(('NEW Reference'!B$6*List!$F840)+'NEW Reference'!B$7,0)</f>
        <v>1215</v>
      </c>
      <c r="H840" s="21">
        <f>ROUND(('NEW Reference'!C$6*List!$F840)+'NEW Reference'!C$7,0)</f>
        <v>1812</v>
      </c>
      <c r="I840" s="21">
        <f>ROUND(('NEW Reference'!D$6*List!$F840)+'NEW Reference'!D$7,0)</f>
        <v>2172</v>
      </c>
      <c r="J840" s="21">
        <f>ROUND(('NEW Reference'!E$6*List!$F840)+'NEW Reference'!E$7,0)</f>
        <v>2685</v>
      </c>
      <c r="K840" s="21">
        <f>ROUND(('NEW Reference'!F$6*List!$F840)+'NEW Reference'!F$7,0)</f>
        <v>2797</v>
      </c>
      <c r="L840" s="21">
        <f>ROUND(('NEW Reference'!G$6*List!$F840)+'NEW Reference'!G$7,0)</f>
        <v>3166</v>
      </c>
      <c r="M840" s="21">
        <f>ROUND(('NEW Reference'!H$6*List!$F840)+'NEW Reference'!H$7,0)</f>
        <v>3287</v>
      </c>
      <c r="N840" s="21">
        <f>ROUND(('NEW Reference'!I$6*List!$F840)+'NEW Reference'!I$7,0)</f>
        <v>3417</v>
      </c>
      <c r="O840" s="21">
        <f>ROUND(('NEW Reference'!J$6*List!$F840)+'NEW Reference'!J$7,0)</f>
        <v>3956</v>
      </c>
      <c r="P840" s="21">
        <f>ROUND(('NEW Reference'!K$6*List!$F840)+'NEW Reference'!K$7,0)</f>
        <v>4081</v>
      </c>
      <c r="Q840" s="21">
        <f>ROUND(('NEW Reference'!L$6*List!$F840)+'NEW Reference'!L$7,0)</f>
        <v>4404</v>
      </c>
      <c r="R840" s="21">
        <f>ROUND(('NEW Reference'!M$6*List!$F840)+'NEW Reference'!M$7,0)</f>
        <v>5260</v>
      </c>
      <c r="S840" s="21">
        <f>ROUND(('NEW Reference'!N$6*List!$F840)+'NEW Reference'!N$7,0)</f>
        <v>21222</v>
      </c>
      <c r="T840" s="22">
        <f>ROUND(('NEW Reference'!O$6*List!$F840)+'NEW Reference'!O$7,0)</f>
        <v>789</v>
      </c>
      <c r="U840" s="22">
        <f>ROUND(('NEW Reference'!P$6*List!$F840)+'NEW Reference'!P$7,0)</f>
        <v>1112</v>
      </c>
      <c r="V840" s="22">
        <f>ROUND(('NEW Reference'!Q$6*List!$F840)+'NEW Reference'!Q$7,0)</f>
        <v>556</v>
      </c>
      <c r="X840" s="3" t="str">
        <f t="shared" ref="X840:X903" si="39">CONCATENATE(Y840, Z840, AA840)</f>
        <v>CANADIAN, Oklahoma</v>
      </c>
      <c r="Y840" s="67" t="s">
        <v>1074</v>
      </c>
      <c r="Z840" s="24" t="s">
        <v>91</v>
      </c>
      <c r="AA840" s="29" t="s">
        <v>1075</v>
      </c>
      <c r="AB840" s="26"/>
      <c r="AC840" s="19">
        <f t="shared" si="38"/>
        <v>0.87209999999999999</v>
      </c>
      <c r="AD840" s="104">
        <v>17410</v>
      </c>
      <c r="AE840" t="s">
        <v>1044</v>
      </c>
      <c r="AF840" s="19">
        <v>0.87760000000000005</v>
      </c>
    </row>
    <row r="841" spans="1:32">
      <c r="A841" s="95">
        <v>36420</v>
      </c>
      <c r="B841" s="93" t="s">
        <v>1073</v>
      </c>
      <c r="C841" s="67" t="s">
        <v>1076</v>
      </c>
      <c r="D841" s="29" t="s">
        <v>1075</v>
      </c>
      <c r="E841" s="97" t="s">
        <v>90</v>
      </c>
      <c r="F841" s="98">
        <f t="shared" si="37"/>
        <v>0.87209999999999999</v>
      </c>
      <c r="G841" s="74">
        <f>ROUND(('NEW Reference'!B$6*List!$F841)+'NEW Reference'!B$7,0)</f>
        <v>1215</v>
      </c>
      <c r="H841" s="21">
        <f>ROUND(('NEW Reference'!C$6*List!$F841)+'NEW Reference'!C$7,0)</f>
        <v>1812</v>
      </c>
      <c r="I841" s="21">
        <f>ROUND(('NEW Reference'!D$6*List!$F841)+'NEW Reference'!D$7,0)</f>
        <v>2172</v>
      </c>
      <c r="J841" s="21">
        <f>ROUND(('NEW Reference'!E$6*List!$F841)+'NEW Reference'!E$7,0)</f>
        <v>2685</v>
      </c>
      <c r="K841" s="21">
        <f>ROUND(('NEW Reference'!F$6*List!$F841)+'NEW Reference'!F$7,0)</f>
        <v>2797</v>
      </c>
      <c r="L841" s="21">
        <f>ROUND(('NEW Reference'!G$6*List!$F841)+'NEW Reference'!G$7,0)</f>
        <v>3166</v>
      </c>
      <c r="M841" s="21">
        <f>ROUND(('NEW Reference'!H$6*List!$F841)+'NEW Reference'!H$7,0)</f>
        <v>3287</v>
      </c>
      <c r="N841" s="21">
        <f>ROUND(('NEW Reference'!I$6*List!$F841)+'NEW Reference'!I$7,0)</f>
        <v>3417</v>
      </c>
      <c r="O841" s="21">
        <f>ROUND(('NEW Reference'!J$6*List!$F841)+'NEW Reference'!J$7,0)</f>
        <v>3956</v>
      </c>
      <c r="P841" s="21">
        <f>ROUND(('NEW Reference'!K$6*List!$F841)+'NEW Reference'!K$7,0)</f>
        <v>4081</v>
      </c>
      <c r="Q841" s="21">
        <f>ROUND(('NEW Reference'!L$6*List!$F841)+'NEW Reference'!L$7,0)</f>
        <v>4404</v>
      </c>
      <c r="R841" s="21">
        <f>ROUND(('NEW Reference'!M$6*List!$F841)+'NEW Reference'!M$7,0)</f>
        <v>5260</v>
      </c>
      <c r="S841" s="21">
        <f>ROUND(('NEW Reference'!N$6*List!$F841)+'NEW Reference'!N$7,0)</f>
        <v>21222</v>
      </c>
      <c r="T841" s="22">
        <f>ROUND(('NEW Reference'!O$6*List!$F841)+'NEW Reference'!O$7,0)</f>
        <v>789</v>
      </c>
      <c r="U841" s="22">
        <f>ROUND(('NEW Reference'!P$6*List!$F841)+'NEW Reference'!P$7,0)</f>
        <v>1112</v>
      </c>
      <c r="V841" s="22">
        <f>ROUND(('NEW Reference'!Q$6*List!$F841)+'NEW Reference'!Q$7,0)</f>
        <v>556</v>
      </c>
      <c r="X841" s="3" t="str">
        <f t="shared" si="39"/>
        <v>CLEVELAND, Oklahoma</v>
      </c>
      <c r="Y841" s="67" t="s">
        <v>1076</v>
      </c>
      <c r="Z841" s="24" t="s">
        <v>91</v>
      </c>
      <c r="AA841" s="29" t="s">
        <v>1075</v>
      </c>
      <c r="AB841" s="26"/>
      <c r="AC841" s="19">
        <f t="shared" si="38"/>
        <v>0.87209999999999999</v>
      </c>
      <c r="AD841" s="104">
        <v>19430</v>
      </c>
      <c r="AE841" t="s">
        <v>1056</v>
      </c>
      <c r="AF841" s="19">
        <v>0.96460000000000001</v>
      </c>
    </row>
    <row r="842" spans="1:32">
      <c r="A842" s="95">
        <v>30020</v>
      </c>
      <c r="B842" s="93" t="s">
        <v>1077</v>
      </c>
      <c r="C842" s="67" t="s">
        <v>1078</v>
      </c>
      <c r="D842" s="29" t="s">
        <v>1075</v>
      </c>
      <c r="E842" s="97" t="s">
        <v>90</v>
      </c>
      <c r="F842" s="98">
        <f t="shared" si="37"/>
        <v>0.76009499999999997</v>
      </c>
      <c r="G842" s="74">
        <f>ROUND(('NEW Reference'!B$6*List!$F842)+'NEW Reference'!B$7,0)</f>
        <v>1103</v>
      </c>
      <c r="H842" s="21">
        <f>ROUND(('NEW Reference'!C$6*List!$F842)+'NEW Reference'!C$7,0)</f>
        <v>1644</v>
      </c>
      <c r="I842" s="21">
        <f>ROUND(('NEW Reference'!D$6*List!$F842)+'NEW Reference'!D$7,0)</f>
        <v>1970</v>
      </c>
      <c r="J842" s="21">
        <f>ROUND(('NEW Reference'!E$6*List!$F842)+'NEW Reference'!E$7,0)</f>
        <v>2436</v>
      </c>
      <c r="K842" s="21">
        <f>ROUND(('NEW Reference'!F$6*List!$F842)+'NEW Reference'!F$7,0)</f>
        <v>2538</v>
      </c>
      <c r="L842" s="21">
        <f>ROUND(('NEW Reference'!G$6*List!$F842)+'NEW Reference'!G$7,0)</f>
        <v>2873</v>
      </c>
      <c r="M842" s="21">
        <f>ROUND(('NEW Reference'!H$6*List!$F842)+'NEW Reference'!H$7,0)</f>
        <v>2982</v>
      </c>
      <c r="N842" s="21">
        <f>ROUND(('NEW Reference'!I$6*List!$F842)+'NEW Reference'!I$7,0)</f>
        <v>3100</v>
      </c>
      <c r="O842" s="21">
        <f>ROUND(('NEW Reference'!J$6*List!$F842)+'NEW Reference'!J$7,0)</f>
        <v>3589</v>
      </c>
      <c r="P842" s="21">
        <f>ROUND(('NEW Reference'!K$6*List!$F842)+'NEW Reference'!K$7,0)</f>
        <v>3702</v>
      </c>
      <c r="Q842" s="21">
        <f>ROUND(('NEW Reference'!L$6*List!$F842)+'NEW Reference'!L$7,0)</f>
        <v>3995</v>
      </c>
      <c r="R842" s="21">
        <f>ROUND(('NEW Reference'!M$6*List!$F842)+'NEW Reference'!M$7,0)</f>
        <v>4772</v>
      </c>
      <c r="S842" s="21">
        <f>ROUND(('NEW Reference'!N$6*List!$F842)+'NEW Reference'!N$7,0)</f>
        <v>19253</v>
      </c>
      <c r="T842" s="22">
        <f>ROUND(('NEW Reference'!O$6*List!$F842)+'NEW Reference'!O$7,0)</f>
        <v>716</v>
      </c>
      <c r="U842" s="22">
        <f>ROUND(('NEW Reference'!P$6*List!$F842)+'NEW Reference'!P$7,0)</f>
        <v>1009</v>
      </c>
      <c r="V842" s="22">
        <f>ROUND(('NEW Reference'!Q$6*List!$F842)+'NEW Reference'!Q$7,0)</f>
        <v>504</v>
      </c>
      <c r="X842" s="3" t="str">
        <f t="shared" si="39"/>
        <v>COMANCHE, Oklahoma</v>
      </c>
      <c r="Y842" s="67" t="s">
        <v>1078</v>
      </c>
      <c r="Z842" s="24" t="s">
        <v>91</v>
      </c>
      <c r="AA842" s="29" t="s">
        <v>1075</v>
      </c>
      <c r="AB842" s="25"/>
      <c r="AC842" s="19">
        <f t="shared" si="38"/>
        <v>0.76009499999999997</v>
      </c>
      <c r="AD842" s="104">
        <v>19430</v>
      </c>
      <c r="AE842" t="s">
        <v>1056</v>
      </c>
      <c r="AF842" s="19">
        <v>0.96460000000000001</v>
      </c>
    </row>
    <row r="843" spans="1:32">
      <c r="A843" s="95">
        <v>30020</v>
      </c>
      <c r="B843" s="93" t="s">
        <v>1077</v>
      </c>
      <c r="C843" s="67" t="s">
        <v>1079</v>
      </c>
      <c r="D843" s="29" t="s">
        <v>1075</v>
      </c>
      <c r="E843" s="97" t="s">
        <v>90</v>
      </c>
      <c r="F843" s="98">
        <f t="shared" si="37"/>
        <v>0.76009499999999997</v>
      </c>
      <c r="G843" s="74">
        <f>ROUND(('NEW Reference'!B$6*List!$F843)+'NEW Reference'!B$7,0)</f>
        <v>1103</v>
      </c>
      <c r="H843" s="21">
        <f>ROUND(('NEW Reference'!C$6*List!$F843)+'NEW Reference'!C$7,0)</f>
        <v>1644</v>
      </c>
      <c r="I843" s="21">
        <f>ROUND(('NEW Reference'!D$6*List!$F843)+'NEW Reference'!D$7,0)</f>
        <v>1970</v>
      </c>
      <c r="J843" s="21">
        <f>ROUND(('NEW Reference'!E$6*List!$F843)+'NEW Reference'!E$7,0)</f>
        <v>2436</v>
      </c>
      <c r="K843" s="21">
        <f>ROUND(('NEW Reference'!F$6*List!$F843)+'NEW Reference'!F$7,0)</f>
        <v>2538</v>
      </c>
      <c r="L843" s="21">
        <f>ROUND(('NEW Reference'!G$6*List!$F843)+'NEW Reference'!G$7,0)</f>
        <v>2873</v>
      </c>
      <c r="M843" s="21">
        <f>ROUND(('NEW Reference'!H$6*List!$F843)+'NEW Reference'!H$7,0)</f>
        <v>2982</v>
      </c>
      <c r="N843" s="21">
        <f>ROUND(('NEW Reference'!I$6*List!$F843)+'NEW Reference'!I$7,0)</f>
        <v>3100</v>
      </c>
      <c r="O843" s="21">
        <f>ROUND(('NEW Reference'!J$6*List!$F843)+'NEW Reference'!J$7,0)</f>
        <v>3589</v>
      </c>
      <c r="P843" s="21">
        <f>ROUND(('NEW Reference'!K$6*List!$F843)+'NEW Reference'!K$7,0)</f>
        <v>3702</v>
      </c>
      <c r="Q843" s="21">
        <f>ROUND(('NEW Reference'!L$6*List!$F843)+'NEW Reference'!L$7,0)</f>
        <v>3995</v>
      </c>
      <c r="R843" s="21">
        <f>ROUND(('NEW Reference'!M$6*List!$F843)+'NEW Reference'!M$7,0)</f>
        <v>4772</v>
      </c>
      <c r="S843" s="21">
        <f>ROUND(('NEW Reference'!N$6*List!$F843)+'NEW Reference'!N$7,0)</f>
        <v>19253</v>
      </c>
      <c r="T843" s="22">
        <f>ROUND(('NEW Reference'!O$6*List!$F843)+'NEW Reference'!O$7,0)</f>
        <v>716</v>
      </c>
      <c r="U843" s="22">
        <f>ROUND(('NEW Reference'!P$6*List!$F843)+'NEW Reference'!P$7,0)</f>
        <v>1009</v>
      </c>
      <c r="V843" s="22">
        <f>ROUND(('NEW Reference'!Q$6*List!$F843)+'NEW Reference'!Q$7,0)</f>
        <v>504</v>
      </c>
      <c r="X843" s="3" t="str">
        <f t="shared" si="39"/>
        <v>COTTON, Oklahoma</v>
      </c>
      <c r="Y843" s="67" t="s">
        <v>1079</v>
      </c>
      <c r="Z843" s="24" t="s">
        <v>91</v>
      </c>
      <c r="AA843" s="29" t="s">
        <v>1075</v>
      </c>
      <c r="AB843" s="26"/>
      <c r="AC843" s="19">
        <f t="shared" si="38"/>
        <v>0.76009499999999997</v>
      </c>
      <c r="AD843" s="104">
        <v>18140</v>
      </c>
      <c r="AE843" t="s">
        <v>1052</v>
      </c>
      <c r="AF843" s="19">
        <v>0.93580000000000008</v>
      </c>
    </row>
    <row r="844" spans="1:32">
      <c r="A844" s="95">
        <v>46140</v>
      </c>
      <c r="B844" s="93" t="s">
        <v>1080</v>
      </c>
      <c r="C844" s="67" t="s">
        <v>1081</v>
      </c>
      <c r="D844" s="29" t="s">
        <v>1075</v>
      </c>
      <c r="E844" s="97" t="s">
        <v>90</v>
      </c>
      <c r="F844" s="98">
        <f t="shared" si="37"/>
        <v>0.8448</v>
      </c>
      <c r="G844" s="74">
        <f>ROUND(('NEW Reference'!B$6*List!$F844)+'NEW Reference'!B$7,0)</f>
        <v>1188</v>
      </c>
      <c r="H844" s="21">
        <f>ROUND(('NEW Reference'!C$6*List!$F844)+'NEW Reference'!C$7,0)</f>
        <v>1771</v>
      </c>
      <c r="I844" s="21">
        <f>ROUND(('NEW Reference'!D$6*List!$F844)+'NEW Reference'!D$7,0)</f>
        <v>2123</v>
      </c>
      <c r="J844" s="21">
        <f>ROUND(('NEW Reference'!E$6*List!$F844)+'NEW Reference'!E$7,0)</f>
        <v>2624</v>
      </c>
      <c r="K844" s="21">
        <f>ROUND(('NEW Reference'!F$6*List!$F844)+'NEW Reference'!F$7,0)</f>
        <v>2734</v>
      </c>
      <c r="L844" s="21">
        <f>ROUND(('NEW Reference'!G$6*List!$F844)+'NEW Reference'!G$7,0)</f>
        <v>3095</v>
      </c>
      <c r="M844" s="21">
        <f>ROUND(('NEW Reference'!H$6*List!$F844)+'NEW Reference'!H$7,0)</f>
        <v>3213</v>
      </c>
      <c r="N844" s="21">
        <f>ROUND(('NEW Reference'!I$6*List!$F844)+'NEW Reference'!I$7,0)</f>
        <v>3339</v>
      </c>
      <c r="O844" s="21">
        <f>ROUND(('NEW Reference'!J$6*List!$F844)+'NEW Reference'!J$7,0)</f>
        <v>3867</v>
      </c>
      <c r="P844" s="21">
        <f>ROUND(('NEW Reference'!K$6*List!$F844)+'NEW Reference'!K$7,0)</f>
        <v>3989</v>
      </c>
      <c r="Q844" s="21">
        <f>ROUND(('NEW Reference'!L$6*List!$F844)+'NEW Reference'!L$7,0)</f>
        <v>4304</v>
      </c>
      <c r="R844" s="21">
        <f>ROUND(('NEW Reference'!M$6*List!$F844)+'NEW Reference'!M$7,0)</f>
        <v>5141</v>
      </c>
      <c r="S844" s="21">
        <f>ROUND(('NEW Reference'!N$6*List!$F844)+'NEW Reference'!N$7,0)</f>
        <v>20742</v>
      </c>
      <c r="T844" s="22">
        <f>ROUND(('NEW Reference'!O$6*List!$F844)+'NEW Reference'!O$7,0)</f>
        <v>771</v>
      </c>
      <c r="U844" s="22">
        <f>ROUND(('NEW Reference'!P$6*List!$F844)+'NEW Reference'!P$7,0)</f>
        <v>1087</v>
      </c>
      <c r="V844" s="22">
        <f>ROUND(('NEW Reference'!Q$6*List!$F844)+'NEW Reference'!Q$7,0)</f>
        <v>543</v>
      </c>
      <c r="X844" s="3" t="str">
        <f t="shared" si="39"/>
        <v>CREEK, Oklahoma</v>
      </c>
      <c r="Y844" s="67" t="s">
        <v>1081</v>
      </c>
      <c r="Z844" s="24" t="s">
        <v>91</v>
      </c>
      <c r="AA844" s="29" t="s">
        <v>1075</v>
      </c>
      <c r="AB844" s="26"/>
      <c r="AC844" s="19">
        <f t="shared" si="38"/>
        <v>0.8448</v>
      </c>
      <c r="AD844" s="104">
        <v>41780</v>
      </c>
      <c r="AE844" t="s">
        <v>1053</v>
      </c>
      <c r="AF844" s="19">
        <v>0.79400000000000004</v>
      </c>
    </row>
    <row r="845" spans="1:32">
      <c r="A845" s="95">
        <v>21420</v>
      </c>
      <c r="B845" s="93" t="s">
        <v>1082</v>
      </c>
      <c r="C845" s="67" t="s">
        <v>1083</v>
      </c>
      <c r="D845" s="29" t="s">
        <v>1075</v>
      </c>
      <c r="E845" s="97" t="s">
        <v>90</v>
      </c>
      <c r="F845" s="98">
        <f t="shared" si="37"/>
        <v>0.84250000000000003</v>
      </c>
      <c r="G845" s="74">
        <f>ROUND(('NEW Reference'!B$6*List!$F845)+'NEW Reference'!B$7,0)</f>
        <v>1186</v>
      </c>
      <c r="H845" s="21">
        <f>ROUND(('NEW Reference'!C$6*List!$F845)+'NEW Reference'!C$7,0)</f>
        <v>1768</v>
      </c>
      <c r="I845" s="21">
        <f>ROUND(('NEW Reference'!D$6*List!$F845)+'NEW Reference'!D$7,0)</f>
        <v>2118</v>
      </c>
      <c r="J845" s="21">
        <f>ROUND(('NEW Reference'!E$6*List!$F845)+'NEW Reference'!E$7,0)</f>
        <v>2619</v>
      </c>
      <c r="K845" s="21">
        <f>ROUND(('NEW Reference'!F$6*List!$F845)+'NEW Reference'!F$7,0)</f>
        <v>2729</v>
      </c>
      <c r="L845" s="21">
        <f>ROUND(('NEW Reference'!G$6*List!$F845)+'NEW Reference'!G$7,0)</f>
        <v>3089</v>
      </c>
      <c r="M845" s="21">
        <f>ROUND(('NEW Reference'!H$6*List!$F845)+'NEW Reference'!H$7,0)</f>
        <v>3207</v>
      </c>
      <c r="N845" s="21">
        <f>ROUND(('NEW Reference'!I$6*List!$F845)+'NEW Reference'!I$7,0)</f>
        <v>3333</v>
      </c>
      <c r="O845" s="21">
        <f>ROUND(('NEW Reference'!J$6*List!$F845)+'NEW Reference'!J$7,0)</f>
        <v>3859</v>
      </c>
      <c r="P845" s="21">
        <f>ROUND(('NEW Reference'!K$6*List!$F845)+'NEW Reference'!K$7,0)</f>
        <v>3981</v>
      </c>
      <c r="Q845" s="21">
        <f>ROUND(('NEW Reference'!L$6*List!$F845)+'NEW Reference'!L$7,0)</f>
        <v>4296</v>
      </c>
      <c r="R845" s="21">
        <f>ROUND(('NEW Reference'!M$6*List!$F845)+'NEW Reference'!M$7,0)</f>
        <v>5131</v>
      </c>
      <c r="S845" s="21">
        <f>ROUND(('NEW Reference'!N$6*List!$F845)+'NEW Reference'!N$7,0)</f>
        <v>20702</v>
      </c>
      <c r="T845" s="22">
        <f>ROUND(('NEW Reference'!O$6*List!$F845)+'NEW Reference'!O$7,0)</f>
        <v>770</v>
      </c>
      <c r="U845" s="22">
        <f>ROUND(('NEW Reference'!P$6*List!$F845)+'NEW Reference'!P$7,0)</f>
        <v>1084</v>
      </c>
      <c r="V845" s="22">
        <f>ROUND(('NEW Reference'!Q$6*List!$F845)+'NEW Reference'!Q$7,0)</f>
        <v>542</v>
      </c>
      <c r="X845" s="3" t="str">
        <f t="shared" si="39"/>
        <v>GARFIELD, Oklahoma</v>
      </c>
      <c r="Y845" s="67" t="s">
        <v>1083</v>
      </c>
      <c r="Z845" s="24" t="s">
        <v>91</v>
      </c>
      <c r="AA845" s="29" t="s">
        <v>1075</v>
      </c>
      <c r="AB845" s="26"/>
      <c r="AC845" s="19">
        <f t="shared" si="38"/>
        <v>0.84250000000000003</v>
      </c>
      <c r="AD845" s="104">
        <v>18140</v>
      </c>
      <c r="AE845" t="s">
        <v>1052</v>
      </c>
      <c r="AF845" s="19">
        <v>0.93580000000000008</v>
      </c>
    </row>
    <row r="846" spans="1:32">
      <c r="A846" s="95">
        <v>36420</v>
      </c>
      <c r="B846" s="93" t="s">
        <v>1073</v>
      </c>
      <c r="C846" s="67" t="s">
        <v>1084</v>
      </c>
      <c r="D846" s="29" t="s">
        <v>1075</v>
      </c>
      <c r="E846" s="97" t="s">
        <v>90</v>
      </c>
      <c r="F846" s="98">
        <f t="shared" ref="F846:F909" si="40">IFERROR(INDEX($AF:$AF,MATCH($A846,$AD:$AD,0)),"")</f>
        <v>0.87209999999999999</v>
      </c>
      <c r="G846" s="74">
        <f>ROUND(('NEW Reference'!B$6*List!$F846)+'NEW Reference'!B$7,0)</f>
        <v>1215</v>
      </c>
      <c r="H846" s="21">
        <f>ROUND(('NEW Reference'!C$6*List!$F846)+'NEW Reference'!C$7,0)</f>
        <v>1812</v>
      </c>
      <c r="I846" s="21">
        <f>ROUND(('NEW Reference'!D$6*List!$F846)+'NEW Reference'!D$7,0)</f>
        <v>2172</v>
      </c>
      <c r="J846" s="21">
        <f>ROUND(('NEW Reference'!E$6*List!$F846)+'NEW Reference'!E$7,0)</f>
        <v>2685</v>
      </c>
      <c r="K846" s="21">
        <f>ROUND(('NEW Reference'!F$6*List!$F846)+'NEW Reference'!F$7,0)</f>
        <v>2797</v>
      </c>
      <c r="L846" s="21">
        <f>ROUND(('NEW Reference'!G$6*List!$F846)+'NEW Reference'!G$7,0)</f>
        <v>3166</v>
      </c>
      <c r="M846" s="21">
        <f>ROUND(('NEW Reference'!H$6*List!$F846)+'NEW Reference'!H$7,0)</f>
        <v>3287</v>
      </c>
      <c r="N846" s="21">
        <f>ROUND(('NEW Reference'!I$6*List!$F846)+'NEW Reference'!I$7,0)</f>
        <v>3417</v>
      </c>
      <c r="O846" s="21">
        <f>ROUND(('NEW Reference'!J$6*List!$F846)+'NEW Reference'!J$7,0)</f>
        <v>3956</v>
      </c>
      <c r="P846" s="21">
        <f>ROUND(('NEW Reference'!K$6*List!$F846)+'NEW Reference'!K$7,0)</f>
        <v>4081</v>
      </c>
      <c r="Q846" s="21">
        <f>ROUND(('NEW Reference'!L$6*List!$F846)+'NEW Reference'!L$7,0)</f>
        <v>4404</v>
      </c>
      <c r="R846" s="21">
        <f>ROUND(('NEW Reference'!M$6*List!$F846)+'NEW Reference'!M$7,0)</f>
        <v>5260</v>
      </c>
      <c r="S846" s="21">
        <f>ROUND(('NEW Reference'!N$6*List!$F846)+'NEW Reference'!N$7,0)</f>
        <v>21222</v>
      </c>
      <c r="T846" s="22">
        <f>ROUND(('NEW Reference'!O$6*List!$F846)+'NEW Reference'!O$7,0)</f>
        <v>789</v>
      </c>
      <c r="U846" s="22">
        <f>ROUND(('NEW Reference'!P$6*List!$F846)+'NEW Reference'!P$7,0)</f>
        <v>1112</v>
      </c>
      <c r="V846" s="22">
        <f>ROUND(('NEW Reference'!Q$6*List!$F846)+'NEW Reference'!Q$7,0)</f>
        <v>556</v>
      </c>
      <c r="X846" s="3" t="str">
        <f t="shared" si="39"/>
        <v>GRADY, Oklahoma</v>
      </c>
      <c r="Y846" s="67" t="s">
        <v>1084</v>
      </c>
      <c r="Z846" s="24" t="s">
        <v>91</v>
      </c>
      <c r="AA846" s="29" t="s">
        <v>1075</v>
      </c>
      <c r="AB846" s="26"/>
      <c r="AC846" s="19">
        <f t="shared" ref="AC846:AC909" si="41">IFERROR(INDEX($AF:$AF,MATCH($A846,$AD:$AD,0)),"")</f>
        <v>0.87209999999999999</v>
      </c>
      <c r="AD846" s="104">
        <v>18140</v>
      </c>
      <c r="AE846" t="s">
        <v>1052</v>
      </c>
      <c r="AF846" s="19">
        <v>0.93580000000000008</v>
      </c>
    </row>
    <row r="847" spans="1:32">
      <c r="A847" s="95">
        <v>36420</v>
      </c>
      <c r="B847" s="93" t="s">
        <v>1073</v>
      </c>
      <c r="C847" s="67" t="s">
        <v>467</v>
      </c>
      <c r="D847" s="29" t="s">
        <v>1075</v>
      </c>
      <c r="E847" s="97" t="s">
        <v>90</v>
      </c>
      <c r="F847" s="98">
        <f t="shared" si="40"/>
        <v>0.87209999999999999</v>
      </c>
      <c r="G847" s="74">
        <f>ROUND(('NEW Reference'!B$6*List!$F847)+'NEW Reference'!B$7,0)</f>
        <v>1215</v>
      </c>
      <c r="H847" s="21">
        <f>ROUND(('NEW Reference'!C$6*List!$F847)+'NEW Reference'!C$7,0)</f>
        <v>1812</v>
      </c>
      <c r="I847" s="21">
        <f>ROUND(('NEW Reference'!D$6*List!$F847)+'NEW Reference'!D$7,0)</f>
        <v>2172</v>
      </c>
      <c r="J847" s="21">
        <f>ROUND(('NEW Reference'!E$6*List!$F847)+'NEW Reference'!E$7,0)</f>
        <v>2685</v>
      </c>
      <c r="K847" s="21">
        <f>ROUND(('NEW Reference'!F$6*List!$F847)+'NEW Reference'!F$7,0)</f>
        <v>2797</v>
      </c>
      <c r="L847" s="21">
        <f>ROUND(('NEW Reference'!G$6*List!$F847)+'NEW Reference'!G$7,0)</f>
        <v>3166</v>
      </c>
      <c r="M847" s="21">
        <f>ROUND(('NEW Reference'!H$6*List!$F847)+'NEW Reference'!H$7,0)</f>
        <v>3287</v>
      </c>
      <c r="N847" s="21">
        <f>ROUND(('NEW Reference'!I$6*List!$F847)+'NEW Reference'!I$7,0)</f>
        <v>3417</v>
      </c>
      <c r="O847" s="21">
        <f>ROUND(('NEW Reference'!J$6*List!$F847)+'NEW Reference'!J$7,0)</f>
        <v>3956</v>
      </c>
      <c r="P847" s="21">
        <f>ROUND(('NEW Reference'!K$6*List!$F847)+'NEW Reference'!K$7,0)</f>
        <v>4081</v>
      </c>
      <c r="Q847" s="21">
        <f>ROUND(('NEW Reference'!L$6*List!$F847)+'NEW Reference'!L$7,0)</f>
        <v>4404</v>
      </c>
      <c r="R847" s="21">
        <f>ROUND(('NEW Reference'!M$6*List!$F847)+'NEW Reference'!M$7,0)</f>
        <v>5260</v>
      </c>
      <c r="S847" s="21">
        <f>ROUND(('NEW Reference'!N$6*List!$F847)+'NEW Reference'!N$7,0)</f>
        <v>21222</v>
      </c>
      <c r="T847" s="22">
        <f>ROUND(('NEW Reference'!O$6*List!$F847)+'NEW Reference'!O$7,0)</f>
        <v>789</v>
      </c>
      <c r="U847" s="22">
        <f>ROUND(('NEW Reference'!P$6*List!$F847)+'NEW Reference'!P$7,0)</f>
        <v>1112</v>
      </c>
      <c r="V847" s="22">
        <f>ROUND(('NEW Reference'!Q$6*List!$F847)+'NEW Reference'!Q$7,0)</f>
        <v>556</v>
      </c>
      <c r="X847" s="3" t="str">
        <f t="shared" si="39"/>
        <v>LINCOLN, Oklahoma</v>
      </c>
      <c r="Y847" s="67" t="s">
        <v>467</v>
      </c>
      <c r="Z847" s="24" t="s">
        <v>91</v>
      </c>
      <c r="AA847" s="29" t="s">
        <v>1075</v>
      </c>
      <c r="AB847" s="26"/>
      <c r="AC847" s="19">
        <f t="shared" si="41"/>
        <v>0.87209999999999999</v>
      </c>
      <c r="AD847" s="104">
        <v>10420</v>
      </c>
      <c r="AE847" t="s">
        <v>1067</v>
      </c>
      <c r="AF847" s="19">
        <v>0.82540000000000002</v>
      </c>
    </row>
    <row r="848" spans="1:32">
      <c r="A848" s="95">
        <v>36420</v>
      </c>
      <c r="B848" s="93" t="s">
        <v>1073</v>
      </c>
      <c r="C848" s="67" t="s">
        <v>1085</v>
      </c>
      <c r="D848" s="29" t="s">
        <v>1075</v>
      </c>
      <c r="E848" s="97" t="s">
        <v>90</v>
      </c>
      <c r="F848" s="98">
        <f t="shared" si="40"/>
        <v>0.87209999999999999</v>
      </c>
      <c r="G848" s="74">
        <f>ROUND(('NEW Reference'!B$6*List!$F848)+'NEW Reference'!B$7,0)</f>
        <v>1215</v>
      </c>
      <c r="H848" s="21">
        <f>ROUND(('NEW Reference'!C$6*List!$F848)+'NEW Reference'!C$7,0)</f>
        <v>1812</v>
      </c>
      <c r="I848" s="21">
        <f>ROUND(('NEW Reference'!D$6*List!$F848)+'NEW Reference'!D$7,0)</f>
        <v>2172</v>
      </c>
      <c r="J848" s="21">
        <f>ROUND(('NEW Reference'!E$6*List!$F848)+'NEW Reference'!E$7,0)</f>
        <v>2685</v>
      </c>
      <c r="K848" s="21">
        <f>ROUND(('NEW Reference'!F$6*List!$F848)+'NEW Reference'!F$7,0)</f>
        <v>2797</v>
      </c>
      <c r="L848" s="21">
        <f>ROUND(('NEW Reference'!G$6*List!$F848)+'NEW Reference'!G$7,0)</f>
        <v>3166</v>
      </c>
      <c r="M848" s="21">
        <f>ROUND(('NEW Reference'!H$6*List!$F848)+'NEW Reference'!H$7,0)</f>
        <v>3287</v>
      </c>
      <c r="N848" s="21">
        <f>ROUND(('NEW Reference'!I$6*List!$F848)+'NEW Reference'!I$7,0)</f>
        <v>3417</v>
      </c>
      <c r="O848" s="21">
        <f>ROUND(('NEW Reference'!J$6*List!$F848)+'NEW Reference'!J$7,0)</f>
        <v>3956</v>
      </c>
      <c r="P848" s="21">
        <f>ROUND(('NEW Reference'!K$6*List!$F848)+'NEW Reference'!K$7,0)</f>
        <v>4081</v>
      </c>
      <c r="Q848" s="21">
        <f>ROUND(('NEW Reference'!L$6*List!$F848)+'NEW Reference'!L$7,0)</f>
        <v>4404</v>
      </c>
      <c r="R848" s="21">
        <f>ROUND(('NEW Reference'!M$6*List!$F848)+'NEW Reference'!M$7,0)</f>
        <v>5260</v>
      </c>
      <c r="S848" s="21">
        <f>ROUND(('NEW Reference'!N$6*List!$F848)+'NEW Reference'!N$7,0)</f>
        <v>21222</v>
      </c>
      <c r="T848" s="22">
        <f>ROUND(('NEW Reference'!O$6*List!$F848)+'NEW Reference'!O$7,0)</f>
        <v>789</v>
      </c>
      <c r="U848" s="22">
        <f>ROUND(('NEW Reference'!P$6*List!$F848)+'NEW Reference'!P$7,0)</f>
        <v>1112</v>
      </c>
      <c r="V848" s="22">
        <f>ROUND(('NEW Reference'!Q$6*List!$F848)+'NEW Reference'!Q$7,0)</f>
        <v>556</v>
      </c>
      <c r="X848" s="3" t="str">
        <f t="shared" si="39"/>
        <v>LOGAN, Oklahoma</v>
      </c>
      <c r="Y848" s="67" t="s">
        <v>1085</v>
      </c>
      <c r="Z848" s="24" t="s">
        <v>91</v>
      </c>
      <c r="AA848" s="29" t="s">
        <v>1075</v>
      </c>
      <c r="AB848" s="25"/>
      <c r="AC848" s="19">
        <f t="shared" si="41"/>
        <v>0.87209999999999999</v>
      </c>
      <c r="AD848" s="104">
        <v>31900</v>
      </c>
      <c r="AE848" t="s">
        <v>1069</v>
      </c>
      <c r="AF848" s="19">
        <v>0.96320000000000006</v>
      </c>
    </row>
    <row r="849" spans="1:32">
      <c r="A849" s="95">
        <v>36420</v>
      </c>
      <c r="B849" s="93" t="s">
        <v>1073</v>
      </c>
      <c r="C849" s="67" t="s">
        <v>1086</v>
      </c>
      <c r="D849" s="29" t="s">
        <v>1075</v>
      </c>
      <c r="E849" s="97" t="s">
        <v>90</v>
      </c>
      <c r="F849" s="98">
        <f t="shared" si="40"/>
        <v>0.87209999999999999</v>
      </c>
      <c r="G849" s="74">
        <f>ROUND(('NEW Reference'!B$6*List!$F849)+'NEW Reference'!B$7,0)</f>
        <v>1215</v>
      </c>
      <c r="H849" s="21">
        <f>ROUND(('NEW Reference'!C$6*List!$F849)+'NEW Reference'!C$7,0)</f>
        <v>1812</v>
      </c>
      <c r="I849" s="21">
        <f>ROUND(('NEW Reference'!D$6*List!$F849)+'NEW Reference'!D$7,0)</f>
        <v>2172</v>
      </c>
      <c r="J849" s="21">
        <f>ROUND(('NEW Reference'!E$6*List!$F849)+'NEW Reference'!E$7,0)</f>
        <v>2685</v>
      </c>
      <c r="K849" s="21">
        <f>ROUND(('NEW Reference'!F$6*List!$F849)+'NEW Reference'!F$7,0)</f>
        <v>2797</v>
      </c>
      <c r="L849" s="21">
        <f>ROUND(('NEW Reference'!G$6*List!$F849)+'NEW Reference'!G$7,0)</f>
        <v>3166</v>
      </c>
      <c r="M849" s="21">
        <f>ROUND(('NEW Reference'!H$6*List!$F849)+'NEW Reference'!H$7,0)</f>
        <v>3287</v>
      </c>
      <c r="N849" s="21">
        <f>ROUND(('NEW Reference'!I$6*List!$F849)+'NEW Reference'!I$7,0)</f>
        <v>3417</v>
      </c>
      <c r="O849" s="21">
        <f>ROUND(('NEW Reference'!J$6*List!$F849)+'NEW Reference'!J$7,0)</f>
        <v>3956</v>
      </c>
      <c r="P849" s="21">
        <f>ROUND(('NEW Reference'!K$6*List!$F849)+'NEW Reference'!K$7,0)</f>
        <v>4081</v>
      </c>
      <c r="Q849" s="21">
        <f>ROUND(('NEW Reference'!L$6*List!$F849)+'NEW Reference'!L$7,0)</f>
        <v>4404</v>
      </c>
      <c r="R849" s="21">
        <f>ROUND(('NEW Reference'!M$6*List!$F849)+'NEW Reference'!M$7,0)</f>
        <v>5260</v>
      </c>
      <c r="S849" s="21">
        <f>ROUND(('NEW Reference'!N$6*List!$F849)+'NEW Reference'!N$7,0)</f>
        <v>21222</v>
      </c>
      <c r="T849" s="22">
        <f>ROUND(('NEW Reference'!O$6*List!$F849)+'NEW Reference'!O$7,0)</f>
        <v>789</v>
      </c>
      <c r="U849" s="22">
        <f>ROUND(('NEW Reference'!P$6*List!$F849)+'NEW Reference'!P$7,0)</f>
        <v>1112</v>
      </c>
      <c r="V849" s="22">
        <f>ROUND(('NEW Reference'!Q$6*List!$F849)+'NEW Reference'!Q$7,0)</f>
        <v>556</v>
      </c>
      <c r="X849" s="3" t="str">
        <f t="shared" si="39"/>
        <v>MCCLAIN, Oklahoma</v>
      </c>
      <c r="Y849" s="67" t="s">
        <v>1086</v>
      </c>
      <c r="Z849" s="24" t="s">
        <v>91</v>
      </c>
      <c r="AA849" s="29" t="s">
        <v>1075</v>
      </c>
      <c r="AB849" s="26"/>
      <c r="AC849" s="19">
        <f t="shared" si="41"/>
        <v>0.87209999999999999</v>
      </c>
      <c r="AD849" s="104">
        <v>15940</v>
      </c>
      <c r="AE849" t="s">
        <v>1048</v>
      </c>
      <c r="AF849" s="19">
        <v>0.80210000000000004</v>
      </c>
    </row>
    <row r="850" spans="1:32">
      <c r="A850" s="95">
        <v>36420</v>
      </c>
      <c r="B850" s="93" t="s">
        <v>1073</v>
      </c>
      <c r="C850" s="67" t="s">
        <v>1087</v>
      </c>
      <c r="D850" s="29" t="s">
        <v>1075</v>
      </c>
      <c r="E850" s="97" t="s">
        <v>90</v>
      </c>
      <c r="F850" s="98">
        <f t="shared" si="40"/>
        <v>0.87209999999999999</v>
      </c>
      <c r="G850" s="74">
        <f>ROUND(('NEW Reference'!B$6*List!$F850)+'NEW Reference'!B$7,0)</f>
        <v>1215</v>
      </c>
      <c r="H850" s="21">
        <f>ROUND(('NEW Reference'!C$6*List!$F850)+'NEW Reference'!C$7,0)</f>
        <v>1812</v>
      </c>
      <c r="I850" s="21">
        <f>ROUND(('NEW Reference'!D$6*List!$F850)+'NEW Reference'!D$7,0)</f>
        <v>2172</v>
      </c>
      <c r="J850" s="21">
        <f>ROUND(('NEW Reference'!E$6*List!$F850)+'NEW Reference'!E$7,0)</f>
        <v>2685</v>
      </c>
      <c r="K850" s="21">
        <f>ROUND(('NEW Reference'!F$6*List!$F850)+'NEW Reference'!F$7,0)</f>
        <v>2797</v>
      </c>
      <c r="L850" s="21">
        <f>ROUND(('NEW Reference'!G$6*List!$F850)+'NEW Reference'!G$7,0)</f>
        <v>3166</v>
      </c>
      <c r="M850" s="21">
        <f>ROUND(('NEW Reference'!H$6*List!$F850)+'NEW Reference'!H$7,0)</f>
        <v>3287</v>
      </c>
      <c r="N850" s="21">
        <f>ROUND(('NEW Reference'!I$6*List!$F850)+'NEW Reference'!I$7,0)</f>
        <v>3417</v>
      </c>
      <c r="O850" s="21">
        <f>ROUND(('NEW Reference'!J$6*List!$F850)+'NEW Reference'!J$7,0)</f>
        <v>3956</v>
      </c>
      <c r="P850" s="21">
        <f>ROUND(('NEW Reference'!K$6*List!$F850)+'NEW Reference'!K$7,0)</f>
        <v>4081</v>
      </c>
      <c r="Q850" s="21">
        <f>ROUND(('NEW Reference'!L$6*List!$F850)+'NEW Reference'!L$7,0)</f>
        <v>4404</v>
      </c>
      <c r="R850" s="21">
        <f>ROUND(('NEW Reference'!M$6*List!$F850)+'NEW Reference'!M$7,0)</f>
        <v>5260</v>
      </c>
      <c r="S850" s="21">
        <f>ROUND(('NEW Reference'!N$6*List!$F850)+'NEW Reference'!N$7,0)</f>
        <v>21222</v>
      </c>
      <c r="T850" s="22">
        <f>ROUND(('NEW Reference'!O$6*List!$F850)+'NEW Reference'!O$7,0)</f>
        <v>789</v>
      </c>
      <c r="U850" s="22">
        <f>ROUND(('NEW Reference'!P$6*List!$F850)+'NEW Reference'!P$7,0)</f>
        <v>1112</v>
      </c>
      <c r="V850" s="22">
        <f>ROUND(('NEW Reference'!Q$6*List!$F850)+'NEW Reference'!Q$7,0)</f>
        <v>556</v>
      </c>
      <c r="X850" s="3" t="str">
        <f t="shared" si="39"/>
        <v>OKLAHOMA, Oklahoma</v>
      </c>
      <c r="Y850" s="67" t="s">
        <v>1087</v>
      </c>
      <c r="Z850" s="24" t="s">
        <v>91</v>
      </c>
      <c r="AA850" s="29" t="s">
        <v>1075</v>
      </c>
      <c r="AB850" s="26"/>
      <c r="AC850" s="19">
        <f t="shared" si="41"/>
        <v>0.87209999999999999</v>
      </c>
      <c r="AD850" s="104">
        <v>10420</v>
      </c>
      <c r="AE850" t="s">
        <v>1067</v>
      </c>
      <c r="AF850" s="19">
        <v>0.82540000000000002</v>
      </c>
    </row>
    <row r="851" spans="1:32">
      <c r="A851" s="95">
        <v>46140</v>
      </c>
      <c r="B851" s="93" t="s">
        <v>1080</v>
      </c>
      <c r="C851" s="67" t="s">
        <v>1088</v>
      </c>
      <c r="D851" s="29" t="s">
        <v>1075</v>
      </c>
      <c r="E851" s="97" t="s">
        <v>90</v>
      </c>
      <c r="F851" s="98">
        <f t="shared" si="40"/>
        <v>0.8448</v>
      </c>
      <c r="G851" s="74">
        <f>ROUND(('NEW Reference'!B$6*List!$F851)+'NEW Reference'!B$7,0)</f>
        <v>1188</v>
      </c>
      <c r="H851" s="21">
        <f>ROUND(('NEW Reference'!C$6*List!$F851)+'NEW Reference'!C$7,0)</f>
        <v>1771</v>
      </c>
      <c r="I851" s="21">
        <f>ROUND(('NEW Reference'!D$6*List!$F851)+'NEW Reference'!D$7,0)</f>
        <v>2123</v>
      </c>
      <c r="J851" s="21">
        <f>ROUND(('NEW Reference'!E$6*List!$F851)+'NEW Reference'!E$7,0)</f>
        <v>2624</v>
      </c>
      <c r="K851" s="21">
        <f>ROUND(('NEW Reference'!F$6*List!$F851)+'NEW Reference'!F$7,0)</f>
        <v>2734</v>
      </c>
      <c r="L851" s="21">
        <f>ROUND(('NEW Reference'!G$6*List!$F851)+'NEW Reference'!G$7,0)</f>
        <v>3095</v>
      </c>
      <c r="M851" s="21">
        <f>ROUND(('NEW Reference'!H$6*List!$F851)+'NEW Reference'!H$7,0)</f>
        <v>3213</v>
      </c>
      <c r="N851" s="21">
        <f>ROUND(('NEW Reference'!I$6*List!$F851)+'NEW Reference'!I$7,0)</f>
        <v>3339</v>
      </c>
      <c r="O851" s="21">
        <f>ROUND(('NEW Reference'!J$6*List!$F851)+'NEW Reference'!J$7,0)</f>
        <v>3867</v>
      </c>
      <c r="P851" s="21">
        <f>ROUND(('NEW Reference'!K$6*List!$F851)+'NEW Reference'!K$7,0)</f>
        <v>3989</v>
      </c>
      <c r="Q851" s="21">
        <f>ROUND(('NEW Reference'!L$6*List!$F851)+'NEW Reference'!L$7,0)</f>
        <v>4304</v>
      </c>
      <c r="R851" s="21">
        <f>ROUND(('NEW Reference'!M$6*List!$F851)+'NEW Reference'!M$7,0)</f>
        <v>5141</v>
      </c>
      <c r="S851" s="21">
        <f>ROUND(('NEW Reference'!N$6*List!$F851)+'NEW Reference'!N$7,0)</f>
        <v>20742</v>
      </c>
      <c r="T851" s="22">
        <f>ROUND(('NEW Reference'!O$6*List!$F851)+'NEW Reference'!O$7,0)</f>
        <v>771</v>
      </c>
      <c r="U851" s="22">
        <f>ROUND(('NEW Reference'!P$6*List!$F851)+'NEW Reference'!P$7,0)</f>
        <v>1087</v>
      </c>
      <c r="V851" s="22">
        <f>ROUND(('NEW Reference'!Q$6*List!$F851)+'NEW Reference'!Q$7,0)</f>
        <v>543</v>
      </c>
      <c r="X851" s="3" t="str">
        <f t="shared" si="39"/>
        <v>OKMULGEE, Oklahoma</v>
      </c>
      <c r="Y851" s="67" t="s">
        <v>1088</v>
      </c>
      <c r="Z851" s="24" t="s">
        <v>91</v>
      </c>
      <c r="AA851" s="29" t="s">
        <v>1075</v>
      </c>
      <c r="AB851" s="26"/>
      <c r="AC851" s="19">
        <f t="shared" si="41"/>
        <v>0.8448</v>
      </c>
      <c r="AD851" s="104">
        <v>49660</v>
      </c>
      <c r="AE851" t="s">
        <v>1062</v>
      </c>
      <c r="AF851" s="19">
        <v>0.86310000000000009</v>
      </c>
    </row>
    <row r="852" spans="1:32">
      <c r="A852" s="95">
        <v>46140</v>
      </c>
      <c r="B852" s="93" t="s">
        <v>1080</v>
      </c>
      <c r="C852" s="67" t="s">
        <v>643</v>
      </c>
      <c r="D852" s="29" t="s">
        <v>1075</v>
      </c>
      <c r="E852" s="97" t="s">
        <v>90</v>
      </c>
      <c r="F852" s="98">
        <f t="shared" si="40"/>
        <v>0.8448</v>
      </c>
      <c r="G852" s="74">
        <f>ROUND(('NEW Reference'!B$6*List!$F852)+'NEW Reference'!B$7,0)</f>
        <v>1188</v>
      </c>
      <c r="H852" s="21">
        <f>ROUND(('NEW Reference'!C$6*List!$F852)+'NEW Reference'!C$7,0)</f>
        <v>1771</v>
      </c>
      <c r="I852" s="21">
        <f>ROUND(('NEW Reference'!D$6*List!$F852)+'NEW Reference'!D$7,0)</f>
        <v>2123</v>
      </c>
      <c r="J852" s="21">
        <f>ROUND(('NEW Reference'!E$6*List!$F852)+'NEW Reference'!E$7,0)</f>
        <v>2624</v>
      </c>
      <c r="K852" s="21">
        <f>ROUND(('NEW Reference'!F$6*List!$F852)+'NEW Reference'!F$7,0)</f>
        <v>2734</v>
      </c>
      <c r="L852" s="21">
        <f>ROUND(('NEW Reference'!G$6*List!$F852)+'NEW Reference'!G$7,0)</f>
        <v>3095</v>
      </c>
      <c r="M852" s="21">
        <f>ROUND(('NEW Reference'!H$6*List!$F852)+'NEW Reference'!H$7,0)</f>
        <v>3213</v>
      </c>
      <c r="N852" s="21">
        <f>ROUND(('NEW Reference'!I$6*List!$F852)+'NEW Reference'!I$7,0)</f>
        <v>3339</v>
      </c>
      <c r="O852" s="21">
        <f>ROUND(('NEW Reference'!J$6*List!$F852)+'NEW Reference'!J$7,0)</f>
        <v>3867</v>
      </c>
      <c r="P852" s="21">
        <f>ROUND(('NEW Reference'!K$6*List!$F852)+'NEW Reference'!K$7,0)</f>
        <v>3989</v>
      </c>
      <c r="Q852" s="21">
        <f>ROUND(('NEW Reference'!L$6*List!$F852)+'NEW Reference'!L$7,0)</f>
        <v>4304</v>
      </c>
      <c r="R852" s="21">
        <f>ROUND(('NEW Reference'!M$6*List!$F852)+'NEW Reference'!M$7,0)</f>
        <v>5141</v>
      </c>
      <c r="S852" s="21">
        <f>ROUND(('NEW Reference'!N$6*List!$F852)+'NEW Reference'!N$7,0)</f>
        <v>20742</v>
      </c>
      <c r="T852" s="22">
        <f>ROUND(('NEW Reference'!O$6*List!$F852)+'NEW Reference'!O$7,0)</f>
        <v>771</v>
      </c>
      <c r="U852" s="22">
        <f>ROUND(('NEW Reference'!P$6*List!$F852)+'NEW Reference'!P$7,0)</f>
        <v>1087</v>
      </c>
      <c r="V852" s="22">
        <f>ROUND(('NEW Reference'!Q$6*List!$F852)+'NEW Reference'!Q$7,0)</f>
        <v>543</v>
      </c>
      <c r="X852" s="3" t="str">
        <f t="shared" si="39"/>
        <v>OSAGE, Oklahoma</v>
      </c>
      <c r="Y852" s="67" t="s">
        <v>643</v>
      </c>
      <c r="Z852" s="24" t="s">
        <v>91</v>
      </c>
      <c r="AA852" s="29" t="s">
        <v>1075</v>
      </c>
      <c r="AB852" s="26"/>
      <c r="AC852" s="19">
        <f t="shared" si="41"/>
        <v>0.8448</v>
      </c>
      <c r="AD852" s="104">
        <v>18140</v>
      </c>
      <c r="AE852" t="s">
        <v>1052</v>
      </c>
      <c r="AF852" s="19">
        <v>0.93580000000000008</v>
      </c>
    </row>
    <row r="853" spans="1:32">
      <c r="A853" s="95">
        <v>46140</v>
      </c>
      <c r="B853" s="93" t="s">
        <v>1080</v>
      </c>
      <c r="C853" s="67" t="s">
        <v>1089</v>
      </c>
      <c r="D853" s="29" t="s">
        <v>1075</v>
      </c>
      <c r="E853" s="97" t="s">
        <v>90</v>
      </c>
      <c r="F853" s="98">
        <f t="shared" si="40"/>
        <v>0.8448</v>
      </c>
      <c r="G853" s="74">
        <f>ROUND(('NEW Reference'!B$6*List!$F853)+'NEW Reference'!B$7,0)</f>
        <v>1188</v>
      </c>
      <c r="H853" s="21">
        <f>ROUND(('NEW Reference'!C$6*List!$F853)+'NEW Reference'!C$7,0)</f>
        <v>1771</v>
      </c>
      <c r="I853" s="21">
        <f>ROUND(('NEW Reference'!D$6*List!$F853)+'NEW Reference'!D$7,0)</f>
        <v>2123</v>
      </c>
      <c r="J853" s="21">
        <f>ROUND(('NEW Reference'!E$6*List!$F853)+'NEW Reference'!E$7,0)</f>
        <v>2624</v>
      </c>
      <c r="K853" s="21">
        <f>ROUND(('NEW Reference'!F$6*List!$F853)+'NEW Reference'!F$7,0)</f>
        <v>2734</v>
      </c>
      <c r="L853" s="21">
        <f>ROUND(('NEW Reference'!G$6*List!$F853)+'NEW Reference'!G$7,0)</f>
        <v>3095</v>
      </c>
      <c r="M853" s="21">
        <f>ROUND(('NEW Reference'!H$6*List!$F853)+'NEW Reference'!H$7,0)</f>
        <v>3213</v>
      </c>
      <c r="N853" s="21">
        <f>ROUND(('NEW Reference'!I$6*List!$F853)+'NEW Reference'!I$7,0)</f>
        <v>3339</v>
      </c>
      <c r="O853" s="21">
        <f>ROUND(('NEW Reference'!J$6*List!$F853)+'NEW Reference'!J$7,0)</f>
        <v>3867</v>
      </c>
      <c r="P853" s="21">
        <f>ROUND(('NEW Reference'!K$6*List!$F853)+'NEW Reference'!K$7,0)</f>
        <v>3989</v>
      </c>
      <c r="Q853" s="21">
        <f>ROUND(('NEW Reference'!L$6*List!$F853)+'NEW Reference'!L$7,0)</f>
        <v>4304</v>
      </c>
      <c r="R853" s="21">
        <f>ROUND(('NEW Reference'!M$6*List!$F853)+'NEW Reference'!M$7,0)</f>
        <v>5141</v>
      </c>
      <c r="S853" s="21">
        <f>ROUND(('NEW Reference'!N$6*List!$F853)+'NEW Reference'!N$7,0)</f>
        <v>20742</v>
      </c>
      <c r="T853" s="22">
        <f>ROUND(('NEW Reference'!O$6*List!$F853)+'NEW Reference'!O$7,0)</f>
        <v>771</v>
      </c>
      <c r="U853" s="22">
        <f>ROUND(('NEW Reference'!P$6*List!$F853)+'NEW Reference'!P$7,0)</f>
        <v>1087</v>
      </c>
      <c r="V853" s="22">
        <f>ROUND(('NEW Reference'!Q$6*List!$F853)+'NEW Reference'!Q$7,0)</f>
        <v>543</v>
      </c>
      <c r="X853" s="3" t="str">
        <f t="shared" si="39"/>
        <v>PAWNEE, Oklahoma</v>
      </c>
      <c r="Y853" s="67" t="s">
        <v>1089</v>
      </c>
      <c r="Z853" s="24" t="s">
        <v>91</v>
      </c>
      <c r="AA853" s="29" t="s">
        <v>1075</v>
      </c>
      <c r="AB853" s="26"/>
      <c r="AC853" s="19">
        <f t="shared" si="41"/>
        <v>0.8448</v>
      </c>
      <c r="AD853" s="104">
        <v>17140</v>
      </c>
      <c r="AE853" t="s">
        <v>597</v>
      </c>
      <c r="AF853" s="19">
        <v>0.95230000000000004</v>
      </c>
    </row>
    <row r="854" spans="1:32">
      <c r="A854" s="95">
        <v>46140</v>
      </c>
      <c r="B854" s="93" t="s">
        <v>1080</v>
      </c>
      <c r="C854" s="67" t="s">
        <v>1090</v>
      </c>
      <c r="D854" s="29" t="s">
        <v>1075</v>
      </c>
      <c r="E854" s="97" t="s">
        <v>90</v>
      </c>
      <c r="F854" s="98">
        <f t="shared" si="40"/>
        <v>0.8448</v>
      </c>
      <c r="G854" s="74">
        <f>ROUND(('NEW Reference'!B$6*List!$F854)+'NEW Reference'!B$7,0)</f>
        <v>1188</v>
      </c>
      <c r="H854" s="21">
        <f>ROUND(('NEW Reference'!C$6*List!$F854)+'NEW Reference'!C$7,0)</f>
        <v>1771</v>
      </c>
      <c r="I854" s="21">
        <f>ROUND(('NEW Reference'!D$6*List!$F854)+'NEW Reference'!D$7,0)</f>
        <v>2123</v>
      </c>
      <c r="J854" s="21">
        <f>ROUND(('NEW Reference'!E$6*List!$F854)+'NEW Reference'!E$7,0)</f>
        <v>2624</v>
      </c>
      <c r="K854" s="21">
        <f>ROUND(('NEW Reference'!F$6*List!$F854)+'NEW Reference'!F$7,0)</f>
        <v>2734</v>
      </c>
      <c r="L854" s="21">
        <f>ROUND(('NEW Reference'!G$6*List!$F854)+'NEW Reference'!G$7,0)</f>
        <v>3095</v>
      </c>
      <c r="M854" s="21">
        <f>ROUND(('NEW Reference'!H$6*List!$F854)+'NEW Reference'!H$7,0)</f>
        <v>3213</v>
      </c>
      <c r="N854" s="21">
        <f>ROUND(('NEW Reference'!I$6*List!$F854)+'NEW Reference'!I$7,0)</f>
        <v>3339</v>
      </c>
      <c r="O854" s="21">
        <f>ROUND(('NEW Reference'!J$6*List!$F854)+'NEW Reference'!J$7,0)</f>
        <v>3867</v>
      </c>
      <c r="P854" s="21">
        <f>ROUND(('NEW Reference'!K$6*List!$F854)+'NEW Reference'!K$7,0)</f>
        <v>3989</v>
      </c>
      <c r="Q854" s="21">
        <f>ROUND(('NEW Reference'!L$6*List!$F854)+'NEW Reference'!L$7,0)</f>
        <v>4304</v>
      </c>
      <c r="R854" s="21">
        <f>ROUND(('NEW Reference'!M$6*List!$F854)+'NEW Reference'!M$7,0)</f>
        <v>5141</v>
      </c>
      <c r="S854" s="21">
        <f>ROUND(('NEW Reference'!N$6*List!$F854)+'NEW Reference'!N$7,0)</f>
        <v>20742</v>
      </c>
      <c r="T854" s="22">
        <f>ROUND(('NEW Reference'!O$6*List!$F854)+'NEW Reference'!O$7,0)</f>
        <v>771</v>
      </c>
      <c r="U854" s="22">
        <f>ROUND(('NEW Reference'!P$6*List!$F854)+'NEW Reference'!P$7,0)</f>
        <v>1087</v>
      </c>
      <c r="V854" s="22">
        <f>ROUND(('NEW Reference'!Q$6*List!$F854)+'NEW Reference'!Q$7,0)</f>
        <v>543</v>
      </c>
      <c r="X854" s="3" t="str">
        <f t="shared" si="39"/>
        <v>ROGERS, Oklahoma</v>
      </c>
      <c r="Y854" s="67" t="s">
        <v>1090</v>
      </c>
      <c r="Z854" s="24" t="s">
        <v>91</v>
      </c>
      <c r="AA854" s="29" t="s">
        <v>1075</v>
      </c>
      <c r="AB854" s="26"/>
      <c r="AC854" s="19">
        <f t="shared" si="41"/>
        <v>0.8448</v>
      </c>
      <c r="AD854" s="104">
        <v>45780</v>
      </c>
      <c r="AE854" t="s">
        <v>1054</v>
      </c>
      <c r="AF854" s="19">
        <v>0.89070000000000005</v>
      </c>
    </row>
    <row r="855" spans="1:32">
      <c r="A855" s="95">
        <v>37</v>
      </c>
      <c r="B855" s="93" t="s">
        <v>181</v>
      </c>
      <c r="C855" s="67" t="s">
        <v>4</v>
      </c>
      <c r="D855" s="29" t="s">
        <v>1075</v>
      </c>
      <c r="E855" s="97" t="s">
        <v>101</v>
      </c>
      <c r="F855" s="98">
        <f t="shared" si="40"/>
        <v>0.80349999999999999</v>
      </c>
      <c r="G855" s="74">
        <f>ROUND(('NEW Reference'!B$6*List!$F855)+'NEW Reference'!B$7,0)</f>
        <v>1146</v>
      </c>
      <c r="H855" s="21">
        <f>ROUND(('NEW Reference'!C$6*List!$F855)+'NEW Reference'!C$7,0)</f>
        <v>1709</v>
      </c>
      <c r="I855" s="21">
        <f>ROUND(('NEW Reference'!D$6*List!$F855)+'NEW Reference'!D$7,0)</f>
        <v>2048</v>
      </c>
      <c r="J855" s="21">
        <f>ROUND(('NEW Reference'!E$6*List!$F855)+'NEW Reference'!E$7,0)</f>
        <v>2532</v>
      </c>
      <c r="K855" s="21">
        <f>ROUND(('NEW Reference'!F$6*List!$F855)+'NEW Reference'!F$7,0)</f>
        <v>2638</v>
      </c>
      <c r="L855" s="21">
        <f>ROUND(('NEW Reference'!G$6*List!$F855)+'NEW Reference'!G$7,0)</f>
        <v>2987</v>
      </c>
      <c r="M855" s="21">
        <f>ROUND(('NEW Reference'!H$6*List!$F855)+'NEW Reference'!H$7,0)</f>
        <v>3101</v>
      </c>
      <c r="N855" s="21">
        <f>ROUND(('NEW Reference'!I$6*List!$F855)+'NEW Reference'!I$7,0)</f>
        <v>3222</v>
      </c>
      <c r="O855" s="21">
        <f>ROUND(('NEW Reference'!J$6*List!$F855)+'NEW Reference'!J$7,0)</f>
        <v>3732</v>
      </c>
      <c r="P855" s="21">
        <f>ROUND(('NEW Reference'!K$6*List!$F855)+'NEW Reference'!K$7,0)</f>
        <v>3849</v>
      </c>
      <c r="Q855" s="21">
        <f>ROUND(('NEW Reference'!L$6*List!$F855)+'NEW Reference'!L$7,0)</f>
        <v>4154</v>
      </c>
      <c r="R855" s="21">
        <f>ROUND(('NEW Reference'!M$6*List!$F855)+'NEW Reference'!M$7,0)</f>
        <v>4961</v>
      </c>
      <c r="S855" s="21">
        <f>ROUND(('NEW Reference'!N$6*List!$F855)+'NEW Reference'!N$7,0)</f>
        <v>20016</v>
      </c>
      <c r="T855" s="22">
        <f>ROUND(('NEW Reference'!O$6*List!$F855)+'NEW Reference'!O$7,0)</f>
        <v>744</v>
      </c>
      <c r="U855" s="22">
        <f>ROUND(('NEW Reference'!P$6*List!$F855)+'NEW Reference'!P$7,0)</f>
        <v>1049</v>
      </c>
      <c r="V855" s="22">
        <f>ROUND(('NEW Reference'!Q$6*List!$F855)+'NEW Reference'!Q$7,0)</f>
        <v>524</v>
      </c>
      <c r="X855" s="3" t="str">
        <f t="shared" si="39"/>
        <v>Rural (Not listed as urban county), Oklahoma</v>
      </c>
      <c r="Y855" s="67" t="s">
        <v>4</v>
      </c>
      <c r="Z855" s="24" t="s">
        <v>91</v>
      </c>
      <c r="AA855" s="29" t="s">
        <v>1075</v>
      </c>
      <c r="AB855" s="25"/>
      <c r="AC855" s="19">
        <f t="shared" si="41"/>
        <v>0.80349999999999999</v>
      </c>
      <c r="AD855" s="104">
        <v>36420</v>
      </c>
      <c r="AE855" t="s">
        <v>1073</v>
      </c>
      <c r="AF855" s="19">
        <v>0.87209999999999999</v>
      </c>
    </row>
    <row r="856" spans="1:32">
      <c r="A856" s="95">
        <v>22900</v>
      </c>
      <c r="B856" s="93" t="s">
        <v>191</v>
      </c>
      <c r="C856" s="67" t="s">
        <v>1091</v>
      </c>
      <c r="D856" s="29" t="s">
        <v>1075</v>
      </c>
      <c r="E856" s="97" t="s">
        <v>90</v>
      </c>
      <c r="F856" s="98">
        <f t="shared" si="40"/>
        <v>0.9214</v>
      </c>
      <c r="G856" s="74">
        <f>ROUND(('NEW Reference'!B$6*List!$F856)+'NEW Reference'!B$7,0)</f>
        <v>1265</v>
      </c>
      <c r="H856" s="21">
        <f>ROUND(('NEW Reference'!C$6*List!$F856)+'NEW Reference'!C$7,0)</f>
        <v>1886</v>
      </c>
      <c r="I856" s="21">
        <f>ROUND(('NEW Reference'!D$6*List!$F856)+'NEW Reference'!D$7,0)</f>
        <v>2260</v>
      </c>
      <c r="J856" s="21">
        <f>ROUND(('NEW Reference'!E$6*List!$F856)+'NEW Reference'!E$7,0)</f>
        <v>2795</v>
      </c>
      <c r="K856" s="21">
        <f>ROUND(('NEW Reference'!F$6*List!$F856)+'NEW Reference'!F$7,0)</f>
        <v>2911</v>
      </c>
      <c r="L856" s="21">
        <f>ROUND(('NEW Reference'!G$6*List!$F856)+'NEW Reference'!G$7,0)</f>
        <v>3296</v>
      </c>
      <c r="M856" s="21">
        <f>ROUND(('NEW Reference'!H$6*List!$F856)+'NEW Reference'!H$7,0)</f>
        <v>3422</v>
      </c>
      <c r="N856" s="21">
        <f>ROUND(('NEW Reference'!I$6*List!$F856)+'NEW Reference'!I$7,0)</f>
        <v>3556</v>
      </c>
      <c r="O856" s="21">
        <f>ROUND(('NEW Reference'!J$6*List!$F856)+'NEW Reference'!J$7,0)</f>
        <v>4118</v>
      </c>
      <c r="P856" s="21">
        <f>ROUND(('NEW Reference'!K$6*List!$F856)+'NEW Reference'!K$7,0)</f>
        <v>4248</v>
      </c>
      <c r="Q856" s="21">
        <f>ROUND(('NEW Reference'!L$6*List!$F856)+'NEW Reference'!L$7,0)</f>
        <v>4584</v>
      </c>
      <c r="R856" s="21">
        <f>ROUND(('NEW Reference'!M$6*List!$F856)+'NEW Reference'!M$7,0)</f>
        <v>5474</v>
      </c>
      <c r="S856" s="21">
        <f>ROUND(('NEW Reference'!N$6*List!$F856)+'NEW Reference'!N$7,0)</f>
        <v>22089</v>
      </c>
      <c r="T856" s="22">
        <f>ROUND(('NEW Reference'!O$6*List!$F856)+'NEW Reference'!O$7,0)</f>
        <v>821</v>
      </c>
      <c r="U856" s="22">
        <f>ROUND(('NEW Reference'!P$6*List!$F856)+'NEW Reference'!P$7,0)</f>
        <v>1157</v>
      </c>
      <c r="V856" s="22">
        <f>ROUND(('NEW Reference'!Q$6*List!$F856)+'NEW Reference'!Q$7,0)</f>
        <v>579</v>
      </c>
      <c r="X856" s="3" t="str">
        <f t="shared" si="39"/>
        <v>SEQUOYAH, Oklahoma</v>
      </c>
      <c r="Y856" s="67" t="s">
        <v>1091</v>
      </c>
      <c r="Z856" s="24" t="s">
        <v>91</v>
      </c>
      <c r="AA856" s="29" t="s">
        <v>1075</v>
      </c>
      <c r="AB856" s="25"/>
      <c r="AC856" s="19">
        <f t="shared" si="41"/>
        <v>0.9214</v>
      </c>
      <c r="AD856" s="104">
        <v>36420</v>
      </c>
      <c r="AE856" t="s">
        <v>1073</v>
      </c>
      <c r="AF856" s="19">
        <v>0.87209999999999999</v>
      </c>
    </row>
    <row r="857" spans="1:32">
      <c r="A857" s="95">
        <v>46140</v>
      </c>
      <c r="B857" s="93" t="s">
        <v>1080</v>
      </c>
      <c r="C857" s="67" t="s">
        <v>1092</v>
      </c>
      <c r="D857" s="29" t="s">
        <v>1075</v>
      </c>
      <c r="E857" s="97" t="s">
        <v>90</v>
      </c>
      <c r="F857" s="98">
        <f t="shared" si="40"/>
        <v>0.8448</v>
      </c>
      <c r="G857" s="74">
        <f>ROUND(('NEW Reference'!B$6*List!$F857)+'NEW Reference'!B$7,0)</f>
        <v>1188</v>
      </c>
      <c r="H857" s="21">
        <f>ROUND(('NEW Reference'!C$6*List!$F857)+'NEW Reference'!C$7,0)</f>
        <v>1771</v>
      </c>
      <c r="I857" s="21">
        <f>ROUND(('NEW Reference'!D$6*List!$F857)+'NEW Reference'!D$7,0)</f>
        <v>2123</v>
      </c>
      <c r="J857" s="21">
        <f>ROUND(('NEW Reference'!E$6*List!$F857)+'NEW Reference'!E$7,0)</f>
        <v>2624</v>
      </c>
      <c r="K857" s="21">
        <f>ROUND(('NEW Reference'!F$6*List!$F857)+'NEW Reference'!F$7,0)</f>
        <v>2734</v>
      </c>
      <c r="L857" s="21">
        <f>ROUND(('NEW Reference'!G$6*List!$F857)+'NEW Reference'!G$7,0)</f>
        <v>3095</v>
      </c>
      <c r="M857" s="21">
        <f>ROUND(('NEW Reference'!H$6*List!$F857)+'NEW Reference'!H$7,0)</f>
        <v>3213</v>
      </c>
      <c r="N857" s="21">
        <f>ROUND(('NEW Reference'!I$6*List!$F857)+'NEW Reference'!I$7,0)</f>
        <v>3339</v>
      </c>
      <c r="O857" s="21">
        <f>ROUND(('NEW Reference'!J$6*List!$F857)+'NEW Reference'!J$7,0)</f>
        <v>3867</v>
      </c>
      <c r="P857" s="21">
        <f>ROUND(('NEW Reference'!K$6*List!$F857)+'NEW Reference'!K$7,0)</f>
        <v>3989</v>
      </c>
      <c r="Q857" s="21">
        <f>ROUND(('NEW Reference'!L$6*List!$F857)+'NEW Reference'!L$7,0)</f>
        <v>4304</v>
      </c>
      <c r="R857" s="21">
        <f>ROUND(('NEW Reference'!M$6*List!$F857)+'NEW Reference'!M$7,0)</f>
        <v>5141</v>
      </c>
      <c r="S857" s="21">
        <f>ROUND(('NEW Reference'!N$6*List!$F857)+'NEW Reference'!N$7,0)</f>
        <v>20742</v>
      </c>
      <c r="T857" s="22">
        <f>ROUND(('NEW Reference'!O$6*List!$F857)+'NEW Reference'!O$7,0)</f>
        <v>771</v>
      </c>
      <c r="U857" s="22">
        <f>ROUND(('NEW Reference'!P$6*List!$F857)+'NEW Reference'!P$7,0)</f>
        <v>1087</v>
      </c>
      <c r="V857" s="22">
        <f>ROUND(('NEW Reference'!Q$6*List!$F857)+'NEW Reference'!Q$7,0)</f>
        <v>543</v>
      </c>
      <c r="X857" s="3" t="str">
        <f t="shared" si="39"/>
        <v>TULSA, Oklahoma</v>
      </c>
      <c r="Y857" s="67" t="s">
        <v>1092</v>
      </c>
      <c r="Z857" s="24" t="s">
        <v>91</v>
      </c>
      <c r="AA857" s="29" t="s">
        <v>1075</v>
      </c>
      <c r="AB857" s="26"/>
      <c r="AC857" s="19">
        <f t="shared" si="41"/>
        <v>0.8448</v>
      </c>
      <c r="AD857" s="104">
        <v>30020</v>
      </c>
      <c r="AE857" t="s">
        <v>1077</v>
      </c>
      <c r="AF857" s="19">
        <v>0.76009499999999997</v>
      </c>
    </row>
    <row r="858" spans="1:32">
      <c r="A858" s="95">
        <v>46140</v>
      </c>
      <c r="B858" s="93" t="s">
        <v>1080</v>
      </c>
      <c r="C858" s="67" t="s">
        <v>1093</v>
      </c>
      <c r="D858" s="29" t="s">
        <v>1075</v>
      </c>
      <c r="E858" s="97" t="s">
        <v>90</v>
      </c>
      <c r="F858" s="98">
        <f t="shared" si="40"/>
        <v>0.8448</v>
      </c>
      <c r="G858" s="74">
        <f>ROUND(('NEW Reference'!B$6*List!$F858)+'NEW Reference'!B$7,0)</f>
        <v>1188</v>
      </c>
      <c r="H858" s="21">
        <f>ROUND(('NEW Reference'!C$6*List!$F858)+'NEW Reference'!C$7,0)</f>
        <v>1771</v>
      </c>
      <c r="I858" s="21">
        <f>ROUND(('NEW Reference'!D$6*List!$F858)+'NEW Reference'!D$7,0)</f>
        <v>2123</v>
      </c>
      <c r="J858" s="21">
        <f>ROUND(('NEW Reference'!E$6*List!$F858)+'NEW Reference'!E$7,0)</f>
        <v>2624</v>
      </c>
      <c r="K858" s="21">
        <f>ROUND(('NEW Reference'!F$6*List!$F858)+'NEW Reference'!F$7,0)</f>
        <v>2734</v>
      </c>
      <c r="L858" s="21">
        <f>ROUND(('NEW Reference'!G$6*List!$F858)+'NEW Reference'!G$7,0)</f>
        <v>3095</v>
      </c>
      <c r="M858" s="21">
        <f>ROUND(('NEW Reference'!H$6*List!$F858)+'NEW Reference'!H$7,0)</f>
        <v>3213</v>
      </c>
      <c r="N858" s="21">
        <f>ROUND(('NEW Reference'!I$6*List!$F858)+'NEW Reference'!I$7,0)</f>
        <v>3339</v>
      </c>
      <c r="O858" s="21">
        <f>ROUND(('NEW Reference'!J$6*List!$F858)+'NEW Reference'!J$7,0)</f>
        <v>3867</v>
      </c>
      <c r="P858" s="21">
        <f>ROUND(('NEW Reference'!K$6*List!$F858)+'NEW Reference'!K$7,0)</f>
        <v>3989</v>
      </c>
      <c r="Q858" s="21">
        <f>ROUND(('NEW Reference'!L$6*List!$F858)+'NEW Reference'!L$7,0)</f>
        <v>4304</v>
      </c>
      <c r="R858" s="21">
        <f>ROUND(('NEW Reference'!M$6*List!$F858)+'NEW Reference'!M$7,0)</f>
        <v>5141</v>
      </c>
      <c r="S858" s="21">
        <f>ROUND(('NEW Reference'!N$6*List!$F858)+'NEW Reference'!N$7,0)</f>
        <v>20742</v>
      </c>
      <c r="T858" s="22">
        <f>ROUND(('NEW Reference'!O$6*List!$F858)+'NEW Reference'!O$7,0)</f>
        <v>771</v>
      </c>
      <c r="U858" s="22">
        <f>ROUND(('NEW Reference'!P$6*List!$F858)+'NEW Reference'!P$7,0)</f>
        <v>1087</v>
      </c>
      <c r="V858" s="22">
        <f>ROUND(('NEW Reference'!Q$6*List!$F858)+'NEW Reference'!Q$7,0)</f>
        <v>543</v>
      </c>
      <c r="X858" s="3" t="str">
        <f t="shared" si="39"/>
        <v>WAGONER, Oklahoma</v>
      </c>
      <c r="Y858" s="67" t="s">
        <v>1093</v>
      </c>
      <c r="Z858" s="24" t="s">
        <v>91</v>
      </c>
      <c r="AA858" s="29" t="s">
        <v>1075</v>
      </c>
      <c r="AB858" s="26"/>
      <c r="AC858" s="19">
        <f t="shared" si="41"/>
        <v>0.8448</v>
      </c>
      <c r="AD858" s="104">
        <v>30020</v>
      </c>
      <c r="AE858" t="s">
        <v>1077</v>
      </c>
      <c r="AF858" s="19">
        <v>0.76009499999999997</v>
      </c>
    </row>
    <row r="859" spans="1:32">
      <c r="A859" s="95">
        <v>18700</v>
      </c>
      <c r="B859" s="93" t="s">
        <v>1094</v>
      </c>
      <c r="C859" s="67" t="s">
        <v>185</v>
      </c>
      <c r="D859" s="28" t="s">
        <v>1095</v>
      </c>
      <c r="E859" s="97" t="s">
        <v>90</v>
      </c>
      <c r="F859" s="98">
        <f t="shared" si="40"/>
        <v>1.0963000000000001</v>
      </c>
      <c r="G859" s="74">
        <f>ROUND(('NEW Reference'!B$6*List!$F859)+'NEW Reference'!B$7,0)</f>
        <v>1441</v>
      </c>
      <c r="H859" s="21">
        <f>ROUND(('NEW Reference'!C$6*List!$F859)+'NEW Reference'!C$7,0)</f>
        <v>2149</v>
      </c>
      <c r="I859" s="21">
        <f>ROUND(('NEW Reference'!D$6*List!$F859)+'NEW Reference'!D$7,0)</f>
        <v>2575</v>
      </c>
      <c r="J859" s="21">
        <f>ROUND(('NEW Reference'!E$6*List!$F859)+'NEW Reference'!E$7,0)</f>
        <v>3184</v>
      </c>
      <c r="K859" s="21">
        <f>ROUND(('NEW Reference'!F$6*List!$F859)+'NEW Reference'!F$7,0)</f>
        <v>3317</v>
      </c>
      <c r="L859" s="21">
        <f>ROUND(('NEW Reference'!G$6*List!$F859)+'NEW Reference'!G$7,0)</f>
        <v>3755</v>
      </c>
      <c r="M859" s="21">
        <f>ROUND(('NEW Reference'!H$6*List!$F859)+'NEW Reference'!H$7,0)</f>
        <v>3898</v>
      </c>
      <c r="N859" s="21">
        <f>ROUND(('NEW Reference'!I$6*List!$F859)+'NEW Reference'!I$7,0)</f>
        <v>4051</v>
      </c>
      <c r="O859" s="21">
        <f>ROUND(('NEW Reference'!J$6*List!$F859)+'NEW Reference'!J$7,0)</f>
        <v>4691</v>
      </c>
      <c r="P859" s="21">
        <f>ROUND(('NEW Reference'!K$6*List!$F859)+'NEW Reference'!K$7,0)</f>
        <v>4839</v>
      </c>
      <c r="Q859" s="21">
        <f>ROUND(('NEW Reference'!L$6*List!$F859)+'NEW Reference'!L$7,0)</f>
        <v>5222</v>
      </c>
      <c r="R859" s="21">
        <f>ROUND(('NEW Reference'!M$6*List!$F859)+'NEW Reference'!M$7,0)</f>
        <v>6236</v>
      </c>
      <c r="S859" s="21">
        <f>ROUND(('NEW Reference'!N$6*List!$F859)+'NEW Reference'!N$7,0)</f>
        <v>25163</v>
      </c>
      <c r="T859" s="22">
        <f>ROUND(('NEW Reference'!O$6*List!$F859)+'NEW Reference'!O$7,0)</f>
        <v>935</v>
      </c>
      <c r="U859" s="22">
        <f>ROUND(('NEW Reference'!P$6*List!$F859)+'NEW Reference'!P$7,0)</f>
        <v>1318</v>
      </c>
      <c r="V859" s="22">
        <f>ROUND(('NEW Reference'!Q$6*List!$F859)+'NEW Reference'!Q$7,0)</f>
        <v>659</v>
      </c>
      <c r="X859" s="3" t="str">
        <f t="shared" si="39"/>
        <v>BENTON, Oregon</v>
      </c>
      <c r="Y859" s="67" t="s">
        <v>185</v>
      </c>
      <c r="Z859" s="24" t="s">
        <v>91</v>
      </c>
      <c r="AA859" s="28" t="s">
        <v>1095</v>
      </c>
      <c r="AB859" s="26"/>
      <c r="AC859" s="19">
        <f t="shared" si="41"/>
        <v>1.0963000000000001</v>
      </c>
      <c r="AD859" s="104">
        <v>46140</v>
      </c>
      <c r="AE859" t="s">
        <v>1080</v>
      </c>
      <c r="AF859" s="19">
        <v>0.8448</v>
      </c>
    </row>
    <row r="860" spans="1:32">
      <c r="A860" s="95">
        <v>38900</v>
      </c>
      <c r="B860" s="93" t="s">
        <v>1096</v>
      </c>
      <c r="C860" s="67" t="s">
        <v>1097</v>
      </c>
      <c r="D860" s="28" t="s">
        <v>1095</v>
      </c>
      <c r="E860" s="97" t="s">
        <v>90</v>
      </c>
      <c r="F860" s="98">
        <f t="shared" si="40"/>
        <v>1.1782999999999999</v>
      </c>
      <c r="G860" s="74">
        <f>ROUND(('NEW Reference'!B$6*List!$F860)+'NEW Reference'!B$7,0)</f>
        <v>1524</v>
      </c>
      <c r="H860" s="21">
        <f>ROUND(('NEW Reference'!C$6*List!$F860)+'NEW Reference'!C$7,0)</f>
        <v>2272</v>
      </c>
      <c r="I860" s="21">
        <f>ROUND(('NEW Reference'!D$6*List!$F860)+'NEW Reference'!D$7,0)</f>
        <v>2723</v>
      </c>
      <c r="J860" s="21">
        <f>ROUND(('NEW Reference'!E$6*List!$F860)+'NEW Reference'!E$7,0)</f>
        <v>3366</v>
      </c>
      <c r="K860" s="21">
        <f>ROUND(('NEW Reference'!F$6*List!$F860)+'NEW Reference'!F$7,0)</f>
        <v>3507</v>
      </c>
      <c r="L860" s="21">
        <f>ROUND(('NEW Reference'!G$6*List!$F860)+'NEW Reference'!G$7,0)</f>
        <v>3970</v>
      </c>
      <c r="M860" s="21">
        <f>ROUND(('NEW Reference'!H$6*List!$F860)+'NEW Reference'!H$7,0)</f>
        <v>4121</v>
      </c>
      <c r="N860" s="21">
        <f>ROUND(('NEW Reference'!I$6*List!$F860)+'NEW Reference'!I$7,0)</f>
        <v>4283</v>
      </c>
      <c r="O860" s="21">
        <f>ROUND(('NEW Reference'!J$6*List!$F860)+'NEW Reference'!J$7,0)</f>
        <v>4960</v>
      </c>
      <c r="P860" s="21">
        <f>ROUND(('NEW Reference'!K$6*List!$F860)+'NEW Reference'!K$7,0)</f>
        <v>5116</v>
      </c>
      <c r="Q860" s="21">
        <f>ROUND(('NEW Reference'!L$6*List!$F860)+'NEW Reference'!L$7,0)</f>
        <v>5521</v>
      </c>
      <c r="R860" s="21">
        <f>ROUND(('NEW Reference'!M$6*List!$F860)+'NEW Reference'!M$7,0)</f>
        <v>6594</v>
      </c>
      <c r="S860" s="21">
        <f>ROUND(('NEW Reference'!N$6*List!$F860)+'NEW Reference'!N$7,0)</f>
        <v>26605</v>
      </c>
      <c r="T860" s="22">
        <f>ROUND(('NEW Reference'!O$6*List!$F860)+'NEW Reference'!O$7,0)</f>
        <v>989</v>
      </c>
      <c r="U860" s="22">
        <f>ROUND(('NEW Reference'!P$6*List!$F860)+'NEW Reference'!P$7,0)</f>
        <v>1394</v>
      </c>
      <c r="V860" s="22">
        <f>ROUND(('NEW Reference'!Q$6*List!$F860)+'NEW Reference'!Q$7,0)</f>
        <v>697</v>
      </c>
      <c r="X860" s="3" t="str">
        <f t="shared" si="39"/>
        <v>CLACKAMAS, Oregon</v>
      </c>
      <c r="Y860" s="67" t="s">
        <v>1097</v>
      </c>
      <c r="Z860" s="24" t="s">
        <v>91</v>
      </c>
      <c r="AA860" s="28" t="s">
        <v>1095</v>
      </c>
      <c r="AB860" s="25"/>
      <c r="AC860" s="19">
        <f t="shared" si="41"/>
        <v>1.1782999999999999</v>
      </c>
      <c r="AD860" s="104">
        <v>21420</v>
      </c>
      <c r="AE860" t="s">
        <v>1082</v>
      </c>
      <c r="AF860" s="19">
        <v>0.84250000000000003</v>
      </c>
    </row>
    <row r="861" spans="1:32">
      <c r="A861" s="95">
        <v>38900</v>
      </c>
      <c r="B861" s="93" t="s">
        <v>1096</v>
      </c>
      <c r="C861" s="67" t="s">
        <v>440</v>
      </c>
      <c r="D861" s="28" t="s">
        <v>1095</v>
      </c>
      <c r="E861" s="97" t="s">
        <v>90</v>
      </c>
      <c r="F861" s="98">
        <f t="shared" si="40"/>
        <v>1.1782999999999999</v>
      </c>
      <c r="G861" s="74">
        <f>ROUND(('NEW Reference'!B$6*List!$F861)+'NEW Reference'!B$7,0)</f>
        <v>1524</v>
      </c>
      <c r="H861" s="21">
        <f>ROUND(('NEW Reference'!C$6*List!$F861)+'NEW Reference'!C$7,0)</f>
        <v>2272</v>
      </c>
      <c r="I861" s="21">
        <f>ROUND(('NEW Reference'!D$6*List!$F861)+'NEW Reference'!D$7,0)</f>
        <v>2723</v>
      </c>
      <c r="J861" s="21">
        <f>ROUND(('NEW Reference'!E$6*List!$F861)+'NEW Reference'!E$7,0)</f>
        <v>3366</v>
      </c>
      <c r="K861" s="21">
        <f>ROUND(('NEW Reference'!F$6*List!$F861)+'NEW Reference'!F$7,0)</f>
        <v>3507</v>
      </c>
      <c r="L861" s="21">
        <f>ROUND(('NEW Reference'!G$6*List!$F861)+'NEW Reference'!G$7,0)</f>
        <v>3970</v>
      </c>
      <c r="M861" s="21">
        <f>ROUND(('NEW Reference'!H$6*List!$F861)+'NEW Reference'!H$7,0)</f>
        <v>4121</v>
      </c>
      <c r="N861" s="21">
        <f>ROUND(('NEW Reference'!I$6*List!$F861)+'NEW Reference'!I$7,0)</f>
        <v>4283</v>
      </c>
      <c r="O861" s="21">
        <f>ROUND(('NEW Reference'!J$6*List!$F861)+'NEW Reference'!J$7,0)</f>
        <v>4960</v>
      </c>
      <c r="P861" s="21">
        <f>ROUND(('NEW Reference'!K$6*List!$F861)+'NEW Reference'!K$7,0)</f>
        <v>5116</v>
      </c>
      <c r="Q861" s="21">
        <f>ROUND(('NEW Reference'!L$6*List!$F861)+'NEW Reference'!L$7,0)</f>
        <v>5521</v>
      </c>
      <c r="R861" s="21">
        <f>ROUND(('NEW Reference'!M$6*List!$F861)+'NEW Reference'!M$7,0)</f>
        <v>6594</v>
      </c>
      <c r="S861" s="21">
        <f>ROUND(('NEW Reference'!N$6*List!$F861)+'NEW Reference'!N$7,0)</f>
        <v>26605</v>
      </c>
      <c r="T861" s="22">
        <f>ROUND(('NEW Reference'!O$6*List!$F861)+'NEW Reference'!O$7,0)</f>
        <v>989</v>
      </c>
      <c r="U861" s="22">
        <f>ROUND(('NEW Reference'!P$6*List!$F861)+'NEW Reference'!P$7,0)</f>
        <v>1394</v>
      </c>
      <c r="V861" s="22">
        <f>ROUND(('NEW Reference'!Q$6*List!$F861)+'NEW Reference'!Q$7,0)</f>
        <v>697</v>
      </c>
      <c r="X861" s="3" t="str">
        <f t="shared" si="39"/>
        <v>COLUMBIA, Oregon</v>
      </c>
      <c r="Y861" s="67" t="s">
        <v>440</v>
      </c>
      <c r="Z861" s="24" t="s">
        <v>91</v>
      </c>
      <c r="AA861" s="28" t="s">
        <v>1095</v>
      </c>
      <c r="AB861" s="26"/>
      <c r="AC861" s="19">
        <f t="shared" si="41"/>
        <v>1.1782999999999999</v>
      </c>
      <c r="AD861" s="104">
        <v>36420</v>
      </c>
      <c r="AE861" t="s">
        <v>1073</v>
      </c>
      <c r="AF861" s="19">
        <v>0.87209999999999999</v>
      </c>
    </row>
    <row r="862" spans="1:32">
      <c r="A862" s="95">
        <v>13460</v>
      </c>
      <c r="B862" s="93" t="s">
        <v>1098</v>
      </c>
      <c r="C862" s="67" t="s">
        <v>1099</v>
      </c>
      <c r="D862" s="28" t="s">
        <v>1095</v>
      </c>
      <c r="E862" s="97" t="s">
        <v>90</v>
      </c>
      <c r="F862" s="98">
        <f t="shared" si="40"/>
        <v>1.1924999999999999</v>
      </c>
      <c r="G862" s="74">
        <f>ROUND(('NEW Reference'!B$6*List!$F862)+'NEW Reference'!B$7,0)</f>
        <v>1538</v>
      </c>
      <c r="H862" s="21">
        <f>ROUND(('NEW Reference'!C$6*List!$F862)+'NEW Reference'!C$7,0)</f>
        <v>2293</v>
      </c>
      <c r="I862" s="21">
        <f>ROUND(('NEW Reference'!D$6*List!$F862)+'NEW Reference'!D$7,0)</f>
        <v>2748</v>
      </c>
      <c r="J862" s="21">
        <f>ROUND(('NEW Reference'!E$6*List!$F862)+'NEW Reference'!E$7,0)</f>
        <v>3397</v>
      </c>
      <c r="K862" s="21">
        <f>ROUND(('NEW Reference'!F$6*List!$F862)+'NEW Reference'!F$7,0)</f>
        <v>3540</v>
      </c>
      <c r="L862" s="21">
        <f>ROUND(('NEW Reference'!G$6*List!$F862)+'NEW Reference'!G$7,0)</f>
        <v>4007</v>
      </c>
      <c r="M862" s="21">
        <f>ROUND(('NEW Reference'!H$6*List!$F862)+'NEW Reference'!H$7,0)</f>
        <v>4160</v>
      </c>
      <c r="N862" s="21">
        <f>ROUND(('NEW Reference'!I$6*List!$F862)+'NEW Reference'!I$7,0)</f>
        <v>4323</v>
      </c>
      <c r="O862" s="21">
        <f>ROUND(('NEW Reference'!J$6*List!$F862)+'NEW Reference'!J$7,0)</f>
        <v>5006</v>
      </c>
      <c r="P862" s="21">
        <f>ROUND(('NEW Reference'!K$6*List!$F862)+'NEW Reference'!K$7,0)</f>
        <v>5164</v>
      </c>
      <c r="Q862" s="21">
        <f>ROUND(('NEW Reference'!L$6*List!$F862)+'NEW Reference'!L$7,0)</f>
        <v>5573</v>
      </c>
      <c r="R862" s="21">
        <f>ROUND(('NEW Reference'!M$6*List!$F862)+'NEW Reference'!M$7,0)</f>
        <v>6655</v>
      </c>
      <c r="S862" s="21">
        <f>ROUND(('NEW Reference'!N$6*List!$F862)+'NEW Reference'!N$7,0)</f>
        <v>26854</v>
      </c>
      <c r="T862" s="22">
        <f>ROUND(('NEW Reference'!O$6*List!$F862)+'NEW Reference'!O$7,0)</f>
        <v>998</v>
      </c>
      <c r="U862" s="22">
        <f>ROUND(('NEW Reference'!P$6*List!$F862)+'NEW Reference'!P$7,0)</f>
        <v>1407</v>
      </c>
      <c r="V862" s="22">
        <f>ROUND(('NEW Reference'!Q$6*List!$F862)+'NEW Reference'!Q$7,0)</f>
        <v>703</v>
      </c>
      <c r="X862" s="3" t="str">
        <f t="shared" si="39"/>
        <v>CROOK, Oregon</v>
      </c>
      <c r="Y862" s="67" t="s">
        <v>1099</v>
      </c>
      <c r="Z862" s="24" t="s">
        <v>91</v>
      </c>
      <c r="AA862" s="28" t="s">
        <v>1095</v>
      </c>
      <c r="AB862" s="26"/>
      <c r="AC862" s="19">
        <f t="shared" si="41"/>
        <v>1.1924999999999999</v>
      </c>
      <c r="AD862" s="104">
        <v>36420</v>
      </c>
      <c r="AE862" t="s">
        <v>1073</v>
      </c>
      <c r="AF862" s="19">
        <v>0.87209999999999999</v>
      </c>
    </row>
    <row r="863" spans="1:32">
      <c r="A863" s="95">
        <v>13460</v>
      </c>
      <c r="B863" s="93" t="s">
        <v>1098</v>
      </c>
      <c r="C863" s="67" t="s">
        <v>1100</v>
      </c>
      <c r="D863" s="28" t="s">
        <v>1095</v>
      </c>
      <c r="E863" s="97" t="s">
        <v>90</v>
      </c>
      <c r="F863" s="98">
        <f t="shared" si="40"/>
        <v>1.1924999999999999</v>
      </c>
      <c r="G863" s="74">
        <f>ROUND(('NEW Reference'!B$6*List!$F863)+'NEW Reference'!B$7,0)</f>
        <v>1538</v>
      </c>
      <c r="H863" s="21">
        <f>ROUND(('NEW Reference'!C$6*List!$F863)+'NEW Reference'!C$7,0)</f>
        <v>2293</v>
      </c>
      <c r="I863" s="21">
        <f>ROUND(('NEW Reference'!D$6*List!$F863)+'NEW Reference'!D$7,0)</f>
        <v>2748</v>
      </c>
      <c r="J863" s="21">
        <f>ROUND(('NEW Reference'!E$6*List!$F863)+'NEW Reference'!E$7,0)</f>
        <v>3397</v>
      </c>
      <c r="K863" s="21">
        <f>ROUND(('NEW Reference'!F$6*List!$F863)+'NEW Reference'!F$7,0)</f>
        <v>3540</v>
      </c>
      <c r="L863" s="21">
        <f>ROUND(('NEW Reference'!G$6*List!$F863)+'NEW Reference'!G$7,0)</f>
        <v>4007</v>
      </c>
      <c r="M863" s="21">
        <f>ROUND(('NEW Reference'!H$6*List!$F863)+'NEW Reference'!H$7,0)</f>
        <v>4160</v>
      </c>
      <c r="N863" s="21">
        <f>ROUND(('NEW Reference'!I$6*List!$F863)+'NEW Reference'!I$7,0)</f>
        <v>4323</v>
      </c>
      <c r="O863" s="21">
        <f>ROUND(('NEW Reference'!J$6*List!$F863)+'NEW Reference'!J$7,0)</f>
        <v>5006</v>
      </c>
      <c r="P863" s="21">
        <f>ROUND(('NEW Reference'!K$6*List!$F863)+'NEW Reference'!K$7,0)</f>
        <v>5164</v>
      </c>
      <c r="Q863" s="21">
        <f>ROUND(('NEW Reference'!L$6*List!$F863)+'NEW Reference'!L$7,0)</f>
        <v>5573</v>
      </c>
      <c r="R863" s="21">
        <f>ROUND(('NEW Reference'!M$6*List!$F863)+'NEW Reference'!M$7,0)</f>
        <v>6655</v>
      </c>
      <c r="S863" s="21">
        <f>ROUND(('NEW Reference'!N$6*List!$F863)+'NEW Reference'!N$7,0)</f>
        <v>26854</v>
      </c>
      <c r="T863" s="22">
        <f>ROUND(('NEW Reference'!O$6*List!$F863)+'NEW Reference'!O$7,0)</f>
        <v>998</v>
      </c>
      <c r="U863" s="22">
        <f>ROUND(('NEW Reference'!P$6*List!$F863)+'NEW Reference'!P$7,0)</f>
        <v>1407</v>
      </c>
      <c r="V863" s="22">
        <f>ROUND(('NEW Reference'!Q$6*List!$F863)+'NEW Reference'!Q$7,0)</f>
        <v>703</v>
      </c>
      <c r="X863" s="3" t="str">
        <f t="shared" si="39"/>
        <v>DESCHUTES, Oregon</v>
      </c>
      <c r="Y863" s="67" t="s">
        <v>1100</v>
      </c>
      <c r="Z863" s="24" t="s">
        <v>91</v>
      </c>
      <c r="AA863" s="28" t="s">
        <v>1095</v>
      </c>
      <c r="AB863" s="26"/>
      <c r="AC863" s="19">
        <f t="shared" si="41"/>
        <v>1.1924999999999999</v>
      </c>
      <c r="AD863" s="104">
        <v>36420</v>
      </c>
      <c r="AE863" t="s">
        <v>1073</v>
      </c>
      <c r="AF863" s="19">
        <v>0.87209999999999999</v>
      </c>
    </row>
    <row r="864" spans="1:32">
      <c r="A864" s="95">
        <v>32780</v>
      </c>
      <c r="B864" s="93" t="s">
        <v>1101</v>
      </c>
      <c r="C864" s="67" t="s">
        <v>639</v>
      </c>
      <c r="D864" s="28" t="s">
        <v>1095</v>
      </c>
      <c r="E864" s="97" t="s">
        <v>90</v>
      </c>
      <c r="F864" s="98">
        <f t="shared" si="40"/>
        <v>1.2445999999999999</v>
      </c>
      <c r="G864" s="74">
        <f>ROUND(('NEW Reference'!B$6*List!$F864)+'NEW Reference'!B$7,0)</f>
        <v>1590</v>
      </c>
      <c r="H864" s="21">
        <f>ROUND(('NEW Reference'!C$6*List!$F864)+'NEW Reference'!C$7,0)</f>
        <v>2372</v>
      </c>
      <c r="I864" s="21">
        <f>ROUND(('NEW Reference'!D$6*List!$F864)+'NEW Reference'!D$7,0)</f>
        <v>2842</v>
      </c>
      <c r="J864" s="21">
        <f>ROUND(('NEW Reference'!E$6*List!$F864)+'NEW Reference'!E$7,0)</f>
        <v>3513</v>
      </c>
      <c r="K864" s="21">
        <f>ROUND(('NEW Reference'!F$6*List!$F864)+'NEW Reference'!F$7,0)</f>
        <v>3660</v>
      </c>
      <c r="L864" s="21">
        <f>ROUND(('NEW Reference'!G$6*List!$F864)+'NEW Reference'!G$7,0)</f>
        <v>4143</v>
      </c>
      <c r="M864" s="21">
        <f>ROUND(('NEW Reference'!H$6*List!$F864)+'NEW Reference'!H$7,0)</f>
        <v>4302</v>
      </c>
      <c r="N864" s="21">
        <f>ROUND(('NEW Reference'!I$6*List!$F864)+'NEW Reference'!I$7,0)</f>
        <v>4471</v>
      </c>
      <c r="O864" s="21">
        <f>ROUND(('NEW Reference'!J$6*List!$F864)+'NEW Reference'!J$7,0)</f>
        <v>5177</v>
      </c>
      <c r="P864" s="21">
        <f>ROUND(('NEW Reference'!K$6*List!$F864)+'NEW Reference'!K$7,0)</f>
        <v>5340</v>
      </c>
      <c r="Q864" s="21">
        <f>ROUND(('NEW Reference'!L$6*List!$F864)+'NEW Reference'!L$7,0)</f>
        <v>5763</v>
      </c>
      <c r="R864" s="21">
        <f>ROUND(('NEW Reference'!M$6*List!$F864)+'NEW Reference'!M$7,0)</f>
        <v>6882</v>
      </c>
      <c r="S864" s="21">
        <f>ROUND(('NEW Reference'!N$6*List!$F864)+'NEW Reference'!N$7,0)</f>
        <v>27770</v>
      </c>
      <c r="T864" s="22">
        <f>ROUND(('NEW Reference'!O$6*List!$F864)+'NEW Reference'!O$7,0)</f>
        <v>1032</v>
      </c>
      <c r="U864" s="22">
        <f>ROUND(('NEW Reference'!P$6*List!$F864)+'NEW Reference'!P$7,0)</f>
        <v>1455</v>
      </c>
      <c r="V864" s="22">
        <f>ROUND(('NEW Reference'!Q$6*List!$F864)+'NEW Reference'!Q$7,0)</f>
        <v>727</v>
      </c>
      <c r="X864" s="3" t="str">
        <f t="shared" si="39"/>
        <v>JACKSON, Oregon</v>
      </c>
      <c r="Y864" s="67" t="s">
        <v>639</v>
      </c>
      <c r="Z864" s="24" t="s">
        <v>91</v>
      </c>
      <c r="AA864" s="28" t="s">
        <v>1095</v>
      </c>
      <c r="AB864" s="26"/>
      <c r="AC864" s="19">
        <f t="shared" si="41"/>
        <v>1.2445999999999999</v>
      </c>
      <c r="AD864" s="104">
        <v>36420</v>
      </c>
      <c r="AE864" t="s">
        <v>1073</v>
      </c>
      <c r="AF864" s="19">
        <v>0.87209999999999999</v>
      </c>
    </row>
    <row r="865" spans="1:32">
      <c r="A865" s="95">
        <v>13460</v>
      </c>
      <c r="B865" s="93" t="s">
        <v>1098</v>
      </c>
      <c r="C865" s="67" t="s">
        <v>144</v>
      </c>
      <c r="D865" s="28" t="s">
        <v>1095</v>
      </c>
      <c r="E865" s="97" t="s">
        <v>90</v>
      </c>
      <c r="F865" s="98">
        <f t="shared" si="40"/>
        <v>1.1924999999999999</v>
      </c>
      <c r="G865" s="74">
        <f>ROUND(('NEW Reference'!B$6*List!$F865)+'NEW Reference'!B$7,0)</f>
        <v>1538</v>
      </c>
      <c r="H865" s="21">
        <f>ROUND(('NEW Reference'!C$6*List!$F865)+'NEW Reference'!C$7,0)</f>
        <v>2293</v>
      </c>
      <c r="I865" s="21">
        <f>ROUND(('NEW Reference'!D$6*List!$F865)+'NEW Reference'!D$7,0)</f>
        <v>2748</v>
      </c>
      <c r="J865" s="21">
        <f>ROUND(('NEW Reference'!E$6*List!$F865)+'NEW Reference'!E$7,0)</f>
        <v>3397</v>
      </c>
      <c r="K865" s="21">
        <f>ROUND(('NEW Reference'!F$6*List!$F865)+'NEW Reference'!F$7,0)</f>
        <v>3540</v>
      </c>
      <c r="L865" s="21">
        <f>ROUND(('NEW Reference'!G$6*List!$F865)+'NEW Reference'!G$7,0)</f>
        <v>4007</v>
      </c>
      <c r="M865" s="21">
        <f>ROUND(('NEW Reference'!H$6*List!$F865)+'NEW Reference'!H$7,0)</f>
        <v>4160</v>
      </c>
      <c r="N865" s="21">
        <f>ROUND(('NEW Reference'!I$6*List!$F865)+'NEW Reference'!I$7,0)</f>
        <v>4323</v>
      </c>
      <c r="O865" s="21">
        <f>ROUND(('NEW Reference'!J$6*List!$F865)+'NEW Reference'!J$7,0)</f>
        <v>5006</v>
      </c>
      <c r="P865" s="21">
        <f>ROUND(('NEW Reference'!K$6*List!$F865)+'NEW Reference'!K$7,0)</f>
        <v>5164</v>
      </c>
      <c r="Q865" s="21">
        <f>ROUND(('NEW Reference'!L$6*List!$F865)+'NEW Reference'!L$7,0)</f>
        <v>5573</v>
      </c>
      <c r="R865" s="21">
        <f>ROUND(('NEW Reference'!M$6*List!$F865)+'NEW Reference'!M$7,0)</f>
        <v>6655</v>
      </c>
      <c r="S865" s="21">
        <f>ROUND(('NEW Reference'!N$6*List!$F865)+'NEW Reference'!N$7,0)</f>
        <v>26854</v>
      </c>
      <c r="T865" s="22">
        <f>ROUND(('NEW Reference'!O$6*List!$F865)+'NEW Reference'!O$7,0)</f>
        <v>998</v>
      </c>
      <c r="U865" s="22">
        <f>ROUND(('NEW Reference'!P$6*List!$F865)+'NEW Reference'!P$7,0)</f>
        <v>1407</v>
      </c>
      <c r="V865" s="22">
        <f>ROUND(('NEW Reference'!Q$6*List!$F865)+'NEW Reference'!Q$7,0)</f>
        <v>703</v>
      </c>
      <c r="X865" s="3" t="str">
        <f t="shared" si="39"/>
        <v>JEFFERSON, Oregon</v>
      </c>
      <c r="Y865" s="67" t="s">
        <v>144</v>
      </c>
      <c r="Z865" s="24" t="s">
        <v>91</v>
      </c>
      <c r="AA865" s="28" t="s">
        <v>1095</v>
      </c>
      <c r="AB865" s="26"/>
      <c r="AC865" s="19">
        <f t="shared" si="41"/>
        <v>1.1924999999999999</v>
      </c>
      <c r="AD865" s="104">
        <v>36420</v>
      </c>
      <c r="AE865" t="s">
        <v>1073</v>
      </c>
      <c r="AF865" s="19">
        <v>0.87209999999999999</v>
      </c>
    </row>
    <row r="866" spans="1:32">
      <c r="A866" s="95">
        <v>24420</v>
      </c>
      <c r="B866" s="93" t="s">
        <v>1102</v>
      </c>
      <c r="C866" s="67" t="s">
        <v>1103</v>
      </c>
      <c r="D866" s="28" t="s">
        <v>1095</v>
      </c>
      <c r="E866" s="97" t="s">
        <v>90</v>
      </c>
      <c r="F866" s="98">
        <f t="shared" si="40"/>
        <v>1.2904</v>
      </c>
      <c r="G866" s="74">
        <f>ROUND(('NEW Reference'!B$6*List!$F866)+'NEW Reference'!B$7,0)</f>
        <v>1637</v>
      </c>
      <c r="H866" s="21">
        <f>ROUND(('NEW Reference'!C$6*List!$F866)+'NEW Reference'!C$7,0)</f>
        <v>2440</v>
      </c>
      <c r="I866" s="21">
        <f>ROUND(('NEW Reference'!D$6*List!$F866)+'NEW Reference'!D$7,0)</f>
        <v>2924</v>
      </c>
      <c r="J866" s="21">
        <f>ROUND(('NEW Reference'!E$6*List!$F866)+'NEW Reference'!E$7,0)</f>
        <v>3615</v>
      </c>
      <c r="K866" s="21">
        <f>ROUND(('NEW Reference'!F$6*List!$F866)+'NEW Reference'!F$7,0)</f>
        <v>3766</v>
      </c>
      <c r="L866" s="21">
        <f>ROUND(('NEW Reference'!G$6*List!$F866)+'NEW Reference'!G$7,0)</f>
        <v>4264</v>
      </c>
      <c r="M866" s="21">
        <f>ROUND(('NEW Reference'!H$6*List!$F866)+'NEW Reference'!H$7,0)</f>
        <v>4427</v>
      </c>
      <c r="N866" s="21">
        <f>ROUND(('NEW Reference'!I$6*List!$F866)+'NEW Reference'!I$7,0)</f>
        <v>4600</v>
      </c>
      <c r="O866" s="21">
        <f>ROUND(('NEW Reference'!J$6*List!$F866)+'NEW Reference'!J$7,0)</f>
        <v>5327</v>
      </c>
      <c r="P866" s="21">
        <f>ROUND(('NEW Reference'!K$6*List!$F866)+'NEW Reference'!K$7,0)</f>
        <v>5495</v>
      </c>
      <c r="Q866" s="21">
        <f>ROUND(('NEW Reference'!L$6*List!$F866)+'NEW Reference'!L$7,0)</f>
        <v>5930</v>
      </c>
      <c r="R866" s="21">
        <f>ROUND(('NEW Reference'!M$6*List!$F866)+'NEW Reference'!M$7,0)</f>
        <v>7082</v>
      </c>
      <c r="S866" s="21">
        <f>ROUND(('NEW Reference'!N$6*List!$F866)+'NEW Reference'!N$7,0)</f>
        <v>28575</v>
      </c>
      <c r="T866" s="22">
        <f>ROUND(('NEW Reference'!O$6*List!$F866)+'NEW Reference'!O$7,0)</f>
        <v>1062</v>
      </c>
      <c r="U866" s="22">
        <f>ROUND(('NEW Reference'!P$6*List!$F866)+'NEW Reference'!P$7,0)</f>
        <v>1497</v>
      </c>
      <c r="V866" s="22">
        <f>ROUND(('NEW Reference'!Q$6*List!$F866)+'NEW Reference'!Q$7,0)</f>
        <v>748</v>
      </c>
      <c r="X866" s="3" t="str">
        <f t="shared" si="39"/>
        <v>JOSEPHINE, Oregon</v>
      </c>
      <c r="Y866" s="67" t="s">
        <v>1103</v>
      </c>
      <c r="Z866" s="24" t="s">
        <v>91</v>
      </c>
      <c r="AA866" s="28" t="s">
        <v>1095</v>
      </c>
      <c r="AB866" s="26"/>
      <c r="AC866" s="19">
        <f t="shared" si="41"/>
        <v>1.2904</v>
      </c>
      <c r="AD866" s="104">
        <v>46140</v>
      </c>
      <c r="AE866" t="s">
        <v>1080</v>
      </c>
      <c r="AF866" s="19">
        <v>0.8448</v>
      </c>
    </row>
    <row r="867" spans="1:32">
      <c r="A867" s="95">
        <v>21660</v>
      </c>
      <c r="B867" s="93" t="s">
        <v>1104</v>
      </c>
      <c r="C867" s="67" t="s">
        <v>1105</v>
      </c>
      <c r="D867" s="28" t="s">
        <v>1095</v>
      </c>
      <c r="E867" s="97" t="s">
        <v>90</v>
      </c>
      <c r="F867" s="98">
        <f t="shared" si="40"/>
        <v>1.1999</v>
      </c>
      <c r="G867" s="74">
        <f>ROUND(('NEW Reference'!B$6*List!$F867)+'NEW Reference'!B$7,0)</f>
        <v>1545</v>
      </c>
      <c r="H867" s="21">
        <f>ROUND(('NEW Reference'!C$6*List!$F867)+'NEW Reference'!C$7,0)</f>
        <v>2305</v>
      </c>
      <c r="I867" s="21">
        <f>ROUND(('NEW Reference'!D$6*List!$F867)+'NEW Reference'!D$7,0)</f>
        <v>2761</v>
      </c>
      <c r="J867" s="21">
        <f>ROUND(('NEW Reference'!E$6*List!$F867)+'NEW Reference'!E$7,0)</f>
        <v>3414</v>
      </c>
      <c r="K867" s="21">
        <f>ROUND(('NEW Reference'!F$6*List!$F867)+'NEW Reference'!F$7,0)</f>
        <v>3557</v>
      </c>
      <c r="L867" s="21">
        <f>ROUND(('NEW Reference'!G$6*List!$F867)+'NEW Reference'!G$7,0)</f>
        <v>4026</v>
      </c>
      <c r="M867" s="21">
        <f>ROUND(('NEW Reference'!H$6*List!$F867)+'NEW Reference'!H$7,0)</f>
        <v>4180</v>
      </c>
      <c r="N867" s="21">
        <f>ROUND(('NEW Reference'!I$6*List!$F867)+'NEW Reference'!I$7,0)</f>
        <v>4344</v>
      </c>
      <c r="O867" s="21">
        <f>ROUND(('NEW Reference'!J$6*List!$F867)+'NEW Reference'!J$7,0)</f>
        <v>5031</v>
      </c>
      <c r="P867" s="21">
        <f>ROUND(('NEW Reference'!K$6*List!$F867)+'NEW Reference'!K$7,0)</f>
        <v>5189</v>
      </c>
      <c r="Q867" s="21">
        <f>ROUND(('NEW Reference'!L$6*List!$F867)+'NEW Reference'!L$7,0)</f>
        <v>5600</v>
      </c>
      <c r="R867" s="21">
        <f>ROUND(('NEW Reference'!M$6*List!$F867)+'NEW Reference'!M$7,0)</f>
        <v>6688</v>
      </c>
      <c r="S867" s="21">
        <f>ROUND(('NEW Reference'!N$6*List!$F867)+'NEW Reference'!N$7,0)</f>
        <v>26985</v>
      </c>
      <c r="T867" s="22">
        <f>ROUND(('NEW Reference'!O$6*List!$F867)+'NEW Reference'!O$7,0)</f>
        <v>1003</v>
      </c>
      <c r="U867" s="22">
        <f>ROUND(('NEW Reference'!P$6*List!$F867)+'NEW Reference'!P$7,0)</f>
        <v>1414</v>
      </c>
      <c r="V867" s="22">
        <f>ROUND(('NEW Reference'!Q$6*List!$F867)+'NEW Reference'!Q$7,0)</f>
        <v>707</v>
      </c>
      <c r="X867" s="3" t="str">
        <f t="shared" si="39"/>
        <v>LANE, Oregon</v>
      </c>
      <c r="Y867" s="67" t="s">
        <v>1105</v>
      </c>
      <c r="Z867" s="24" t="s">
        <v>91</v>
      </c>
      <c r="AA867" s="28" t="s">
        <v>1095</v>
      </c>
      <c r="AB867" s="26"/>
      <c r="AC867" s="19">
        <f t="shared" si="41"/>
        <v>1.1999</v>
      </c>
      <c r="AD867" s="104">
        <v>46140</v>
      </c>
      <c r="AE867" t="s">
        <v>1080</v>
      </c>
      <c r="AF867" s="19">
        <v>0.8448</v>
      </c>
    </row>
    <row r="868" spans="1:32">
      <c r="A868" s="95">
        <v>10540</v>
      </c>
      <c r="B868" s="93" t="s">
        <v>1106</v>
      </c>
      <c r="C868" s="67" t="s">
        <v>516</v>
      </c>
      <c r="D868" s="28" t="s">
        <v>1095</v>
      </c>
      <c r="E868" s="97" t="s">
        <v>90</v>
      </c>
      <c r="F868" s="98">
        <f t="shared" si="40"/>
        <v>1.0448999999999999</v>
      </c>
      <c r="G868" s="74">
        <f>ROUND(('NEW Reference'!B$6*List!$F868)+'NEW Reference'!B$7,0)</f>
        <v>1389</v>
      </c>
      <c r="H868" s="21">
        <f>ROUND(('NEW Reference'!C$6*List!$F868)+'NEW Reference'!C$7,0)</f>
        <v>2072</v>
      </c>
      <c r="I868" s="21">
        <f>ROUND(('NEW Reference'!D$6*List!$F868)+'NEW Reference'!D$7,0)</f>
        <v>2483</v>
      </c>
      <c r="J868" s="21">
        <f>ROUND(('NEW Reference'!E$6*List!$F868)+'NEW Reference'!E$7,0)</f>
        <v>3069</v>
      </c>
      <c r="K868" s="21">
        <f>ROUND(('NEW Reference'!F$6*List!$F868)+'NEW Reference'!F$7,0)</f>
        <v>3198</v>
      </c>
      <c r="L868" s="21">
        <f>ROUND(('NEW Reference'!G$6*List!$F868)+'NEW Reference'!G$7,0)</f>
        <v>3620</v>
      </c>
      <c r="M868" s="21">
        <f>ROUND(('NEW Reference'!H$6*List!$F868)+'NEW Reference'!H$7,0)</f>
        <v>3758</v>
      </c>
      <c r="N868" s="21">
        <f>ROUND(('NEW Reference'!I$6*List!$F868)+'NEW Reference'!I$7,0)</f>
        <v>3906</v>
      </c>
      <c r="O868" s="21">
        <f>ROUND(('NEW Reference'!J$6*List!$F868)+'NEW Reference'!J$7,0)</f>
        <v>4523</v>
      </c>
      <c r="P868" s="21">
        <f>ROUND(('NEW Reference'!K$6*List!$F868)+'NEW Reference'!K$7,0)</f>
        <v>4665</v>
      </c>
      <c r="Q868" s="21">
        <f>ROUND(('NEW Reference'!L$6*List!$F868)+'NEW Reference'!L$7,0)</f>
        <v>5034</v>
      </c>
      <c r="R868" s="21">
        <f>ROUND(('NEW Reference'!M$6*List!$F868)+'NEW Reference'!M$7,0)</f>
        <v>6012</v>
      </c>
      <c r="S868" s="21">
        <f>ROUND(('NEW Reference'!N$6*List!$F868)+'NEW Reference'!N$7,0)</f>
        <v>24260</v>
      </c>
      <c r="T868" s="22">
        <f>ROUND(('NEW Reference'!O$6*List!$F868)+'NEW Reference'!O$7,0)</f>
        <v>902</v>
      </c>
      <c r="U868" s="22">
        <f>ROUND(('NEW Reference'!P$6*List!$F868)+'NEW Reference'!P$7,0)</f>
        <v>1271</v>
      </c>
      <c r="V868" s="22">
        <f>ROUND(('NEW Reference'!Q$6*List!$F868)+'NEW Reference'!Q$7,0)</f>
        <v>635</v>
      </c>
      <c r="X868" s="3" t="str">
        <f t="shared" si="39"/>
        <v>LINN, Oregon</v>
      </c>
      <c r="Y868" s="67" t="s">
        <v>516</v>
      </c>
      <c r="Z868" s="24" t="s">
        <v>91</v>
      </c>
      <c r="AA868" s="28" t="s">
        <v>1095</v>
      </c>
      <c r="AB868" s="26"/>
      <c r="AC868" s="19">
        <f t="shared" si="41"/>
        <v>1.0448999999999999</v>
      </c>
      <c r="AD868" s="104">
        <v>46140</v>
      </c>
      <c r="AE868" t="s">
        <v>1080</v>
      </c>
      <c r="AF868" s="19">
        <v>0.8448</v>
      </c>
    </row>
    <row r="869" spans="1:32">
      <c r="A869" s="95">
        <v>41420</v>
      </c>
      <c r="B869" s="93" t="s">
        <v>760</v>
      </c>
      <c r="C869" s="67" t="s">
        <v>388</v>
      </c>
      <c r="D869" s="28" t="s">
        <v>1095</v>
      </c>
      <c r="E869" s="97" t="s">
        <v>90</v>
      </c>
      <c r="F869" s="98">
        <f t="shared" si="40"/>
        <v>0.83192449999999984</v>
      </c>
      <c r="G869" s="74">
        <f>ROUND(('NEW Reference'!B$6*List!$F869)+'NEW Reference'!B$7,0)</f>
        <v>1175</v>
      </c>
      <c r="H869" s="21">
        <f>ROUND(('NEW Reference'!C$6*List!$F869)+'NEW Reference'!C$7,0)</f>
        <v>1752</v>
      </c>
      <c r="I869" s="21">
        <f>ROUND(('NEW Reference'!D$6*List!$F869)+'NEW Reference'!D$7,0)</f>
        <v>2099</v>
      </c>
      <c r="J869" s="21">
        <f>ROUND(('NEW Reference'!E$6*List!$F869)+'NEW Reference'!E$7,0)</f>
        <v>2596</v>
      </c>
      <c r="K869" s="21">
        <f>ROUND(('NEW Reference'!F$6*List!$F869)+'NEW Reference'!F$7,0)</f>
        <v>2704</v>
      </c>
      <c r="L869" s="21">
        <f>ROUND(('NEW Reference'!G$6*List!$F869)+'NEW Reference'!G$7,0)</f>
        <v>3061</v>
      </c>
      <c r="M869" s="21">
        <f>ROUND(('NEW Reference'!H$6*List!$F869)+'NEW Reference'!H$7,0)</f>
        <v>3178</v>
      </c>
      <c r="N869" s="21">
        <f>ROUND(('NEW Reference'!I$6*List!$F869)+'NEW Reference'!I$7,0)</f>
        <v>3303</v>
      </c>
      <c r="O869" s="21">
        <f>ROUND(('NEW Reference'!J$6*List!$F869)+'NEW Reference'!J$7,0)</f>
        <v>3825</v>
      </c>
      <c r="P869" s="21">
        <f>ROUND(('NEW Reference'!K$6*List!$F869)+'NEW Reference'!K$7,0)</f>
        <v>3945</v>
      </c>
      <c r="Q869" s="21">
        <f>ROUND(('NEW Reference'!L$6*List!$F869)+'NEW Reference'!L$7,0)</f>
        <v>4257</v>
      </c>
      <c r="R869" s="21">
        <f>ROUND(('NEW Reference'!M$6*List!$F869)+'NEW Reference'!M$7,0)</f>
        <v>5085</v>
      </c>
      <c r="S869" s="21">
        <f>ROUND(('NEW Reference'!N$6*List!$F869)+'NEW Reference'!N$7,0)</f>
        <v>20516</v>
      </c>
      <c r="T869" s="22">
        <f>ROUND(('NEW Reference'!O$6*List!$F869)+'NEW Reference'!O$7,0)</f>
        <v>763</v>
      </c>
      <c r="U869" s="22">
        <f>ROUND(('NEW Reference'!P$6*List!$F869)+'NEW Reference'!P$7,0)</f>
        <v>1075</v>
      </c>
      <c r="V869" s="22">
        <f>ROUND(('NEW Reference'!Q$6*List!$F869)+'NEW Reference'!Q$7,0)</f>
        <v>537</v>
      </c>
      <c r="X869" s="3" t="str">
        <f t="shared" si="39"/>
        <v>MARION, Oregon</v>
      </c>
      <c r="Y869" s="67" t="s">
        <v>388</v>
      </c>
      <c r="Z869" s="24" t="s">
        <v>91</v>
      </c>
      <c r="AA869" s="28" t="s">
        <v>1095</v>
      </c>
      <c r="AB869" s="25"/>
      <c r="AC869" s="19">
        <f t="shared" si="41"/>
        <v>0.83192449999999984</v>
      </c>
      <c r="AD869" s="104">
        <v>46140</v>
      </c>
      <c r="AE869" t="s">
        <v>1080</v>
      </c>
      <c r="AF869" s="19">
        <v>0.8448</v>
      </c>
    </row>
    <row r="870" spans="1:32">
      <c r="A870" s="95">
        <v>38900</v>
      </c>
      <c r="B870" s="93" t="s">
        <v>1096</v>
      </c>
      <c r="C870" s="67" t="s">
        <v>1107</v>
      </c>
      <c r="D870" s="28" t="s">
        <v>1095</v>
      </c>
      <c r="E870" s="97" t="s">
        <v>90</v>
      </c>
      <c r="F870" s="98">
        <f t="shared" si="40"/>
        <v>1.1782999999999999</v>
      </c>
      <c r="G870" s="74">
        <f>ROUND(('NEW Reference'!B$6*List!$F870)+'NEW Reference'!B$7,0)</f>
        <v>1524</v>
      </c>
      <c r="H870" s="21">
        <f>ROUND(('NEW Reference'!C$6*List!$F870)+'NEW Reference'!C$7,0)</f>
        <v>2272</v>
      </c>
      <c r="I870" s="21">
        <f>ROUND(('NEW Reference'!D$6*List!$F870)+'NEW Reference'!D$7,0)</f>
        <v>2723</v>
      </c>
      <c r="J870" s="21">
        <f>ROUND(('NEW Reference'!E$6*List!$F870)+'NEW Reference'!E$7,0)</f>
        <v>3366</v>
      </c>
      <c r="K870" s="21">
        <f>ROUND(('NEW Reference'!F$6*List!$F870)+'NEW Reference'!F$7,0)</f>
        <v>3507</v>
      </c>
      <c r="L870" s="21">
        <f>ROUND(('NEW Reference'!G$6*List!$F870)+'NEW Reference'!G$7,0)</f>
        <v>3970</v>
      </c>
      <c r="M870" s="21">
        <f>ROUND(('NEW Reference'!H$6*List!$F870)+'NEW Reference'!H$7,0)</f>
        <v>4121</v>
      </c>
      <c r="N870" s="21">
        <f>ROUND(('NEW Reference'!I$6*List!$F870)+'NEW Reference'!I$7,0)</f>
        <v>4283</v>
      </c>
      <c r="O870" s="21">
        <f>ROUND(('NEW Reference'!J$6*List!$F870)+'NEW Reference'!J$7,0)</f>
        <v>4960</v>
      </c>
      <c r="P870" s="21">
        <f>ROUND(('NEW Reference'!K$6*List!$F870)+'NEW Reference'!K$7,0)</f>
        <v>5116</v>
      </c>
      <c r="Q870" s="21">
        <f>ROUND(('NEW Reference'!L$6*List!$F870)+'NEW Reference'!L$7,0)</f>
        <v>5521</v>
      </c>
      <c r="R870" s="21">
        <f>ROUND(('NEW Reference'!M$6*List!$F870)+'NEW Reference'!M$7,0)</f>
        <v>6594</v>
      </c>
      <c r="S870" s="21">
        <f>ROUND(('NEW Reference'!N$6*List!$F870)+'NEW Reference'!N$7,0)</f>
        <v>26605</v>
      </c>
      <c r="T870" s="22">
        <f>ROUND(('NEW Reference'!O$6*List!$F870)+'NEW Reference'!O$7,0)</f>
        <v>989</v>
      </c>
      <c r="U870" s="22">
        <f>ROUND(('NEW Reference'!P$6*List!$F870)+'NEW Reference'!P$7,0)</f>
        <v>1394</v>
      </c>
      <c r="V870" s="22">
        <f>ROUND(('NEW Reference'!Q$6*List!$F870)+'NEW Reference'!Q$7,0)</f>
        <v>697</v>
      </c>
      <c r="X870" s="3" t="str">
        <f t="shared" si="39"/>
        <v>MULTNOMAH, Oregon</v>
      </c>
      <c r="Y870" s="67" t="s">
        <v>1107</v>
      </c>
      <c r="Z870" s="24" t="s">
        <v>91</v>
      </c>
      <c r="AA870" s="28" t="s">
        <v>1095</v>
      </c>
      <c r="AB870" s="25"/>
      <c r="AC870" s="19">
        <f t="shared" si="41"/>
        <v>1.1782999999999999</v>
      </c>
      <c r="AD870" s="104">
        <v>22900</v>
      </c>
      <c r="AE870" t="s">
        <v>191</v>
      </c>
      <c r="AF870" s="19">
        <v>0.9214</v>
      </c>
    </row>
    <row r="871" spans="1:32">
      <c r="A871" s="95">
        <v>41420</v>
      </c>
      <c r="B871" s="93" t="s">
        <v>760</v>
      </c>
      <c r="C871" s="67" t="s">
        <v>403</v>
      </c>
      <c r="D871" s="28" t="s">
        <v>1095</v>
      </c>
      <c r="E871" s="97" t="s">
        <v>90</v>
      </c>
      <c r="F871" s="98">
        <f t="shared" si="40"/>
        <v>0.83192449999999984</v>
      </c>
      <c r="G871" s="74">
        <f>ROUND(('NEW Reference'!B$6*List!$F871)+'NEW Reference'!B$7,0)</f>
        <v>1175</v>
      </c>
      <c r="H871" s="21">
        <f>ROUND(('NEW Reference'!C$6*List!$F871)+'NEW Reference'!C$7,0)</f>
        <v>1752</v>
      </c>
      <c r="I871" s="21">
        <f>ROUND(('NEW Reference'!D$6*List!$F871)+'NEW Reference'!D$7,0)</f>
        <v>2099</v>
      </c>
      <c r="J871" s="21">
        <f>ROUND(('NEW Reference'!E$6*List!$F871)+'NEW Reference'!E$7,0)</f>
        <v>2596</v>
      </c>
      <c r="K871" s="21">
        <f>ROUND(('NEW Reference'!F$6*List!$F871)+'NEW Reference'!F$7,0)</f>
        <v>2704</v>
      </c>
      <c r="L871" s="21">
        <f>ROUND(('NEW Reference'!G$6*List!$F871)+'NEW Reference'!G$7,0)</f>
        <v>3061</v>
      </c>
      <c r="M871" s="21">
        <f>ROUND(('NEW Reference'!H$6*List!$F871)+'NEW Reference'!H$7,0)</f>
        <v>3178</v>
      </c>
      <c r="N871" s="21">
        <f>ROUND(('NEW Reference'!I$6*List!$F871)+'NEW Reference'!I$7,0)</f>
        <v>3303</v>
      </c>
      <c r="O871" s="21">
        <f>ROUND(('NEW Reference'!J$6*List!$F871)+'NEW Reference'!J$7,0)</f>
        <v>3825</v>
      </c>
      <c r="P871" s="21">
        <f>ROUND(('NEW Reference'!K$6*List!$F871)+'NEW Reference'!K$7,0)</f>
        <v>3945</v>
      </c>
      <c r="Q871" s="21">
        <f>ROUND(('NEW Reference'!L$6*List!$F871)+'NEW Reference'!L$7,0)</f>
        <v>4257</v>
      </c>
      <c r="R871" s="21">
        <f>ROUND(('NEW Reference'!M$6*List!$F871)+'NEW Reference'!M$7,0)</f>
        <v>5085</v>
      </c>
      <c r="S871" s="21">
        <f>ROUND(('NEW Reference'!N$6*List!$F871)+'NEW Reference'!N$7,0)</f>
        <v>20516</v>
      </c>
      <c r="T871" s="22">
        <f>ROUND(('NEW Reference'!O$6*List!$F871)+'NEW Reference'!O$7,0)</f>
        <v>763</v>
      </c>
      <c r="U871" s="22">
        <f>ROUND(('NEW Reference'!P$6*List!$F871)+'NEW Reference'!P$7,0)</f>
        <v>1075</v>
      </c>
      <c r="V871" s="22">
        <f>ROUND(('NEW Reference'!Q$6*List!$F871)+'NEW Reference'!Q$7,0)</f>
        <v>537</v>
      </c>
      <c r="X871" s="3" t="str">
        <f t="shared" si="39"/>
        <v>POLK, Oregon</v>
      </c>
      <c r="Y871" s="67" t="s">
        <v>403</v>
      </c>
      <c r="Z871" s="24" t="s">
        <v>91</v>
      </c>
      <c r="AA871" s="28" t="s">
        <v>1095</v>
      </c>
      <c r="AB871" s="26"/>
      <c r="AC871" s="19">
        <f t="shared" si="41"/>
        <v>0.83192449999999984</v>
      </c>
      <c r="AD871" s="104">
        <v>46140</v>
      </c>
      <c r="AE871" t="s">
        <v>1080</v>
      </c>
      <c r="AF871" s="19">
        <v>0.8448</v>
      </c>
    </row>
    <row r="872" spans="1:32">
      <c r="A872" s="95">
        <v>38</v>
      </c>
      <c r="B872" s="93" t="s">
        <v>183</v>
      </c>
      <c r="C872" s="67" t="s">
        <v>4</v>
      </c>
      <c r="D872" s="28" t="s">
        <v>1095</v>
      </c>
      <c r="E872" s="97" t="s">
        <v>101</v>
      </c>
      <c r="F872" s="98">
        <f t="shared" si="40"/>
        <v>1.0208999999999999</v>
      </c>
      <c r="G872" s="74">
        <f>ROUND(('NEW Reference'!B$6*List!$F872)+'NEW Reference'!B$7,0)</f>
        <v>1365</v>
      </c>
      <c r="H872" s="21">
        <f>ROUND(('NEW Reference'!C$6*List!$F872)+'NEW Reference'!C$7,0)</f>
        <v>2036</v>
      </c>
      <c r="I872" s="21">
        <f>ROUND(('NEW Reference'!D$6*List!$F872)+'NEW Reference'!D$7,0)</f>
        <v>2439</v>
      </c>
      <c r="J872" s="21">
        <f>ROUND(('NEW Reference'!E$6*List!$F872)+'NEW Reference'!E$7,0)</f>
        <v>3016</v>
      </c>
      <c r="K872" s="21">
        <f>ROUND(('NEW Reference'!F$6*List!$F872)+'NEW Reference'!F$7,0)</f>
        <v>3142</v>
      </c>
      <c r="L872" s="21">
        <f>ROUND(('NEW Reference'!G$6*List!$F872)+'NEW Reference'!G$7,0)</f>
        <v>3557</v>
      </c>
      <c r="M872" s="21">
        <f>ROUND(('NEW Reference'!H$6*List!$F872)+'NEW Reference'!H$7,0)</f>
        <v>3693</v>
      </c>
      <c r="N872" s="21">
        <f>ROUND(('NEW Reference'!I$6*List!$F872)+'NEW Reference'!I$7,0)</f>
        <v>3838</v>
      </c>
      <c r="O872" s="21">
        <f>ROUND(('NEW Reference'!J$6*List!$F872)+'NEW Reference'!J$7,0)</f>
        <v>4444</v>
      </c>
      <c r="P872" s="21">
        <f>ROUND(('NEW Reference'!K$6*List!$F872)+'NEW Reference'!K$7,0)</f>
        <v>4584</v>
      </c>
      <c r="Q872" s="21">
        <f>ROUND(('NEW Reference'!L$6*List!$F872)+'NEW Reference'!L$7,0)</f>
        <v>4947</v>
      </c>
      <c r="R872" s="21">
        <f>ROUND(('NEW Reference'!M$6*List!$F872)+'NEW Reference'!M$7,0)</f>
        <v>5908</v>
      </c>
      <c r="S872" s="21">
        <f>ROUND(('NEW Reference'!N$6*List!$F872)+'NEW Reference'!N$7,0)</f>
        <v>23838</v>
      </c>
      <c r="T872" s="22">
        <f>ROUND(('NEW Reference'!O$6*List!$F872)+'NEW Reference'!O$7,0)</f>
        <v>886</v>
      </c>
      <c r="U872" s="22">
        <f>ROUND(('NEW Reference'!P$6*List!$F872)+'NEW Reference'!P$7,0)</f>
        <v>1249</v>
      </c>
      <c r="V872" s="22">
        <f>ROUND(('NEW Reference'!Q$6*List!$F872)+'NEW Reference'!Q$7,0)</f>
        <v>624</v>
      </c>
      <c r="X872" s="3" t="str">
        <f t="shared" si="39"/>
        <v>Rural (Not listed as urban county), Oregon</v>
      </c>
      <c r="Y872" s="67" t="s">
        <v>4</v>
      </c>
      <c r="Z872" s="24" t="s">
        <v>91</v>
      </c>
      <c r="AA872" s="28" t="s">
        <v>1095</v>
      </c>
      <c r="AB872" s="26"/>
      <c r="AC872" s="19">
        <f t="shared" si="41"/>
        <v>1.0208999999999999</v>
      </c>
      <c r="AD872" s="104">
        <v>46140</v>
      </c>
      <c r="AE872" t="s">
        <v>1080</v>
      </c>
      <c r="AF872" s="19">
        <v>0.8448</v>
      </c>
    </row>
    <row r="873" spans="1:32">
      <c r="A873" s="95">
        <v>38900</v>
      </c>
      <c r="B873" s="93" t="s">
        <v>1096</v>
      </c>
      <c r="C873" s="67" t="s">
        <v>221</v>
      </c>
      <c r="D873" s="28" t="s">
        <v>1095</v>
      </c>
      <c r="E873" s="97" t="s">
        <v>90</v>
      </c>
      <c r="F873" s="98">
        <f t="shared" si="40"/>
        <v>1.1782999999999999</v>
      </c>
      <c r="G873" s="74">
        <f>ROUND(('NEW Reference'!B$6*List!$F873)+'NEW Reference'!B$7,0)</f>
        <v>1524</v>
      </c>
      <c r="H873" s="21">
        <f>ROUND(('NEW Reference'!C$6*List!$F873)+'NEW Reference'!C$7,0)</f>
        <v>2272</v>
      </c>
      <c r="I873" s="21">
        <f>ROUND(('NEW Reference'!D$6*List!$F873)+'NEW Reference'!D$7,0)</f>
        <v>2723</v>
      </c>
      <c r="J873" s="21">
        <f>ROUND(('NEW Reference'!E$6*List!$F873)+'NEW Reference'!E$7,0)</f>
        <v>3366</v>
      </c>
      <c r="K873" s="21">
        <f>ROUND(('NEW Reference'!F$6*List!$F873)+'NEW Reference'!F$7,0)</f>
        <v>3507</v>
      </c>
      <c r="L873" s="21">
        <f>ROUND(('NEW Reference'!G$6*List!$F873)+'NEW Reference'!G$7,0)</f>
        <v>3970</v>
      </c>
      <c r="M873" s="21">
        <f>ROUND(('NEW Reference'!H$6*List!$F873)+'NEW Reference'!H$7,0)</f>
        <v>4121</v>
      </c>
      <c r="N873" s="21">
        <f>ROUND(('NEW Reference'!I$6*List!$F873)+'NEW Reference'!I$7,0)</f>
        <v>4283</v>
      </c>
      <c r="O873" s="21">
        <f>ROUND(('NEW Reference'!J$6*List!$F873)+'NEW Reference'!J$7,0)</f>
        <v>4960</v>
      </c>
      <c r="P873" s="21">
        <f>ROUND(('NEW Reference'!K$6*List!$F873)+'NEW Reference'!K$7,0)</f>
        <v>5116</v>
      </c>
      <c r="Q873" s="21">
        <f>ROUND(('NEW Reference'!L$6*List!$F873)+'NEW Reference'!L$7,0)</f>
        <v>5521</v>
      </c>
      <c r="R873" s="21">
        <f>ROUND(('NEW Reference'!M$6*List!$F873)+'NEW Reference'!M$7,0)</f>
        <v>6594</v>
      </c>
      <c r="S873" s="21">
        <f>ROUND(('NEW Reference'!N$6*List!$F873)+'NEW Reference'!N$7,0)</f>
        <v>26605</v>
      </c>
      <c r="T873" s="22">
        <f>ROUND(('NEW Reference'!O$6*List!$F873)+'NEW Reference'!O$7,0)</f>
        <v>989</v>
      </c>
      <c r="U873" s="22">
        <f>ROUND(('NEW Reference'!P$6*List!$F873)+'NEW Reference'!P$7,0)</f>
        <v>1394</v>
      </c>
      <c r="V873" s="22">
        <f>ROUND(('NEW Reference'!Q$6*List!$F873)+'NEW Reference'!Q$7,0)</f>
        <v>697</v>
      </c>
      <c r="X873" s="3" t="str">
        <f t="shared" si="39"/>
        <v>WASHINGTON, Oregon</v>
      </c>
      <c r="Y873" s="67" t="s">
        <v>221</v>
      </c>
      <c r="Z873" s="24" t="s">
        <v>91</v>
      </c>
      <c r="AA873" s="28" t="s">
        <v>1095</v>
      </c>
      <c r="AB873" s="26"/>
      <c r="AC873" s="19">
        <f t="shared" si="41"/>
        <v>1.1782999999999999</v>
      </c>
      <c r="AD873" s="104">
        <v>18700</v>
      </c>
      <c r="AE873" t="s">
        <v>1094</v>
      </c>
      <c r="AF873" s="19">
        <v>1.0963000000000001</v>
      </c>
    </row>
    <row r="874" spans="1:32">
      <c r="A874" s="95">
        <v>38900</v>
      </c>
      <c r="B874" s="93" t="s">
        <v>1096</v>
      </c>
      <c r="C874" s="67" t="s">
        <v>1108</v>
      </c>
      <c r="D874" s="28" t="s">
        <v>1095</v>
      </c>
      <c r="E874" s="97" t="s">
        <v>90</v>
      </c>
      <c r="F874" s="98">
        <f t="shared" si="40"/>
        <v>1.1782999999999999</v>
      </c>
      <c r="G874" s="74">
        <f>ROUND(('NEW Reference'!B$6*List!$F874)+'NEW Reference'!B$7,0)</f>
        <v>1524</v>
      </c>
      <c r="H874" s="21">
        <f>ROUND(('NEW Reference'!C$6*List!$F874)+'NEW Reference'!C$7,0)</f>
        <v>2272</v>
      </c>
      <c r="I874" s="21">
        <f>ROUND(('NEW Reference'!D$6*List!$F874)+'NEW Reference'!D$7,0)</f>
        <v>2723</v>
      </c>
      <c r="J874" s="21">
        <f>ROUND(('NEW Reference'!E$6*List!$F874)+'NEW Reference'!E$7,0)</f>
        <v>3366</v>
      </c>
      <c r="K874" s="21">
        <f>ROUND(('NEW Reference'!F$6*List!$F874)+'NEW Reference'!F$7,0)</f>
        <v>3507</v>
      </c>
      <c r="L874" s="21">
        <f>ROUND(('NEW Reference'!G$6*List!$F874)+'NEW Reference'!G$7,0)</f>
        <v>3970</v>
      </c>
      <c r="M874" s="21">
        <f>ROUND(('NEW Reference'!H$6*List!$F874)+'NEW Reference'!H$7,0)</f>
        <v>4121</v>
      </c>
      <c r="N874" s="21">
        <f>ROUND(('NEW Reference'!I$6*List!$F874)+'NEW Reference'!I$7,0)</f>
        <v>4283</v>
      </c>
      <c r="O874" s="21">
        <f>ROUND(('NEW Reference'!J$6*List!$F874)+'NEW Reference'!J$7,0)</f>
        <v>4960</v>
      </c>
      <c r="P874" s="21">
        <f>ROUND(('NEW Reference'!K$6*List!$F874)+'NEW Reference'!K$7,0)</f>
        <v>5116</v>
      </c>
      <c r="Q874" s="21">
        <f>ROUND(('NEW Reference'!L$6*List!$F874)+'NEW Reference'!L$7,0)</f>
        <v>5521</v>
      </c>
      <c r="R874" s="21">
        <f>ROUND(('NEW Reference'!M$6*List!$F874)+'NEW Reference'!M$7,0)</f>
        <v>6594</v>
      </c>
      <c r="S874" s="21">
        <f>ROUND(('NEW Reference'!N$6*List!$F874)+'NEW Reference'!N$7,0)</f>
        <v>26605</v>
      </c>
      <c r="T874" s="22">
        <f>ROUND(('NEW Reference'!O$6*List!$F874)+'NEW Reference'!O$7,0)</f>
        <v>989</v>
      </c>
      <c r="U874" s="22">
        <f>ROUND(('NEW Reference'!P$6*List!$F874)+'NEW Reference'!P$7,0)</f>
        <v>1394</v>
      </c>
      <c r="V874" s="22">
        <f>ROUND(('NEW Reference'!Q$6*List!$F874)+'NEW Reference'!Q$7,0)</f>
        <v>697</v>
      </c>
      <c r="X874" s="3" t="str">
        <f t="shared" si="39"/>
        <v>YAMHILL, Oregon</v>
      </c>
      <c r="Y874" s="67" t="s">
        <v>1108</v>
      </c>
      <c r="Z874" s="24" t="s">
        <v>91</v>
      </c>
      <c r="AA874" s="28" t="s">
        <v>1095</v>
      </c>
      <c r="AB874" s="25"/>
      <c r="AC874" s="19">
        <f t="shared" si="41"/>
        <v>1.1782999999999999</v>
      </c>
      <c r="AD874" s="104">
        <v>38900</v>
      </c>
      <c r="AE874" t="s">
        <v>1096</v>
      </c>
      <c r="AF874" s="19">
        <v>1.1782999999999999</v>
      </c>
    </row>
    <row r="875" spans="1:32">
      <c r="A875" s="95">
        <v>23900</v>
      </c>
      <c r="B875" s="93" t="s">
        <v>1109</v>
      </c>
      <c r="C875" s="67" t="s">
        <v>305</v>
      </c>
      <c r="D875" s="29" t="s">
        <v>1110</v>
      </c>
      <c r="E875" s="97" t="s">
        <v>90</v>
      </c>
      <c r="F875" s="98">
        <f t="shared" si="40"/>
        <v>1.0071000000000001</v>
      </c>
      <c r="G875" s="74">
        <f>ROUND(('NEW Reference'!B$6*List!$F875)+'NEW Reference'!B$7,0)</f>
        <v>1351</v>
      </c>
      <c r="H875" s="21">
        <f>ROUND(('NEW Reference'!C$6*List!$F875)+'NEW Reference'!C$7,0)</f>
        <v>2015</v>
      </c>
      <c r="I875" s="21">
        <f>ROUND(('NEW Reference'!D$6*List!$F875)+'NEW Reference'!D$7,0)</f>
        <v>2415</v>
      </c>
      <c r="J875" s="21">
        <f>ROUND(('NEW Reference'!E$6*List!$F875)+'NEW Reference'!E$7,0)</f>
        <v>2985</v>
      </c>
      <c r="K875" s="21">
        <f>ROUND(('NEW Reference'!F$6*List!$F875)+'NEW Reference'!F$7,0)</f>
        <v>3110</v>
      </c>
      <c r="L875" s="21">
        <f>ROUND(('NEW Reference'!G$6*List!$F875)+'NEW Reference'!G$7,0)</f>
        <v>3521</v>
      </c>
      <c r="M875" s="21">
        <f>ROUND(('NEW Reference'!H$6*List!$F875)+'NEW Reference'!H$7,0)</f>
        <v>3655</v>
      </c>
      <c r="N875" s="21">
        <f>ROUND(('NEW Reference'!I$6*List!$F875)+'NEW Reference'!I$7,0)</f>
        <v>3799</v>
      </c>
      <c r="O875" s="21">
        <f>ROUND(('NEW Reference'!J$6*List!$F875)+'NEW Reference'!J$7,0)</f>
        <v>4399</v>
      </c>
      <c r="P875" s="21">
        <f>ROUND(('NEW Reference'!K$6*List!$F875)+'NEW Reference'!K$7,0)</f>
        <v>4538</v>
      </c>
      <c r="Q875" s="21">
        <f>ROUND(('NEW Reference'!L$6*List!$F875)+'NEW Reference'!L$7,0)</f>
        <v>4896</v>
      </c>
      <c r="R875" s="21">
        <f>ROUND(('NEW Reference'!M$6*List!$F875)+'NEW Reference'!M$7,0)</f>
        <v>5848</v>
      </c>
      <c r="S875" s="21">
        <f>ROUND(('NEW Reference'!N$6*List!$F875)+'NEW Reference'!N$7,0)</f>
        <v>23595</v>
      </c>
      <c r="T875" s="22">
        <f>ROUND(('NEW Reference'!O$6*List!$F875)+'NEW Reference'!O$7,0)</f>
        <v>877</v>
      </c>
      <c r="U875" s="22">
        <f>ROUND(('NEW Reference'!P$6*List!$F875)+'NEW Reference'!P$7,0)</f>
        <v>1236</v>
      </c>
      <c r="V875" s="22">
        <f>ROUND(('NEW Reference'!Q$6*List!$F875)+'NEW Reference'!Q$7,0)</f>
        <v>618</v>
      </c>
      <c r="X875" s="3" t="str">
        <f t="shared" si="39"/>
        <v>ADAMS, Pennsylvania</v>
      </c>
      <c r="Y875" s="67" t="s">
        <v>305</v>
      </c>
      <c r="Z875" s="24" t="s">
        <v>91</v>
      </c>
      <c r="AA875" s="29" t="s">
        <v>1110</v>
      </c>
      <c r="AB875" s="26"/>
      <c r="AC875" s="19">
        <f t="shared" si="41"/>
        <v>1.0071000000000001</v>
      </c>
      <c r="AD875" s="104">
        <v>38900</v>
      </c>
      <c r="AE875" t="s">
        <v>1096</v>
      </c>
      <c r="AF875" s="19">
        <v>1.1782999999999999</v>
      </c>
    </row>
    <row r="876" spans="1:32">
      <c r="A876" s="95">
        <v>38300</v>
      </c>
      <c r="B876" s="93" t="s">
        <v>1111</v>
      </c>
      <c r="C876" s="67" t="s">
        <v>1112</v>
      </c>
      <c r="D876" s="29" t="s">
        <v>1110</v>
      </c>
      <c r="E876" s="97" t="s">
        <v>90</v>
      </c>
      <c r="F876" s="98">
        <f t="shared" si="40"/>
        <v>0.84630000000000005</v>
      </c>
      <c r="G876" s="74">
        <f>ROUND(('NEW Reference'!B$6*List!$F876)+'NEW Reference'!B$7,0)</f>
        <v>1189</v>
      </c>
      <c r="H876" s="21">
        <f>ROUND(('NEW Reference'!C$6*List!$F876)+'NEW Reference'!C$7,0)</f>
        <v>1774</v>
      </c>
      <c r="I876" s="21">
        <f>ROUND(('NEW Reference'!D$6*List!$F876)+'NEW Reference'!D$7,0)</f>
        <v>2125</v>
      </c>
      <c r="J876" s="21">
        <f>ROUND(('NEW Reference'!E$6*List!$F876)+'NEW Reference'!E$7,0)</f>
        <v>2628</v>
      </c>
      <c r="K876" s="21">
        <f>ROUND(('NEW Reference'!F$6*List!$F876)+'NEW Reference'!F$7,0)</f>
        <v>2737</v>
      </c>
      <c r="L876" s="21">
        <f>ROUND(('NEW Reference'!G$6*List!$F876)+'NEW Reference'!G$7,0)</f>
        <v>3099</v>
      </c>
      <c r="M876" s="21">
        <f>ROUND(('NEW Reference'!H$6*List!$F876)+'NEW Reference'!H$7,0)</f>
        <v>3217</v>
      </c>
      <c r="N876" s="21">
        <f>ROUND(('NEW Reference'!I$6*List!$F876)+'NEW Reference'!I$7,0)</f>
        <v>3344</v>
      </c>
      <c r="O876" s="21">
        <f>ROUND(('NEW Reference'!J$6*List!$F876)+'NEW Reference'!J$7,0)</f>
        <v>3872</v>
      </c>
      <c r="P876" s="21">
        <f>ROUND(('NEW Reference'!K$6*List!$F876)+'NEW Reference'!K$7,0)</f>
        <v>3994</v>
      </c>
      <c r="Q876" s="21">
        <f>ROUND(('NEW Reference'!L$6*List!$F876)+'NEW Reference'!L$7,0)</f>
        <v>4310</v>
      </c>
      <c r="R876" s="21">
        <f>ROUND(('NEW Reference'!M$6*List!$F876)+'NEW Reference'!M$7,0)</f>
        <v>5147</v>
      </c>
      <c r="S876" s="21">
        <f>ROUND(('NEW Reference'!N$6*List!$F876)+'NEW Reference'!N$7,0)</f>
        <v>20768</v>
      </c>
      <c r="T876" s="22">
        <f>ROUND(('NEW Reference'!O$6*List!$F876)+'NEW Reference'!O$7,0)</f>
        <v>772</v>
      </c>
      <c r="U876" s="22">
        <f>ROUND(('NEW Reference'!P$6*List!$F876)+'NEW Reference'!P$7,0)</f>
        <v>1088</v>
      </c>
      <c r="V876" s="22">
        <f>ROUND(('NEW Reference'!Q$6*List!$F876)+'NEW Reference'!Q$7,0)</f>
        <v>544</v>
      </c>
      <c r="X876" s="3" t="str">
        <f t="shared" si="39"/>
        <v>ALLEGHENY, Pennsylvania</v>
      </c>
      <c r="Y876" s="67" t="s">
        <v>1112</v>
      </c>
      <c r="Z876" s="24" t="s">
        <v>91</v>
      </c>
      <c r="AA876" s="29" t="s">
        <v>1110</v>
      </c>
      <c r="AB876" s="26"/>
      <c r="AC876" s="19">
        <f t="shared" si="41"/>
        <v>0.84630000000000005</v>
      </c>
      <c r="AD876" s="104">
        <v>13460</v>
      </c>
      <c r="AE876" t="s">
        <v>1098</v>
      </c>
      <c r="AF876" s="19">
        <v>1.1924999999999999</v>
      </c>
    </row>
    <row r="877" spans="1:32">
      <c r="A877" s="95">
        <v>38300</v>
      </c>
      <c r="B877" s="93" t="s">
        <v>1111</v>
      </c>
      <c r="C877" s="67" t="s">
        <v>1113</v>
      </c>
      <c r="D877" s="29" t="s">
        <v>1110</v>
      </c>
      <c r="E877" s="97" t="s">
        <v>90</v>
      </c>
      <c r="F877" s="98">
        <f t="shared" si="40"/>
        <v>0.84630000000000005</v>
      </c>
      <c r="G877" s="74">
        <f>ROUND(('NEW Reference'!B$6*List!$F877)+'NEW Reference'!B$7,0)</f>
        <v>1189</v>
      </c>
      <c r="H877" s="21">
        <f>ROUND(('NEW Reference'!C$6*List!$F877)+'NEW Reference'!C$7,0)</f>
        <v>1774</v>
      </c>
      <c r="I877" s="21">
        <f>ROUND(('NEW Reference'!D$6*List!$F877)+'NEW Reference'!D$7,0)</f>
        <v>2125</v>
      </c>
      <c r="J877" s="21">
        <f>ROUND(('NEW Reference'!E$6*List!$F877)+'NEW Reference'!E$7,0)</f>
        <v>2628</v>
      </c>
      <c r="K877" s="21">
        <f>ROUND(('NEW Reference'!F$6*List!$F877)+'NEW Reference'!F$7,0)</f>
        <v>2737</v>
      </c>
      <c r="L877" s="21">
        <f>ROUND(('NEW Reference'!G$6*List!$F877)+'NEW Reference'!G$7,0)</f>
        <v>3099</v>
      </c>
      <c r="M877" s="21">
        <f>ROUND(('NEW Reference'!H$6*List!$F877)+'NEW Reference'!H$7,0)</f>
        <v>3217</v>
      </c>
      <c r="N877" s="21">
        <f>ROUND(('NEW Reference'!I$6*List!$F877)+'NEW Reference'!I$7,0)</f>
        <v>3344</v>
      </c>
      <c r="O877" s="21">
        <f>ROUND(('NEW Reference'!J$6*List!$F877)+'NEW Reference'!J$7,0)</f>
        <v>3872</v>
      </c>
      <c r="P877" s="21">
        <f>ROUND(('NEW Reference'!K$6*List!$F877)+'NEW Reference'!K$7,0)</f>
        <v>3994</v>
      </c>
      <c r="Q877" s="21">
        <f>ROUND(('NEW Reference'!L$6*List!$F877)+'NEW Reference'!L$7,0)</f>
        <v>4310</v>
      </c>
      <c r="R877" s="21">
        <f>ROUND(('NEW Reference'!M$6*List!$F877)+'NEW Reference'!M$7,0)</f>
        <v>5147</v>
      </c>
      <c r="S877" s="21">
        <f>ROUND(('NEW Reference'!N$6*List!$F877)+'NEW Reference'!N$7,0)</f>
        <v>20768</v>
      </c>
      <c r="T877" s="22">
        <f>ROUND(('NEW Reference'!O$6*List!$F877)+'NEW Reference'!O$7,0)</f>
        <v>772</v>
      </c>
      <c r="U877" s="22">
        <f>ROUND(('NEW Reference'!P$6*List!$F877)+'NEW Reference'!P$7,0)</f>
        <v>1088</v>
      </c>
      <c r="V877" s="22">
        <f>ROUND(('NEW Reference'!Q$6*List!$F877)+'NEW Reference'!Q$7,0)</f>
        <v>544</v>
      </c>
      <c r="X877" s="3" t="str">
        <f t="shared" si="39"/>
        <v>ARMSTRONG, Pennsylvania</v>
      </c>
      <c r="Y877" s="67" t="s">
        <v>1113</v>
      </c>
      <c r="Z877" s="24" t="s">
        <v>91</v>
      </c>
      <c r="AA877" s="29" t="s">
        <v>1110</v>
      </c>
      <c r="AB877" s="26"/>
      <c r="AC877" s="19">
        <f t="shared" si="41"/>
        <v>0.84630000000000005</v>
      </c>
      <c r="AD877" s="104">
        <v>13460</v>
      </c>
      <c r="AE877" t="s">
        <v>1098</v>
      </c>
      <c r="AF877" s="19">
        <v>1.1924999999999999</v>
      </c>
    </row>
    <row r="878" spans="1:32">
      <c r="A878" s="95">
        <v>38300</v>
      </c>
      <c r="B878" s="93" t="s">
        <v>1111</v>
      </c>
      <c r="C878" s="67" t="s">
        <v>1114</v>
      </c>
      <c r="D878" s="29" t="s">
        <v>1110</v>
      </c>
      <c r="E878" s="97" t="s">
        <v>90</v>
      </c>
      <c r="F878" s="98">
        <f t="shared" si="40"/>
        <v>0.84630000000000005</v>
      </c>
      <c r="G878" s="74">
        <f>ROUND(('NEW Reference'!B$6*List!$F878)+'NEW Reference'!B$7,0)</f>
        <v>1189</v>
      </c>
      <c r="H878" s="21">
        <f>ROUND(('NEW Reference'!C$6*List!$F878)+'NEW Reference'!C$7,0)</f>
        <v>1774</v>
      </c>
      <c r="I878" s="21">
        <f>ROUND(('NEW Reference'!D$6*List!$F878)+'NEW Reference'!D$7,0)</f>
        <v>2125</v>
      </c>
      <c r="J878" s="21">
        <f>ROUND(('NEW Reference'!E$6*List!$F878)+'NEW Reference'!E$7,0)</f>
        <v>2628</v>
      </c>
      <c r="K878" s="21">
        <f>ROUND(('NEW Reference'!F$6*List!$F878)+'NEW Reference'!F$7,0)</f>
        <v>2737</v>
      </c>
      <c r="L878" s="21">
        <f>ROUND(('NEW Reference'!G$6*List!$F878)+'NEW Reference'!G$7,0)</f>
        <v>3099</v>
      </c>
      <c r="M878" s="21">
        <f>ROUND(('NEW Reference'!H$6*List!$F878)+'NEW Reference'!H$7,0)</f>
        <v>3217</v>
      </c>
      <c r="N878" s="21">
        <f>ROUND(('NEW Reference'!I$6*List!$F878)+'NEW Reference'!I$7,0)</f>
        <v>3344</v>
      </c>
      <c r="O878" s="21">
        <f>ROUND(('NEW Reference'!J$6*List!$F878)+'NEW Reference'!J$7,0)</f>
        <v>3872</v>
      </c>
      <c r="P878" s="21">
        <f>ROUND(('NEW Reference'!K$6*List!$F878)+'NEW Reference'!K$7,0)</f>
        <v>3994</v>
      </c>
      <c r="Q878" s="21">
        <f>ROUND(('NEW Reference'!L$6*List!$F878)+'NEW Reference'!L$7,0)</f>
        <v>4310</v>
      </c>
      <c r="R878" s="21">
        <f>ROUND(('NEW Reference'!M$6*List!$F878)+'NEW Reference'!M$7,0)</f>
        <v>5147</v>
      </c>
      <c r="S878" s="21">
        <f>ROUND(('NEW Reference'!N$6*List!$F878)+'NEW Reference'!N$7,0)</f>
        <v>20768</v>
      </c>
      <c r="T878" s="22">
        <f>ROUND(('NEW Reference'!O$6*List!$F878)+'NEW Reference'!O$7,0)</f>
        <v>772</v>
      </c>
      <c r="U878" s="22">
        <f>ROUND(('NEW Reference'!P$6*List!$F878)+'NEW Reference'!P$7,0)</f>
        <v>1088</v>
      </c>
      <c r="V878" s="22">
        <f>ROUND(('NEW Reference'!Q$6*List!$F878)+'NEW Reference'!Q$7,0)</f>
        <v>544</v>
      </c>
      <c r="X878" s="3" t="str">
        <f t="shared" si="39"/>
        <v>BEAVER, Pennsylvania</v>
      </c>
      <c r="Y878" s="67" t="s">
        <v>1114</v>
      </c>
      <c r="Z878" s="24" t="s">
        <v>91</v>
      </c>
      <c r="AA878" s="29" t="s">
        <v>1110</v>
      </c>
      <c r="AB878" s="25"/>
      <c r="AC878" s="19">
        <f t="shared" si="41"/>
        <v>0.84630000000000005</v>
      </c>
      <c r="AD878" s="104">
        <v>32780</v>
      </c>
      <c r="AE878" t="s">
        <v>1101</v>
      </c>
      <c r="AF878" s="19">
        <v>1.2445999999999999</v>
      </c>
    </row>
    <row r="879" spans="1:32">
      <c r="A879" s="95">
        <v>39740</v>
      </c>
      <c r="B879" s="93" t="s">
        <v>1115</v>
      </c>
      <c r="C879" s="67" t="s">
        <v>1116</v>
      </c>
      <c r="D879" s="29" t="s">
        <v>1110</v>
      </c>
      <c r="E879" s="97" t="s">
        <v>90</v>
      </c>
      <c r="F879" s="98">
        <f t="shared" si="40"/>
        <v>1.0205</v>
      </c>
      <c r="G879" s="74">
        <f>ROUND(('NEW Reference'!B$6*List!$F879)+'NEW Reference'!B$7,0)</f>
        <v>1365</v>
      </c>
      <c r="H879" s="21">
        <f>ROUND(('NEW Reference'!C$6*List!$F879)+'NEW Reference'!C$7,0)</f>
        <v>2035</v>
      </c>
      <c r="I879" s="21">
        <f>ROUND(('NEW Reference'!D$6*List!$F879)+'NEW Reference'!D$7,0)</f>
        <v>2439</v>
      </c>
      <c r="J879" s="21">
        <f>ROUND(('NEW Reference'!E$6*List!$F879)+'NEW Reference'!E$7,0)</f>
        <v>3015</v>
      </c>
      <c r="K879" s="21">
        <f>ROUND(('NEW Reference'!F$6*List!$F879)+'NEW Reference'!F$7,0)</f>
        <v>3141</v>
      </c>
      <c r="L879" s="21">
        <f>ROUND(('NEW Reference'!G$6*List!$F879)+'NEW Reference'!G$7,0)</f>
        <v>3556</v>
      </c>
      <c r="M879" s="21">
        <f>ROUND(('NEW Reference'!H$6*List!$F879)+'NEW Reference'!H$7,0)</f>
        <v>3692</v>
      </c>
      <c r="N879" s="21">
        <f>ROUND(('NEW Reference'!I$6*List!$F879)+'NEW Reference'!I$7,0)</f>
        <v>3837</v>
      </c>
      <c r="O879" s="21">
        <f>ROUND(('NEW Reference'!J$6*List!$F879)+'NEW Reference'!J$7,0)</f>
        <v>4443</v>
      </c>
      <c r="P879" s="21">
        <f>ROUND(('NEW Reference'!K$6*List!$F879)+'NEW Reference'!K$7,0)</f>
        <v>4583</v>
      </c>
      <c r="Q879" s="21">
        <f>ROUND(('NEW Reference'!L$6*List!$F879)+'NEW Reference'!L$7,0)</f>
        <v>4945</v>
      </c>
      <c r="R879" s="21">
        <f>ROUND(('NEW Reference'!M$6*List!$F879)+'NEW Reference'!M$7,0)</f>
        <v>5906</v>
      </c>
      <c r="S879" s="21">
        <f>ROUND(('NEW Reference'!N$6*List!$F879)+'NEW Reference'!N$7,0)</f>
        <v>23831</v>
      </c>
      <c r="T879" s="22">
        <f>ROUND(('NEW Reference'!O$6*List!$F879)+'NEW Reference'!O$7,0)</f>
        <v>886</v>
      </c>
      <c r="U879" s="22">
        <f>ROUND(('NEW Reference'!P$6*List!$F879)+'NEW Reference'!P$7,0)</f>
        <v>1248</v>
      </c>
      <c r="V879" s="22">
        <f>ROUND(('NEW Reference'!Q$6*List!$F879)+'NEW Reference'!Q$7,0)</f>
        <v>624</v>
      </c>
      <c r="X879" s="3" t="str">
        <f t="shared" si="39"/>
        <v>BERKS, Pennsylvania</v>
      </c>
      <c r="Y879" s="67" t="s">
        <v>1116</v>
      </c>
      <c r="Z879" s="24" t="s">
        <v>91</v>
      </c>
      <c r="AA879" s="29" t="s">
        <v>1110</v>
      </c>
      <c r="AB879" s="26"/>
      <c r="AC879" s="19">
        <f t="shared" si="41"/>
        <v>1.0205</v>
      </c>
      <c r="AD879" s="104">
        <v>13460</v>
      </c>
      <c r="AE879" t="s">
        <v>1098</v>
      </c>
      <c r="AF879" s="19">
        <v>1.1924999999999999</v>
      </c>
    </row>
    <row r="880" spans="1:32">
      <c r="A880" s="95">
        <v>11020</v>
      </c>
      <c r="B880" s="93" t="s">
        <v>1117</v>
      </c>
      <c r="C880" s="67" t="s">
        <v>1118</v>
      </c>
      <c r="D880" s="29" t="s">
        <v>1110</v>
      </c>
      <c r="E880" s="97" t="s">
        <v>90</v>
      </c>
      <c r="F880" s="98">
        <f t="shared" si="40"/>
        <v>0.86410000000000009</v>
      </c>
      <c r="G880" s="74">
        <f>ROUND(('NEW Reference'!B$6*List!$F880)+'NEW Reference'!B$7,0)</f>
        <v>1207</v>
      </c>
      <c r="H880" s="21">
        <f>ROUND(('NEW Reference'!C$6*List!$F880)+'NEW Reference'!C$7,0)</f>
        <v>1800</v>
      </c>
      <c r="I880" s="21">
        <f>ROUND(('NEW Reference'!D$6*List!$F880)+'NEW Reference'!D$7,0)</f>
        <v>2157</v>
      </c>
      <c r="J880" s="21">
        <f>ROUND(('NEW Reference'!E$6*List!$F880)+'NEW Reference'!E$7,0)</f>
        <v>2667</v>
      </c>
      <c r="K880" s="21">
        <f>ROUND(('NEW Reference'!F$6*List!$F880)+'NEW Reference'!F$7,0)</f>
        <v>2779</v>
      </c>
      <c r="L880" s="21">
        <f>ROUND(('NEW Reference'!G$6*List!$F880)+'NEW Reference'!G$7,0)</f>
        <v>3145</v>
      </c>
      <c r="M880" s="21">
        <f>ROUND(('NEW Reference'!H$6*List!$F880)+'NEW Reference'!H$7,0)</f>
        <v>3266</v>
      </c>
      <c r="N880" s="21">
        <f>ROUND(('NEW Reference'!I$6*List!$F880)+'NEW Reference'!I$7,0)</f>
        <v>3394</v>
      </c>
      <c r="O880" s="21">
        <f>ROUND(('NEW Reference'!J$6*List!$F880)+'NEW Reference'!J$7,0)</f>
        <v>3930</v>
      </c>
      <c r="P880" s="21">
        <f>ROUND(('NEW Reference'!K$6*List!$F880)+'NEW Reference'!K$7,0)</f>
        <v>4054</v>
      </c>
      <c r="Q880" s="21">
        <f>ROUND(('NEW Reference'!L$6*List!$F880)+'NEW Reference'!L$7,0)</f>
        <v>4375</v>
      </c>
      <c r="R880" s="21">
        <f>ROUND(('NEW Reference'!M$6*List!$F880)+'NEW Reference'!M$7,0)</f>
        <v>5225</v>
      </c>
      <c r="S880" s="21">
        <f>ROUND(('NEW Reference'!N$6*List!$F880)+'NEW Reference'!N$7,0)</f>
        <v>21081</v>
      </c>
      <c r="T880" s="22">
        <f>ROUND(('NEW Reference'!O$6*List!$F880)+'NEW Reference'!O$7,0)</f>
        <v>784</v>
      </c>
      <c r="U880" s="22">
        <f>ROUND(('NEW Reference'!P$6*List!$F880)+'NEW Reference'!P$7,0)</f>
        <v>1104</v>
      </c>
      <c r="V880" s="22">
        <f>ROUND(('NEW Reference'!Q$6*List!$F880)+'NEW Reference'!Q$7,0)</f>
        <v>552</v>
      </c>
      <c r="X880" s="3" t="str">
        <f t="shared" si="39"/>
        <v>BLAIR, Pennsylvania</v>
      </c>
      <c r="Y880" s="67" t="s">
        <v>1118</v>
      </c>
      <c r="Z880" s="24" t="s">
        <v>91</v>
      </c>
      <c r="AA880" s="29" t="s">
        <v>1110</v>
      </c>
      <c r="AB880" s="26"/>
      <c r="AC880" s="19">
        <f t="shared" si="41"/>
        <v>0.86410000000000009</v>
      </c>
      <c r="AD880" s="104">
        <v>24420</v>
      </c>
      <c r="AE880" t="s">
        <v>1102</v>
      </c>
      <c r="AF880" s="19">
        <v>1.2904</v>
      </c>
    </row>
    <row r="881" spans="1:32">
      <c r="A881" s="95">
        <v>33874</v>
      </c>
      <c r="B881" s="93" t="s">
        <v>1119</v>
      </c>
      <c r="C881" s="67" t="s">
        <v>1120</v>
      </c>
      <c r="D881" s="29" t="s">
        <v>1110</v>
      </c>
      <c r="E881" s="97" t="s">
        <v>90</v>
      </c>
      <c r="F881" s="98">
        <f t="shared" si="40"/>
        <v>0.9618000000000001</v>
      </c>
      <c r="G881" s="74">
        <f>ROUND(('NEW Reference'!B$6*List!$F881)+'NEW Reference'!B$7,0)</f>
        <v>1306</v>
      </c>
      <c r="H881" s="21">
        <f>ROUND(('NEW Reference'!C$6*List!$F881)+'NEW Reference'!C$7,0)</f>
        <v>1947</v>
      </c>
      <c r="I881" s="21">
        <f>ROUND(('NEW Reference'!D$6*List!$F881)+'NEW Reference'!D$7,0)</f>
        <v>2333</v>
      </c>
      <c r="J881" s="21">
        <f>ROUND(('NEW Reference'!E$6*List!$F881)+'NEW Reference'!E$7,0)</f>
        <v>2884</v>
      </c>
      <c r="K881" s="21">
        <f>ROUND(('NEW Reference'!F$6*List!$F881)+'NEW Reference'!F$7,0)</f>
        <v>3005</v>
      </c>
      <c r="L881" s="21">
        <f>ROUND(('NEW Reference'!G$6*List!$F881)+'NEW Reference'!G$7,0)</f>
        <v>3402</v>
      </c>
      <c r="M881" s="21">
        <f>ROUND(('NEW Reference'!H$6*List!$F881)+'NEW Reference'!H$7,0)</f>
        <v>3532</v>
      </c>
      <c r="N881" s="21">
        <f>ROUND(('NEW Reference'!I$6*List!$F881)+'NEW Reference'!I$7,0)</f>
        <v>3670</v>
      </c>
      <c r="O881" s="21">
        <f>ROUND(('NEW Reference'!J$6*List!$F881)+'NEW Reference'!J$7,0)</f>
        <v>4250</v>
      </c>
      <c r="P881" s="21">
        <f>ROUND(('NEW Reference'!K$6*List!$F881)+'NEW Reference'!K$7,0)</f>
        <v>4384</v>
      </c>
      <c r="Q881" s="21">
        <f>ROUND(('NEW Reference'!L$6*List!$F881)+'NEW Reference'!L$7,0)</f>
        <v>4731</v>
      </c>
      <c r="R881" s="21">
        <f>ROUND(('NEW Reference'!M$6*List!$F881)+'NEW Reference'!M$7,0)</f>
        <v>5650</v>
      </c>
      <c r="S881" s="21">
        <f>ROUND(('NEW Reference'!N$6*List!$F881)+'NEW Reference'!N$7,0)</f>
        <v>22799</v>
      </c>
      <c r="T881" s="22">
        <f>ROUND(('NEW Reference'!O$6*List!$F881)+'NEW Reference'!O$7,0)</f>
        <v>848</v>
      </c>
      <c r="U881" s="22">
        <f>ROUND(('NEW Reference'!P$6*List!$F881)+'NEW Reference'!P$7,0)</f>
        <v>1194</v>
      </c>
      <c r="V881" s="22">
        <f>ROUND(('NEW Reference'!Q$6*List!$F881)+'NEW Reference'!Q$7,0)</f>
        <v>597</v>
      </c>
      <c r="X881" s="3" t="str">
        <f t="shared" si="39"/>
        <v>BUCKS, Pennsylvania</v>
      </c>
      <c r="Y881" s="67" t="s">
        <v>1120</v>
      </c>
      <c r="Z881" s="24" t="s">
        <v>91</v>
      </c>
      <c r="AA881" s="29" t="s">
        <v>1110</v>
      </c>
      <c r="AB881" s="26"/>
      <c r="AC881" s="19">
        <f t="shared" si="41"/>
        <v>0.9618000000000001</v>
      </c>
      <c r="AD881" s="104">
        <v>21660</v>
      </c>
      <c r="AE881" t="s">
        <v>1104</v>
      </c>
      <c r="AF881" s="19">
        <v>1.1999</v>
      </c>
    </row>
    <row r="882" spans="1:32">
      <c r="A882" s="95">
        <v>38300</v>
      </c>
      <c r="B882" s="93" t="s">
        <v>1111</v>
      </c>
      <c r="C882" s="67" t="s">
        <v>629</v>
      </c>
      <c r="D882" s="29" t="s">
        <v>1110</v>
      </c>
      <c r="E882" s="97" t="s">
        <v>90</v>
      </c>
      <c r="F882" s="98">
        <f t="shared" si="40"/>
        <v>0.84630000000000005</v>
      </c>
      <c r="G882" s="74">
        <f>ROUND(('NEW Reference'!B$6*List!$F882)+'NEW Reference'!B$7,0)</f>
        <v>1189</v>
      </c>
      <c r="H882" s="21">
        <f>ROUND(('NEW Reference'!C$6*List!$F882)+'NEW Reference'!C$7,0)</f>
        <v>1774</v>
      </c>
      <c r="I882" s="21">
        <f>ROUND(('NEW Reference'!D$6*List!$F882)+'NEW Reference'!D$7,0)</f>
        <v>2125</v>
      </c>
      <c r="J882" s="21">
        <f>ROUND(('NEW Reference'!E$6*List!$F882)+'NEW Reference'!E$7,0)</f>
        <v>2628</v>
      </c>
      <c r="K882" s="21">
        <f>ROUND(('NEW Reference'!F$6*List!$F882)+'NEW Reference'!F$7,0)</f>
        <v>2737</v>
      </c>
      <c r="L882" s="21">
        <f>ROUND(('NEW Reference'!G$6*List!$F882)+'NEW Reference'!G$7,0)</f>
        <v>3099</v>
      </c>
      <c r="M882" s="21">
        <f>ROUND(('NEW Reference'!H$6*List!$F882)+'NEW Reference'!H$7,0)</f>
        <v>3217</v>
      </c>
      <c r="N882" s="21">
        <f>ROUND(('NEW Reference'!I$6*List!$F882)+'NEW Reference'!I$7,0)</f>
        <v>3344</v>
      </c>
      <c r="O882" s="21">
        <f>ROUND(('NEW Reference'!J$6*List!$F882)+'NEW Reference'!J$7,0)</f>
        <v>3872</v>
      </c>
      <c r="P882" s="21">
        <f>ROUND(('NEW Reference'!K$6*List!$F882)+'NEW Reference'!K$7,0)</f>
        <v>3994</v>
      </c>
      <c r="Q882" s="21">
        <f>ROUND(('NEW Reference'!L$6*List!$F882)+'NEW Reference'!L$7,0)</f>
        <v>4310</v>
      </c>
      <c r="R882" s="21">
        <f>ROUND(('NEW Reference'!M$6*List!$F882)+'NEW Reference'!M$7,0)</f>
        <v>5147</v>
      </c>
      <c r="S882" s="21">
        <f>ROUND(('NEW Reference'!N$6*List!$F882)+'NEW Reference'!N$7,0)</f>
        <v>20768</v>
      </c>
      <c r="T882" s="22">
        <f>ROUND(('NEW Reference'!O$6*List!$F882)+'NEW Reference'!O$7,0)</f>
        <v>772</v>
      </c>
      <c r="U882" s="22">
        <f>ROUND(('NEW Reference'!P$6*List!$F882)+'NEW Reference'!P$7,0)</f>
        <v>1088</v>
      </c>
      <c r="V882" s="22">
        <f>ROUND(('NEW Reference'!Q$6*List!$F882)+'NEW Reference'!Q$7,0)</f>
        <v>544</v>
      </c>
      <c r="X882" s="3" t="str">
        <f t="shared" si="39"/>
        <v>BUTLER, Pennsylvania</v>
      </c>
      <c r="Y882" s="67" t="s">
        <v>629</v>
      </c>
      <c r="Z882" s="24" t="s">
        <v>91</v>
      </c>
      <c r="AA882" s="29" t="s">
        <v>1110</v>
      </c>
      <c r="AB882" s="25"/>
      <c r="AC882" s="19">
        <f t="shared" si="41"/>
        <v>0.84630000000000005</v>
      </c>
      <c r="AD882" s="104">
        <v>10540</v>
      </c>
      <c r="AE882" t="s">
        <v>1106</v>
      </c>
      <c r="AF882" s="19">
        <v>1.0448999999999999</v>
      </c>
    </row>
    <row r="883" spans="1:32">
      <c r="A883" s="95">
        <v>27780</v>
      </c>
      <c r="B883" s="93" t="s">
        <v>1121</v>
      </c>
      <c r="C883" s="67" t="s">
        <v>1122</v>
      </c>
      <c r="D883" s="29" t="s">
        <v>1110</v>
      </c>
      <c r="E883" s="97" t="s">
        <v>90</v>
      </c>
      <c r="F883" s="98">
        <f t="shared" si="40"/>
        <v>0.79210000000000003</v>
      </c>
      <c r="G883" s="74">
        <f>ROUND(('NEW Reference'!B$6*List!$F883)+'NEW Reference'!B$7,0)</f>
        <v>1135</v>
      </c>
      <c r="H883" s="21">
        <f>ROUND(('NEW Reference'!C$6*List!$F883)+'NEW Reference'!C$7,0)</f>
        <v>1692</v>
      </c>
      <c r="I883" s="21">
        <f>ROUND(('NEW Reference'!D$6*List!$F883)+'NEW Reference'!D$7,0)</f>
        <v>2028</v>
      </c>
      <c r="J883" s="21">
        <f>ROUND(('NEW Reference'!E$6*List!$F883)+'NEW Reference'!E$7,0)</f>
        <v>2507</v>
      </c>
      <c r="K883" s="21">
        <f>ROUND(('NEW Reference'!F$6*List!$F883)+'NEW Reference'!F$7,0)</f>
        <v>2612</v>
      </c>
      <c r="L883" s="21">
        <f>ROUND(('NEW Reference'!G$6*List!$F883)+'NEW Reference'!G$7,0)</f>
        <v>2957</v>
      </c>
      <c r="M883" s="21">
        <f>ROUND(('NEW Reference'!H$6*List!$F883)+'NEW Reference'!H$7,0)</f>
        <v>3070</v>
      </c>
      <c r="N883" s="21">
        <f>ROUND(('NEW Reference'!I$6*List!$F883)+'NEW Reference'!I$7,0)</f>
        <v>3190</v>
      </c>
      <c r="O883" s="21">
        <f>ROUND(('NEW Reference'!J$6*List!$F883)+'NEW Reference'!J$7,0)</f>
        <v>3694</v>
      </c>
      <c r="P883" s="21">
        <f>ROUND(('NEW Reference'!K$6*List!$F883)+'NEW Reference'!K$7,0)</f>
        <v>3811</v>
      </c>
      <c r="Q883" s="21">
        <f>ROUND(('NEW Reference'!L$6*List!$F883)+'NEW Reference'!L$7,0)</f>
        <v>4112</v>
      </c>
      <c r="R883" s="21">
        <f>ROUND(('NEW Reference'!M$6*List!$F883)+'NEW Reference'!M$7,0)</f>
        <v>4911</v>
      </c>
      <c r="S883" s="21">
        <f>ROUND(('NEW Reference'!N$6*List!$F883)+'NEW Reference'!N$7,0)</f>
        <v>19816</v>
      </c>
      <c r="T883" s="22">
        <f>ROUND(('NEW Reference'!O$6*List!$F883)+'NEW Reference'!O$7,0)</f>
        <v>737</v>
      </c>
      <c r="U883" s="22">
        <f>ROUND(('NEW Reference'!P$6*List!$F883)+'NEW Reference'!P$7,0)</f>
        <v>1038</v>
      </c>
      <c r="V883" s="22">
        <f>ROUND(('NEW Reference'!Q$6*List!$F883)+'NEW Reference'!Q$7,0)</f>
        <v>519</v>
      </c>
      <c r="X883" s="3" t="str">
        <f t="shared" si="39"/>
        <v>CAMBRIA, Pennsylvania</v>
      </c>
      <c r="Y883" s="67" t="s">
        <v>1122</v>
      </c>
      <c r="Z883" s="24" t="s">
        <v>91</v>
      </c>
      <c r="AA883" s="29" t="s">
        <v>1110</v>
      </c>
      <c r="AB883" s="26"/>
      <c r="AC883" s="19">
        <f t="shared" si="41"/>
        <v>0.79210000000000003</v>
      </c>
      <c r="AD883" s="104">
        <v>41420</v>
      </c>
      <c r="AE883" t="s">
        <v>760</v>
      </c>
      <c r="AF883" s="19">
        <v>1.1119000000000001</v>
      </c>
    </row>
    <row r="884" spans="1:32">
      <c r="A884" s="95">
        <v>10900</v>
      </c>
      <c r="B884" s="93" t="s">
        <v>983</v>
      </c>
      <c r="C884" s="67" t="s">
        <v>880</v>
      </c>
      <c r="D884" s="29" t="s">
        <v>1110</v>
      </c>
      <c r="E884" s="97" t="s">
        <v>90</v>
      </c>
      <c r="F884" s="98">
        <f t="shared" si="40"/>
        <v>0.99780000000000002</v>
      </c>
      <c r="G884" s="74">
        <f>ROUND(('NEW Reference'!B$6*List!$F884)+'NEW Reference'!B$7,0)</f>
        <v>1342</v>
      </c>
      <c r="H884" s="21">
        <f>ROUND(('NEW Reference'!C$6*List!$F884)+'NEW Reference'!C$7,0)</f>
        <v>2001</v>
      </c>
      <c r="I884" s="21">
        <f>ROUND(('NEW Reference'!D$6*List!$F884)+'NEW Reference'!D$7,0)</f>
        <v>2398</v>
      </c>
      <c r="J884" s="21">
        <f>ROUND(('NEW Reference'!E$6*List!$F884)+'NEW Reference'!E$7,0)</f>
        <v>2964</v>
      </c>
      <c r="K884" s="21">
        <f>ROUND(('NEW Reference'!F$6*List!$F884)+'NEW Reference'!F$7,0)</f>
        <v>3088</v>
      </c>
      <c r="L884" s="21">
        <f>ROUND(('NEW Reference'!G$6*List!$F884)+'NEW Reference'!G$7,0)</f>
        <v>3496</v>
      </c>
      <c r="M884" s="21">
        <f>ROUND(('NEW Reference'!H$6*List!$F884)+'NEW Reference'!H$7,0)</f>
        <v>3630</v>
      </c>
      <c r="N884" s="21">
        <f>ROUND(('NEW Reference'!I$6*List!$F884)+'NEW Reference'!I$7,0)</f>
        <v>3772</v>
      </c>
      <c r="O884" s="21">
        <f>ROUND(('NEW Reference'!J$6*List!$F884)+'NEW Reference'!J$7,0)</f>
        <v>4368</v>
      </c>
      <c r="P884" s="21">
        <f>ROUND(('NEW Reference'!K$6*List!$F884)+'NEW Reference'!K$7,0)</f>
        <v>4506</v>
      </c>
      <c r="Q884" s="21">
        <f>ROUND(('NEW Reference'!L$6*List!$F884)+'NEW Reference'!L$7,0)</f>
        <v>4862</v>
      </c>
      <c r="R884" s="21">
        <f>ROUND(('NEW Reference'!M$6*List!$F884)+'NEW Reference'!M$7,0)</f>
        <v>5807</v>
      </c>
      <c r="S884" s="21">
        <f>ROUND(('NEW Reference'!N$6*List!$F884)+'NEW Reference'!N$7,0)</f>
        <v>23432</v>
      </c>
      <c r="T884" s="22">
        <f>ROUND(('NEW Reference'!O$6*List!$F884)+'NEW Reference'!O$7,0)</f>
        <v>871</v>
      </c>
      <c r="U884" s="22">
        <f>ROUND(('NEW Reference'!P$6*List!$F884)+'NEW Reference'!P$7,0)</f>
        <v>1227</v>
      </c>
      <c r="V884" s="22">
        <f>ROUND(('NEW Reference'!Q$6*List!$F884)+'NEW Reference'!Q$7,0)</f>
        <v>614</v>
      </c>
      <c r="X884" s="3" t="str">
        <f t="shared" si="39"/>
        <v>CARBON, Pennsylvania</v>
      </c>
      <c r="Y884" s="67" t="s">
        <v>880</v>
      </c>
      <c r="Z884" s="24" t="s">
        <v>91</v>
      </c>
      <c r="AA884" s="29" t="s">
        <v>1110</v>
      </c>
      <c r="AB884" s="26"/>
      <c r="AC884" s="19">
        <f t="shared" si="41"/>
        <v>0.99780000000000002</v>
      </c>
      <c r="AD884" s="104">
        <v>38900</v>
      </c>
      <c r="AE884" t="s">
        <v>1096</v>
      </c>
      <c r="AF884" s="19">
        <v>1.1782999999999999</v>
      </c>
    </row>
    <row r="885" spans="1:32">
      <c r="A885" s="95">
        <v>44300</v>
      </c>
      <c r="B885" s="93" t="s">
        <v>1123</v>
      </c>
      <c r="C885" s="67" t="s">
        <v>1124</v>
      </c>
      <c r="D885" s="29" t="s">
        <v>1110</v>
      </c>
      <c r="E885" s="97" t="s">
        <v>90</v>
      </c>
      <c r="F885" s="98">
        <f t="shared" si="40"/>
        <v>1.128315</v>
      </c>
      <c r="G885" s="74">
        <f>ROUND(('NEW Reference'!B$6*List!$F885)+'NEW Reference'!B$7,0)</f>
        <v>1473</v>
      </c>
      <c r="H885" s="21">
        <f>ROUND(('NEW Reference'!C$6*List!$F885)+'NEW Reference'!C$7,0)</f>
        <v>2197</v>
      </c>
      <c r="I885" s="21">
        <f>ROUND(('NEW Reference'!D$6*List!$F885)+'NEW Reference'!D$7,0)</f>
        <v>2633</v>
      </c>
      <c r="J885" s="21">
        <f>ROUND(('NEW Reference'!E$6*List!$F885)+'NEW Reference'!E$7,0)</f>
        <v>3255</v>
      </c>
      <c r="K885" s="21">
        <f>ROUND(('NEW Reference'!F$6*List!$F885)+'NEW Reference'!F$7,0)</f>
        <v>3391</v>
      </c>
      <c r="L885" s="21">
        <f>ROUND(('NEW Reference'!G$6*List!$F885)+'NEW Reference'!G$7,0)</f>
        <v>3838</v>
      </c>
      <c r="M885" s="21">
        <f>ROUND(('NEW Reference'!H$6*List!$F885)+'NEW Reference'!H$7,0)</f>
        <v>3985</v>
      </c>
      <c r="N885" s="21">
        <f>ROUND(('NEW Reference'!I$6*List!$F885)+'NEW Reference'!I$7,0)</f>
        <v>4142</v>
      </c>
      <c r="O885" s="21">
        <f>ROUND(('NEW Reference'!J$6*List!$F885)+'NEW Reference'!J$7,0)</f>
        <v>4796</v>
      </c>
      <c r="P885" s="21">
        <f>ROUND(('NEW Reference'!K$6*List!$F885)+'NEW Reference'!K$7,0)</f>
        <v>4947</v>
      </c>
      <c r="Q885" s="21">
        <f>ROUND(('NEW Reference'!L$6*List!$F885)+'NEW Reference'!L$7,0)</f>
        <v>5338</v>
      </c>
      <c r="R885" s="21">
        <f>ROUND(('NEW Reference'!M$6*List!$F885)+'NEW Reference'!M$7,0)</f>
        <v>6376</v>
      </c>
      <c r="S885" s="21">
        <f>ROUND(('NEW Reference'!N$6*List!$F885)+'NEW Reference'!N$7,0)</f>
        <v>25726</v>
      </c>
      <c r="T885" s="22">
        <f>ROUND(('NEW Reference'!O$6*List!$F885)+'NEW Reference'!O$7,0)</f>
        <v>956</v>
      </c>
      <c r="U885" s="22">
        <f>ROUND(('NEW Reference'!P$6*List!$F885)+'NEW Reference'!P$7,0)</f>
        <v>1348</v>
      </c>
      <c r="V885" s="22">
        <f>ROUND(('NEW Reference'!Q$6*List!$F885)+'NEW Reference'!Q$7,0)</f>
        <v>674</v>
      </c>
      <c r="X885" s="3" t="str">
        <f t="shared" si="39"/>
        <v>CENTRE, Pennsylvania</v>
      </c>
      <c r="Y885" s="67" t="s">
        <v>1124</v>
      </c>
      <c r="Z885" s="24" t="s">
        <v>91</v>
      </c>
      <c r="AA885" s="29" t="s">
        <v>1110</v>
      </c>
      <c r="AB885" s="26"/>
      <c r="AC885" s="19">
        <f t="shared" si="41"/>
        <v>1.128315</v>
      </c>
      <c r="AD885" s="104">
        <v>41420</v>
      </c>
      <c r="AE885" t="s">
        <v>760</v>
      </c>
      <c r="AF885" s="19">
        <v>1.1119000000000001</v>
      </c>
    </row>
    <row r="886" spans="1:32">
      <c r="A886" s="95">
        <v>33874</v>
      </c>
      <c r="B886" s="93" t="s">
        <v>1119</v>
      </c>
      <c r="C886" s="67" t="s">
        <v>1125</v>
      </c>
      <c r="D886" s="29" t="s">
        <v>1110</v>
      </c>
      <c r="E886" s="97" t="s">
        <v>90</v>
      </c>
      <c r="F886" s="98">
        <f t="shared" si="40"/>
        <v>0.9618000000000001</v>
      </c>
      <c r="G886" s="74">
        <f>ROUND(('NEW Reference'!B$6*List!$F886)+'NEW Reference'!B$7,0)</f>
        <v>1306</v>
      </c>
      <c r="H886" s="21">
        <f>ROUND(('NEW Reference'!C$6*List!$F886)+'NEW Reference'!C$7,0)</f>
        <v>1947</v>
      </c>
      <c r="I886" s="21">
        <f>ROUND(('NEW Reference'!D$6*List!$F886)+'NEW Reference'!D$7,0)</f>
        <v>2333</v>
      </c>
      <c r="J886" s="21">
        <f>ROUND(('NEW Reference'!E$6*List!$F886)+'NEW Reference'!E$7,0)</f>
        <v>2884</v>
      </c>
      <c r="K886" s="21">
        <f>ROUND(('NEW Reference'!F$6*List!$F886)+'NEW Reference'!F$7,0)</f>
        <v>3005</v>
      </c>
      <c r="L886" s="21">
        <f>ROUND(('NEW Reference'!G$6*List!$F886)+'NEW Reference'!G$7,0)</f>
        <v>3402</v>
      </c>
      <c r="M886" s="21">
        <f>ROUND(('NEW Reference'!H$6*List!$F886)+'NEW Reference'!H$7,0)</f>
        <v>3532</v>
      </c>
      <c r="N886" s="21">
        <f>ROUND(('NEW Reference'!I$6*List!$F886)+'NEW Reference'!I$7,0)</f>
        <v>3670</v>
      </c>
      <c r="O886" s="21">
        <f>ROUND(('NEW Reference'!J$6*List!$F886)+'NEW Reference'!J$7,0)</f>
        <v>4250</v>
      </c>
      <c r="P886" s="21">
        <f>ROUND(('NEW Reference'!K$6*List!$F886)+'NEW Reference'!K$7,0)</f>
        <v>4384</v>
      </c>
      <c r="Q886" s="21">
        <f>ROUND(('NEW Reference'!L$6*List!$F886)+'NEW Reference'!L$7,0)</f>
        <v>4731</v>
      </c>
      <c r="R886" s="21">
        <f>ROUND(('NEW Reference'!M$6*List!$F886)+'NEW Reference'!M$7,0)</f>
        <v>5650</v>
      </c>
      <c r="S886" s="21">
        <f>ROUND(('NEW Reference'!N$6*List!$F886)+'NEW Reference'!N$7,0)</f>
        <v>22799</v>
      </c>
      <c r="T886" s="22">
        <f>ROUND(('NEW Reference'!O$6*List!$F886)+'NEW Reference'!O$7,0)</f>
        <v>848</v>
      </c>
      <c r="U886" s="22">
        <f>ROUND(('NEW Reference'!P$6*List!$F886)+'NEW Reference'!P$7,0)</f>
        <v>1194</v>
      </c>
      <c r="V886" s="22">
        <f>ROUND(('NEW Reference'!Q$6*List!$F886)+'NEW Reference'!Q$7,0)</f>
        <v>597</v>
      </c>
      <c r="X886" s="3" t="str">
        <f t="shared" si="39"/>
        <v>CHESTER, Pennsylvania</v>
      </c>
      <c r="Y886" s="67" t="s">
        <v>1125</v>
      </c>
      <c r="Z886" s="24" t="s">
        <v>91</v>
      </c>
      <c r="AA886" s="29" t="s">
        <v>1110</v>
      </c>
      <c r="AB886" s="26"/>
      <c r="AC886" s="19">
        <f t="shared" si="41"/>
        <v>0.9618000000000001</v>
      </c>
      <c r="AD886" s="104">
        <v>38900</v>
      </c>
      <c r="AE886" t="s">
        <v>1096</v>
      </c>
      <c r="AF886" s="19">
        <v>1.1782999999999999</v>
      </c>
    </row>
    <row r="887" spans="1:32">
      <c r="A887" s="95">
        <v>25420</v>
      </c>
      <c r="B887" s="93" t="s">
        <v>1126</v>
      </c>
      <c r="C887" s="67" t="s">
        <v>769</v>
      </c>
      <c r="D887" s="29" t="s">
        <v>1110</v>
      </c>
      <c r="E887" s="97" t="s">
        <v>90</v>
      </c>
      <c r="F887" s="98">
        <f t="shared" si="40"/>
        <v>1.0055000000000001</v>
      </c>
      <c r="G887" s="74">
        <f>ROUND(('NEW Reference'!B$6*List!$F887)+'NEW Reference'!B$7,0)</f>
        <v>1350</v>
      </c>
      <c r="H887" s="21">
        <f>ROUND(('NEW Reference'!C$6*List!$F887)+'NEW Reference'!C$7,0)</f>
        <v>2013</v>
      </c>
      <c r="I887" s="21">
        <f>ROUND(('NEW Reference'!D$6*List!$F887)+'NEW Reference'!D$7,0)</f>
        <v>2412</v>
      </c>
      <c r="J887" s="21">
        <f>ROUND(('NEW Reference'!E$6*List!$F887)+'NEW Reference'!E$7,0)</f>
        <v>2982</v>
      </c>
      <c r="K887" s="21">
        <f>ROUND(('NEW Reference'!F$6*List!$F887)+'NEW Reference'!F$7,0)</f>
        <v>3106</v>
      </c>
      <c r="L887" s="21">
        <f>ROUND(('NEW Reference'!G$6*List!$F887)+'NEW Reference'!G$7,0)</f>
        <v>3516</v>
      </c>
      <c r="M887" s="21">
        <f>ROUND(('NEW Reference'!H$6*List!$F887)+'NEW Reference'!H$7,0)</f>
        <v>3651</v>
      </c>
      <c r="N887" s="21">
        <f>ROUND(('NEW Reference'!I$6*List!$F887)+'NEW Reference'!I$7,0)</f>
        <v>3794</v>
      </c>
      <c r="O887" s="21">
        <f>ROUND(('NEW Reference'!J$6*List!$F887)+'NEW Reference'!J$7,0)</f>
        <v>4394</v>
      </c>
      <c r="P887" s="21">
        <f>ROUND(('NEW Reference'!K$6*List!$F887)+'NEW Reference'!K$7,0)</f>
        <v>4532</v>
      </c>
      <c r="Q887" s="21">
        <f>ROUND(('NEW Reference'!L$6*List!$F887)+'NEW Reference'!L$7,0)</f>
        <v>4890</v>
      </c>
      <c r="R887" s="21">
        <f>ROUND(('NEW Reference'!M$6*List!$F887)+'NEW Reference'!M$7,0)</f>
        <v>5841</v>
      </c>
      <c r="S887" s="21">
        <f>ROUND(('NEW Reference'!N$6*List!$F887)+'NEW Reference'!N$7,0)</f>
        <v>23567</v>
      </c>
      <c r="T887" s="22">
        <f>ROUND(('NEW Reference'!O$6*List!$F887)+'NEW Reference'!O$7,0)</f>
        <v>876</v>
      </c>
      <c r="U887" s="22">
        <f>ROUND(('NEW Reference'!P$6*List!$F887)+'NEW Reference'!P$7,0)</f>
        <v>1235</v>
      </c>
      <c r="V887" s="22">
        <f>ROUND(('NEW Reference'!Q$6*List!$F887)+'NEW Reference'!Q$7,0)</f>
        <v>617</v>
      </c>
      <c r="X887" s="3" t="str">
        <f t="shared" si="39"/>
        <v>CUMBERLAND, Pennsylvania</v>
      </c>
      <c r="Y887" s="67" t="s">
        <v>769</v>
      </c>
      <c r="Z887" s="24" t="s">
        <v>91</v>
      </c>
      <c r="AA887" s="29" t="s">
        <v>1110</v>
      </c>
      <c r="AB887" s="26"/>
      <c r="AC887" s="19">
        <f t="shared" si="41"/>
        <v>1.0055000000000001</v>
      </c>
      <c r="AD887" s="104">
        <v>38900</v>
      </c>
      <c r="AE887" t="s">
        <v>1096</v>
      </c>
      <c r="AF887" s="19">
        <v>1.1782999999999999</v>
      </c>
    </row>
    <row r="888" spans="1:32">
      <c r="A888" s="95">
        <v>25420</v>
      </c>
      <c r="B888" s="93" t="s">
        <v>1126</v>
      </c>
      <c r="C888" s="67" t="s">
        <v>1127</v>
      </c>
      <c r="D888" s="29" t="s">
        <v>1110</v>
      </c>
      <c r="E888" s="97" t="s">
        <v>90</v>
      </c>
      <c r="F888" s="98">
        <f t="shared" si="40"/>
        <v>1.0055000000000001</v>
      </c>
      <c r="G888" s="74">
        <f>ROUND(('NEW Reference'!B$6*List!$F888)+'NEW Reference'!B$7,0)</f>
        <v>1350</v>
      </c>
      <c r="H888" s="21">
        <f>ROUND(('NEW Reference'!C$6*List!$F888)+'NEW Reference'!C$7,0)</f>
        <v>2013</v>
      </c>
      <c r="I888" s="21">
        <f>ROUND(('NEW Reference'!D$6*List!$F888)+'NEW Reference'!D$7,0)</f>
        <v>2412</v>
      </c>
      <c r="J888" s="21">
        <f>ROUND(('NEW Reference'!E$6*List!$F888)+'NEW Reference'!E$7,0)</f>
        <v>2982</v>
      </c>
      <c r="K888" s="21">
        <f>ROUND(('NEW Reference'!F$6*List!$F888)+'NEW Reference'!F$7,0)</f>
        <v>3106</v>
      </c>
      <c r="L888" s="21">
        <f>ROUND(('NEW Reference'!G$6*List!$F888)+'NEW Reference'!G$7,0)</f>
        <v>3516</v>
      </c>
      <c r="M888" s="21">
        <f>ROUND(('NEW Reference'!H$6*List!$F888)+'NEW Reference'!H$7,0)</f>
        <v>3651</v>
      </c>
      <c r="N888" s="21">
        <f>ROUND(('NEW Reference'!I$6*List!$F888)+'NEW Reference'!I$7,0)</f>
        <v>3794</v>
      </c>
      <c r="O888" s="21">
        <f>ROUND(('NEW Reference'!J$6*List!$F888)+'NEW Reference'!J$7,0)</f>
        <v>4394</v>
      </c>
      <c r="P888" s="21">
        <f>ROUND(('NEW Reference'!K$6*List!$F888)+'NEW Reference'!K$7,0)</f>
        <v>4532</v>
      </c>
      <c r="Q888" s="21">
        <f>ROUND(('NEW Reference'!L$6*List!$F888)+'NEW Reference'!L$7,0)</f>
        <v>4890</v>
      </c>
      <c r="R888" s="21">
        <f>ROUND(('NEW Reference'!M$6*List!$F888)+'NEW Reference'!M$7,0)</f>
        <v>5841</v>
      </c>
      <c r="S888" s="21">
        <f>ROUND(('NEW Reference'!N$6*List!$F888)+'NEW Reference'!N$7,0)</f>
        <v>23567</v>
      </c>
      <c r="T888" s="22">
        <f>ROUND(('NEW Reference'!O$6*List!$F888)+'NEW Reference'!O$7,0)</f>
        <v>876</v>
      </c>
      <c r="U888" s="22">
        <f>ROUND(('NEW Reference'!P$6*List!$F888)+'NEW Reference'!P$7,0)</f>
        <v>1235</v>
      </c>
      <c r="V888" s="22">
        <f>ROUND(('NEW Reference'!Q$6*List!$F888)+'NEW Reference'!Q$7,0)</f>
        <v>617</v>
      </c>
      <c r="X888" s="3" t="str">
        <f t="shared" si="39"/>
        <v>DAUPHIN, Pennsylvania</v>
      </c>
      <c r="Y888" s="67" t="s">
        <v>1127</v>
      </c>
      <c r="Z888" s="24" t="s">
        <v>91</v>
      </c>
      <c r="AA888" s="29" t="s">
        <v>1110</v>
      </c>
      <c r="AB888" s="26"/>
      <c r="AC888" s="19">
        <f t="shared" si="41"/>
        <v>1.0055000000000001</v>
      </c>
      <c r="AD888" s="104">
        <v>23900</v>
      </c>
      <c r="AE888" t="s">
        <v>1109</v>
      </c>
      <c r="AF888" s="19">
        <v>1.0071000000000001</v>
      </c>
    </row>
    <row r="889" spans="1:32">
      <c r="A889" s="95">
        <v>37964</v>
      </c>
      <c r="B889" s="93" t="s">
        <v>1128</v>
      </c>
      <c r="C889" s="67" t="s">
        <v>600</v>
      </c>
      <c r="D889" s="29" t="s">
        <v>1110</v>
      </c>
      <c r="E889" s="97" t="s">
        <v>90</v>
      </c>
      <c r="F889" s="98">
        <f t="shared" si="40"/>
        <v>1.0364</v>
      </c>
      <c r="G889" s="74">
        <f>ROUND(('NEW Reference'!B$6*List!$F889)+'NEW Reference'!B$7,0)</f>
        <v>1381</v>
      </c>
      <c r="H889" s="21">
        <f>ROUND(('NEW Reference'!C$6*List!$F889)+'NEW Reference'!C$7,0)</f>
        <v>2059</v>
      </c>
      <c r="I889" s="21">
        <f>ROUND(('NEW Reference'!D$6*List!$F889)+'NEW Reference'!D$7,0)</f>
        <v>2467</v>
      </c>
      <c r="J889" s="21">
        <f>ROUND(('NEW Reference'!E$6*List!$F889)+'NEW Reference'!E$7,0)</f>
        <v>3050</v>
      </c>
      <c r="K889" s="21">
        <f>ROUND(('NEW Reference'!F$6*List!$F889)+'NEW Reference'!F$7,0)</f>
        <v>3178</v>
      </c>
      <c r="L889" s="21">
        <f>ROUND(('NEW Reference'!G$6*List!$F889)+'NEW Reference'!G$7,0)</f>
        <v>3597</v>
      </c>
      <c r="M889" s="21">
        <f>ROUND(('NEW Reference'!H$6*List!$F889)+'NEW Reference'!H$7,0)</f>
        <v>3735</v>
      </c>
      <c r="N889" s="21">
        <f>ROUND(('NEW Reference'!I$6*List!$F889)+'NEW Reference'!I$7,0)</f>
        <v>3882</v>
      </c>
      <c r="O889" s="21">
        <f>ROUND(('NEW Reference'!J$6*List!$F889)+'NEW Reference'!J$7,0)</f>
        <v>4495</v>
      </c>
      <c r="P889" s="21">
        <f>ROUND(('NEW Reference'!K$6*List!$F889)+'NEW Reference'!K$7,0)</f>
        <v>4637</v>
      </c>
      <c r="Q889" s="21">
        <f>ROUND(('NEW Reference'!L$6*List!$F889)+'NEW Reference'!L$7,0)</f>
        <v>5003</v>
      </c>
      <c r="R889" s="21">
        <f>ROUND(('NEW Reference'!M$6*List!$F889)+'NEW Reference'!M$7,0)</f>
        <v>5975</v>
      </c>
      <c r="S889" s="21">
        <f>ROUND(('NEW Reference'!N$6*List!$F889)+'NEW Reference'!N$7,0)</f>
        <v>24110</v>
      </c>
      <c r="T889" s="22">
        <f>ROUND(('NEW Reference'!O$6*List!$F889)+'NEW Reference'!O$7,0)</f>
        <v>896</v>
      </c>
      <c r="U889" s="22">
        <f>ROUND(('NEW Reference'!P$6*List!$F889)+'NEW Reference'!P$7,0)</f>
        <v>1263</v>
      </c>
      <c r="V889" s="22">
        <f>ROUND(('NEW Reference'!Q$6*List!$F889)+'NEW Reference'!Q$7,0)</f>
        <v>632</v>
      </c>
      <c r="X889" s="3" t="str">
        <f t="shared" si="39"/>
        <v>DELAWARE, Pennsylvania</v>
      </c>
      <c r="Y889" s="67" t="s">
        <v>600</v>
      </c>
      <c r="Z889" s="24" t="s">
        <v>91</v>
      </c>
      <c r="AA889" s="29" t="s">
        <v>1110</v>
      </c>
      <c r="AB889" s="26"/>
      <c r="AC889" s="19">
        <f t="shared" si="41"/>
        <v>1.0364</v>
      </c>
      <c r="AD889" s="104">
        <v>38300</v>
      </c>
      <c r="AE889" t="s">
        <v>1111</v>
      </c>
      <c r="AF889" s="19">
        <v>0.84630000000000005</v>
      </c>
    </row>
    <row r="890" spans="1:32">
      <c r="A890" s="95">
        <v>21500</v>
      </c>
      <c r="B890" s="93" t="s">
        <v>1129</v>
      </c>
      <c r="C890" s="67" t="s">
        <v>1015</v>
      </c>
      <c r="D890" s="29" t="s">
        <v>1110</v>
      </c>
      <c r="E890" s="97" t="s">
        <v>90</v>
      </c>
      <c r="F890" s="98">
        <f t="shared" si="40"/>
        <v>0.84500000000000008</v>
      </c>
      <c r="G890" s="74">
        <f>ROUND(('NEW Reference'!B$6*List!$F890)+'NEW Reference'!B$7,0)</f>
        <v>1188</v>
      </c>
      <c r="H890" s="21">
        <f>ROUND(('NEW Reference'!C$6*List!$F890)+'NEW Reference'!C$7,0)</f>
        <v>1772</v>
      </c>
      <c r="I890" s="21">
        <f>ROUND(('NEW Reference'!D$6*List!$F890)+'NEW Reference'!D$7,0)</f>
        <v>2123</v>
      </c>
      <c r="J890" s="21">
        <f>ROUND(('NEW Reference'!E$6*List!$F890)+'NEW Reference'!E$7,0)</f>
        <v>2625</v>
      </c>
      <c r="K890" s="21">
        <f>ROUND(('NEW Reference'!F$6*List!$F890)+'NEW Reference'!F$7,0)</f>
        <v>2734</v>
      </c>
      <c r="L890" s="21">
        <f>ROUND(('NEW Reference'!G$6*List!$F890)+'NEW Reference'!G$7,0)</f>
        <v>3095</v>
      </c>
      <c r="M890" s="21">
        <f>ROUND(('NEW Reference'!H$6*List!$F890)+'NEW Reference'!H$7,0)</f>
        <v>3214</v>
      </c>
      <c r="N890" s="21">
        <f>ROUND(('NEW Reference'!I$6*List!$F890)+'NEW Reference'!I$7,0)</f>
        <v>3340</v>
      </c>
      <c r="O890" s="21">
        <f>ROUND(('NEW Reference'!J$6*List!$F890)+'NEW Reference'!J$7,0)</f>
        <v>3868</v>
      </c>
      <c r="P890" s="21">
        <f>ROUND(('NEW Reference'!K$6*List!$F890)+'NEW Reference'!K$7,0)</f>
        <v>3990</v>
      </c>
      <c r="Q890" s="21">
        <f>ROUND(('NEW Reference'!L$6*List!$F890)+'NEW Reference'!L$7,0)</f>
        <v>4305</v>
      </c>
      <c r="R890" s="21">
        <f>ROUND(('NEW Reference'!M$6*List!$F890)+'NEW Reference'!M$7,0)</f>
        <v>5141</v>
      </c>
      <c r="S890" s="21">
        <f>ROUND(('NEW Reference'!N$6*List!$F890)+'NEW Reference'!N$7,0)</f>
        <v>20746</v>
      </c>
      <c r="T890" s="22">
        <f>ROUND(('NEW Reference'!O$6*List!$F890)+'NEW Reference'!O$7,0)</f>
        <v>771</v>
      </c>
      <c r="U890" s="22">
        <f>ROUND(('NEW Reference'!P$6*List!$F890)+'NEW Reference'!P$7,0)</f>
        <v>1087</v>
      </c>
      <c r="V890" s="22">
        <f>ROUND(('NEW Reference'!Q$6*List!$F890)+'NEW Reference'!Q$7,0)</f>
        <v>543</v>
      </c>
      <c r="X890" s="3" t="str">
        <f t="shared" si="39"/>
        <v>ERIE, Pennsylvania</v>
      </c>
      <c r="Y890" s="67" t="s">
        <v>1015</v>
      </c>
      <c r="Z890" s="24" t="s">
        <v>91</v>
      </c>
      <c r="AA890" s="29" t="s">
        <v>1110</v>
      </c>
      <c r="AB890" s="26"/>
      <c r="AC890" s="19">
        <f t="shared" si="41"/>
        <v>0.84500000000000008</v>
      </c>
      <c r="AD890" s="104">
        <v>38300</v>
      </c>
      <c r="AE890" t="s">
        <v>1111</v>
      </c>
      <c r="AF890" s="19">
        <v>0.84630000000000005</v>
      </c>
    </row>
    <row r="891" spans="1:32">
      <c r="A891" s="95">
        <v>38300</v>
      </c>
      <c r="B891" s="93" t="s">
        <v>1111</v>
      </c>
      <c r="C891" s="67" t="s">
        <v>449</v>
      </c>
      <c r="D891" s="29" t="s">
        <v>1110</v>
      </c>
      <c r="E891" s="97" t="s">
        <v>90</v>
      </c>
      <c r="F891" s="98">
        <f t="shared" si="40"/>
        <v>0.84630000000000005</v>
      </c>
      <c r="G891" s="74">
        <f>ROUND(('NEW Reference'!B$6*List!$F891)+'NEW Reference'!B$7,0)</f>
        <v>1189</v>
      </c>
      <c r="H891" s="21">
        <f>ROUND(('NEW Reference'!C$6*List!$F891)+'NEW Reference'!C$7,0)</f>
        <v>1774</v>
      </c>
      <c r="I891" s="21">
        <f>ROUND(('NEW Reference'!D$6*List!$F891)+'NEW Reference'!D$7,0)</f>
        <v>2125</v>
      </c>
      <c r="J891" s="21">
        <f>ROUND(('NEW Reference'!E$6*List!$F891)+'NEW Reference'!E$7,0)</f>
        <v>2628</v>
      </c>
      <c r="K891" s="21">
        <f>ROUND(('NEW Reference'!F$6*List!$F891)+'NEW Reference'!F$7,0)</f>
        <v>2737</v>
      </c>
      <c r="L891" s="21">
        <f>ROUND(('NEW Reference'!G$6*List!$F891)+'NEW Reference'!G$7,0)</f>
        <v>3099</v>
      </c>
      <c r="M891" s="21">
        <f>ROUND(('NEW Reference'!H$6*List!$F891)+'NEW Reference'!H$7,0)</f>
        <v>3217</v>
      </c>
      <c r="N891" s="21">
        <f>ROUND(('NEW Reference'!I$6*List!$F891)+'NEW Reference'!I$7,0)</f>
        <v>3344</v>
      </c>
      <c r="O891" s="21">
        <f>ROUND(('NEW Reference'!J$6*List!$F891)+'NEW Reference'!J$7,0)</f>
        <v>3872</v>
      </c>
      <c r="P891" s="21">
        <f>ROUND(('NEW Reference'!K$6*List!$F891)+'NEW Reference'!K$7,0)</f>
        <v>3994</v>
      </c>
      <c r="Q891" s="21">
        <f>ROUND(('NEW Reference'!L$6*List!$F891)+'NEW Reference'!L$7,0)</f>
        <v>4310</v>
      </c>
      <c r="R891" s="21">
        <f>ROUND(('NEW Reference'!M$6*List!$F891)+'NEW Reference'!M$7,0)</f>
        <v>5147</v>
      </c>
      <c r="S891" s="21">
        <f>ROUND(('NEW Reference'!N$6*List!$F891)+'NEW Reference'!N$7,0)</f>
        <v>20768</v>
      </c>
      <c r="T891" s="22">
        <f>ROUND(('NEW Reference'!O$6*List!$F891)+'NEW Reference'!O$7,0)</f>
        <v>772</v>
      </c>
      <c r="U891" s="22">
        <f>ROUND(('NEW Reference'!P$6*List!$F891)+'NEW Reference'!P$7,0)</f>
        <v>1088</v>
      </c>
      <c r="V891" s="22">
        <f>ROUND(('NEW Reference'!Q$6*List!$F891)+'NEW Reference'!Q$7,0)</f>
        <v>544</v>
      </c>
      <c r="X891" s="3" t="str">
        <f t="shared" si="39"/>
        <v>FAYETTE, Pennsylvania</v>
      </c>
      <c r="Y891" s="67" t="s">
        <v>449</v>
      </c>
      <c r="Z891" s="24" t="s">
        <v>91</v>
      </c>
      <c r="AA891" s="29" t="s">
        <v>1110</v>
      </c>
      <c r="AB891" s="26"/>
      <c r="AC891" s="19">
        <f t="shared" si="41"/>
        <v>0.84630000000000005</v>
      </c>
      <c r="AD891" s="104">
        <v>38300</v>
      </c>
      <c r="AE891" t="s">
        <v>1111</v>
      </c>
      <c r="AF891" s="19">
        <v>0.84630000000000005</v>
      </c>
    </row>
    <row r="892" spans="1:32">
      <c r="A892" s="95">
        <v>16540</v>
      </c>
      <c r="B892" s="93" t="s">
        <v>1130</v>
      </c>
      <c r="C892" s="67" t="s">
        <v>535</v>
      </c>
      <c r="D892" s="29" t="s">
        <v>1110</v>
      </c>
      <c r="E892" s="97" t="s">
        <v>90</v>
      </c>
      <c r="F892" s="98">
        <f t="shared" si="40"/>
        <v>1.0153125000000001</v>
      </c>
      <c r="G892" s="74">
        <f>ROUND(('NEW Reference'!B$6*List!$F892)+'NEW Reference'!B$7,0)</f>
        <v>1360</v>
      </c>
      <c r="H892" s="21">
        <f>ROUND(('NEW Reference'!C$6*List!$F892)+'NEW Reference'!C$7,0)</f>
        <v>2027</v>
      </c>
      <c r="I892" s="21">
        <f>ROUND(('NEW Reference'!D$6*List!$F892)+'NEW Reference'!D$7,0)</f>
        <v>2429</v>
      </c>
      <c r="J892" s="21">
        <f>ROUND(('NEW Reference'!E$6*List!$F892)+'NEW Reference'!E$7,0)</f>
        <v>3003</v>
      </c>
      <c r="K892" s="21">
        <f>ROUND(('NEW Reference'!F$6*List!$F892)+'NEW Reference'!F$7,0)</f>
        <v>3129</v>
      </c>
      <c r="L892" s="21">
        <f>ROUND(('NEW Reference'!G$6*List!$F892)+'NEW Reference'!G$7,0)</f>
        <v>3542</v>
      </c>
      <c r="M892" s="21">
        <f>ROUND(('NEW Reference'!H$6*List!$F892)+'NEW Reference'!H$7,0)</f>
        <v>3677</v>
      </c>
      <c r="N892" s="21">
        <f>ROUND(('NEW Reference'!I$6*List!$F892)+'NEW Reference'!I$7,0)</f>
        <v>3822</v>
      </c>
      <c r="O892" s="21">
        <f>ROUND(('NEW Reference'!J$6*List!$F892)+'NEW Reference'!J$7,0)</f>
        <v>4426</v>
      </c>
      <c r="P892" s="21">
        <f>ROUND(('NEW Reference'!K$6*List!$F892)+'NEW Reference'!K$7,0)</f>
        <v>4565</v>
      </c>
      <c r="Q892" s="21">
        <f>ROUND(('NEW Reference'!L$6*List!$F892)+'NEW Reference'!L$7,0)</f>
        <v>4926</v>
      </c>
      <c r="R892" s="21">
        <f>ROUND(('NEW Reference'!M$6*List!$F892)+'NEW Reference'!M$7,0)</f>
        <v>5884</v>
      </c>
      <c r="S892" s="21">
        <f>ROUND(('NEW Reference'!N$6*List!$F892)+'NEW Reference'!N$7,0)</f>
        <v>23740</v>
      </c>
      <c r="T892" s="22">
        <f>ROUND(('NEW Reference'!O$6*List!$F892)+'NEW Reference'!O$7,0)</f>
        <v>883</v>
      </c>
      <c r="U892" s="22">
        <f>ROUND(('NEW Reference'!P$6*List!$F892)+'NEW Reference'!P$7,0)</f>
        <v>1244</v>
      </c>
      <c r="V892" s="22">
        <f>ROUND(('NEW Reference'!Q$6*List!$F892)+'NEW Reference'!Q$7,0)</f>
        <v>622</v>
      </c>
      <c r="X892" s="3" t="str">
        <f t="shared" si="39"/>
        <v>FRANKLIN, Pennsylvania</v>
      </c>
      <c r="Y892" s="67" t="s">
        <v>535</v>
      </c>
      <c r="Z892" s="24" t="s">
        <v>91</v>
      </c>
      <c r="AA892" s="29" t="s">
        <v>1110</v>
      </c>
      <c r="AB892" s="25"/>
      <c r="AC892" s="19">
        <f t="shared" si="41"/>
        <v>1.0153125000000001</v>
      </c>
      <c r="AD892" s="104">
        <v>39740</v>
      </c>
      <c r="AE892" t="s">
        <v>1115</v>
      </c>
      <c r="AF892" s="19">
        <v>1.0205</v>
      </c>
    </row>
    <row r="893" spans="1:32">
      <c r="A893" s="95">
        <v>42540</v>
      </c>
      <c r="B893" s="93" t="s">
        <v>1131</v>
      </c>
      <c r="C893" s="67" t="s">
        <v>1132</v>
      </c>
      <c r="D893" s="29" t="s">
        <v>1110</v>
      </c>
      <c r="E893" s="97" t="s">
        <v>90</v>
      </c>
      <c r="F893" s="98">
        <f t="shared" si="40"/>
        <v>0.87970000000000004</v>
      </c>
      <c r="G893" s="74">
        <f>ROUND(('NEW Reference'!B$6*List!$F893)+'NEW Reference'!B$7,0)</f>
        <v>1223</v>
      </c>
      <c r="H893" s="21">
        <f>ROUND(('NEW Reference'!C$6*List!$F893)+'NEW Reference'!C$7,0)</f>
        <v>1824</v>
      </c>
      <c r="I893" s="21">
        <f>ROUND(('NEW Reference'!D$6*List!$F893)+'NEW Reference'!D$7,0)</f>
        <v>2185</v>
      </c>
      <c r="J893" s="21">
        <f>ROUND(('NEW Reference'!E$6*List!$F893)+'NEW Reference'!E$7,0)</f>
        <v>2702</v>
      </c>
      <c r="K893" s="21">
        <f>ROUND(('NEW Reference'!F$6*List!$F893)+'NEW Reference'!F$7,0)</f>
        <v>2815</v>
      </c>
      <c r="L893" s="21">
        <f>ROUND(('NEW Reference'!G$6*List!$F893)+'NEW Reference'!G$7,0)</f>
        <v>3186</v>
      </c>
      <c r="M893" s="21">
        <f>ROUND(('NEW Reference'!H$6*List!$F893)+'NEW Reference'!H$7,0)</f>
        <v>3308</v>
      </c>
      <c r="N893" s="21">
        <f>ROUND(('NEW Reference'!I$6*List!$F893)+'NEW Reference'!I$7,0)</f>
        <v>3438</v>
      </c>
      <c r="O893" s="21">
        <f>ROUND(('NEW Reference'!J$6*List!$F893)+'NEW Reference'!J$7,0)</f>
        <v>3981</v>
      </c>
      <c r="P893" s="21">
        <f>ROUND(('NEW Reference'!K$6*List!$F893)+'NEW Reference'!K$7,0)</f>
        <v>4107</v>
      </c>
      <c r="Q893" s="21">
        <f>ROUND(('NEW Reference'!L$6*List!$F893)+'NEW Reference'!L$7,0)</f>
        <v>4432</v>
      </c>
      <c r="R893" s="21">
        <f>ROUND(('NEW Reference'!M$6*List!$F893)+'NEW Reference'!M$7,0)</f>
        <v>5293</v>
      </c>
      <c r="S893" s="21">
        <f>ROUND(('NEW Reference'!N$6*List!$F893)+'NEW Reference'!N$7,0)</f>
        <v>21356</v>
      </c>
      <c r="T893" s="22">
        <f>ROUND(('NEW Reference'!O$6*List!$F893)+'NEW Reference'!O$7,0)</f>
        <v>794</v>
      </c>
      <c r="U893" s="22">
        <f>ROUND(('NEW Reference'!P$6*List!$F893)+'NEW Reference'!P$7,0)</f>
        <v>1119</v>
      </c>
      <c r="V893" s="22">
        <f>ROUND(('NEW Reference'!Q$6*List!$F893)+'NEW Reference'!Q$7,0)</f>
        <v>559</v>
      </c>
      <c r="X893" s="3" t="str">
        <f t="shared" si="39"/>
        <v>LACKAWANNA, Pennsylvania</v>
      </c>
      <c r="Y893" s="67" t="s">
        <v>1132</v>
      </c>
      <c r="Z893" s="24" t="s">
        <v>91</v>
      </c>
      <c r="AA893" s="29" t="s">
        <v>1110</v>
      </c>
      <c r="AB893" s="26"/>
      <c r="AC893" s="19">
        <f t="shared" si="41"/>
        <v>0.87970000000000004</v>
      </c>
      <c r="AD893" s="104">
        <v>11020</v>
      </c>
      <c r="AE893" t="s">
        <v>1117</v>
      </c>
      <c r="AF893" s="19">
        <v>0.86410000000000009</v>
      </c>
    </row>
    <row r="894" spans="1:32">
      <c r="A894" s="95">
        <v>29540</v>
      </c>
      <c r="B894" s="93" t="s">
        <v>1133</v>
      </c>
      <c r="C894" s="67" t="s">
        <v>953</v>
      </c>
      <c r="D894" s="29" t="s">
        <v>1110</v>
      </c>
      <c r="E894" s="97" t="s">
        <v>90</v>
      </c>
      <c r="F894" s="98">
        <f t="shared" si="40"/>
        <v>0.86440499999999998</v>
      </c>
      <c r="G894" s="74">
        <f>ROUND(('NEW Reference'!B$6*List!$F894)+'NEW Reference'!B$7,0)</f>
        <v>1208</v>
      </c>
      <c r="H894" s="21">
        <f>ROUND(('NEW Reference'!C$6*List!$F894)+'NEW Reference'!C$7,0)</f>
        <v>1801</v>
      </c>
      <c r="I894" s="21">
        <f>ROUND(('NEW Reference'!D$6*List!$F894)+'NEW Reference'!D$7,0)</f>
        <v>2158</v>
      </c>
      <c r="J894" s="21">
        <f>ROUND(('NEW Reference'!E$6*List!$F894)+'NEW Reference'!E$7,0)</f>
        <v>2668</v>
      </c>
      <c r="K894" s="21">
        <f>ROUND(('NEW Reference'!F$6*List!$F894)+'NEW Reference'!F$7,0)</f>
        <v>2779</v>
      </c>
      <c r="L894" s="21">
        <f>ROUND(('NEW Reference'!G$6*List!$F894)+'NEW Reference'!G$7,0)</f>
        <v>3146</v>
      </c>
      <c r="M894" s="21">
        <f>ROUND(('NEW Reference'!H$6*List!$F894)+'NEW Reference'!H$7,0)</f>
        <v>3266</v>
      </c>
      <c r="N894" s="21">
        <f>ROUND(('NEW Reference'!I$6*List!$F894)+'NEW Reference'!I$7,0)</f>
        <v>3395</v>
      </c>
      <c r="O894" s="21">
        <f>ROUND(('NEW Reference'!J$6*List!$F894)+'NEW Reference'!J$7,0)</f>
        <v>3931</v>
      </c>
      <c r="P894" s="21">
        <f>ROUND(('NEW Reference'!K$6*List!$F894)+'NEW Reference'!K$7,0)</f>
        <v>4055</v>
      </c>
      <c r="Q894" s="21">
        <f>ROUND(('NEW Reference'!L$6*List!$F894)+'NEW Reference'!L$7,0)</f>
        <v>4376</v>
      </c>
      <c r="R894" s="21">
        <f>ROUND(('NEW Reference'!M$6*List!$F894)+'NEW Reference'!M$7,0)</f>
        <v>5226</v>
      </c>
      <c r="S894" s="21">
        <f>ROUND(('NEW Reference'!N$6*List!$F894)+'NEW Reference'!N$7,0)</f>
        <v>21087</v>
      </c>
      <c r="T894" s="22">
        <f>ROUND(('NEW Reference'!O$6*List!$F894)+'NEW Reference'!O$7,0)</f>
        <v>784</v>
      </c>
      <c r="U894" s="22">
        <f>ROUND(('NEW Reference'!P$6*List!$F894)+'NEW Reference'!P$7,0)</f>
        <v>1105</v>
      </c>
      <c r="V894" s="22">
        <f>ROUND(('NEW Reference'!Q$6*List!$F894)+'NEW Reference'!Q$7,0)</f>
        <v>552</v>
      </c>
      <c r="X894" s="3" t="str">
        <f t="shared" si="39"/>
        <v>LANCASTER, Pennsylvania</v>
      </c>
      <c r="Y894" s="67" t="s">
        <v>953</v>
      </c>
      <c r="Z894" s="24" t="s">
        <v>91</v>
      </c>
      <c r="AA894" s="29" t="s">
        <v>1110</v>
      </c>
      <c r="AB894" s="25"/>
      <c r="AC894" s="19">
        <f t="shared" si="41"/>
        <v>0.86440499999999998</v>
      </c>
      <c r="AD894" s="104">
        <v>33874</v>
      </c>
      <c r="AE894" t="s">
        <v>1119</v>
      </c>
      <c r="AF894" s="19">
        <v>0.9618000000000001</v>
      </c>
    </row>
    <row r="895" spans="1:32">
      <c r="A895" s="95">
        <v>38300</v>
      </c>
      <c r="B895" s="93" t="s">
        <v>1111</v>
      </c>
      <c r="C895" s="67" t="s">
        <v>149</v>
      </c>
      <c r="D895" s="29" t="s">
        <v>1110</v>
      </c>
      <c r="E895" s="97" t="s">
        <v>90</v>
      </c>
      <c r="F895" s="98">
        <f t="shared" si="40"/>
        <v>0.84630000000000005</v>
      </c>
      <c r="G895" s="74">
        <f>ROUND(('NEW Reference'!B$6*List!$F895)+'NEW Reference'!B$7,0)</f>
        <v>1189</v>
      </c>
      <c r="H895" s="21">
        <f>ROUND(('NEW Reference'!C$6*List!$F895)+'NEW Reference'!C$7,0)</f>
        <v>1774</v>
      </c>
      <c r="I895" s="21">
        <f>ROUND(('NEW Reference'!D$6*List!$F895)+'NEW Reference'!D$7,0)</f>
        <v>2125</v>
      </c>
      <c r="J895" s="21">
        <f>ROUND(('NEW Reference'!E$6*List!$F895)+'NEW Reference'!E$7,0)</f>
        <v>2628</v>
      </c>
      <c r="K895" s="21">
        <f>ROUND(('NEW Reference'!F$6*List!$F895)+'NEW Reference'!F$7,0)</f>
        <v>2737</v>
      </c>
      <c r="L895" s="21">
        <f>ROUND(('NEW Reference'!G$6*List!$F895)+'NEW Reference'!G$7,0)</f>
        <v>3099</v>
      </c>
      <c r="M895" s="21">
        <f>ROUND(('NEW Reference'!H$6*List!$F895)+'NEW Reference'!H$7,0)</f>
        <v>3217</v>
      </c>
      <c r="N895" s="21">
        <f>ROUND(('NEW Reference'!I$6*List!$F895)+'NEW Reference'!I$7,0)</f>
        <v>3344</v>
      </c>
      <c r="O895" s="21">
        <f>ROUND(('NEW Reference'!J$6*List!$F895)+'NEW Reference'!J$7,0)</f>
        <v>3872</v>
      </c>
      <c r="P895" s="21">
        <f>ROUND(('NEW Reference'!K$6*List!$F895)+'NEW Reference'!K$7,0)</f>
        <v>3994</v>
      </c>
      <c r="Q895" s="21">
        <f>ROUND(('NEW Reference'!L$6*List!$F895)+'NEW Reference'!L$7,0)</f>
        <v>4310</v>
      </c>
      <c r="R895" s="21">
        <f>ROUND(('NEW Reference'!M$6*List!$F895)+'NEW Reference'!M$7,0)</f>
        <v>5147</v>
      </c>
      <c r="S895" s="21">
        <f>ROUND(('NEW Reference'!N$6*List!$F895)+'NEW Reference'!N$7,0)</f>
        <v>20768</v>
      </c>
      <c r="T895" s="22">
        <f>ROUND(('NEW Reference'!O$6*List!$F895)+'NEW Reference'!O$7,0)</f>
        <v>772</v>
      </c>
      <c r="U895" s="22">
        <f>ROUND(('NEW Reference'!P$6*List!$F895)+'NEW Reference'!P$7,0)</f>
        <v>1088</v>
      </c>
      <c r="V895" s="22">
        <f>ROUND(('NEW Reference'!Q$6*List!$F895)+'NEW Reference'!Q$7,0)</f>
        <v>544</v>
      </c>
      <c r="X895" s="3" t="str">
        <f t="shared" si="39"/>
        <v>LAWRENCE, Pennsylvania</v>
      </c>
      <c r="Y895" s="67" t="s">
        <v>149</v>
      </c>
      <c r="Z895" s="24" t="s">
        <v>91</v>
      </c>
      <c r="AA895" s="29" t="s">
        <v>1110</v>
      </c>
      <c r="AB895" s="25"/>
      <c r="AC895" s="19">
        <f t="shared" si="41"/>
        <v>0.84630000000000005</v>
      </c>
      <c r="AD895" s="104">
        <v>38300</v>
      </c>
      <c r="AE895" t="s">
        <v>1111</v>
      </c>
      <c r="AF895" s="19">
        <v>0.84630000000000005</v>
      </c>
    </row>
    <row r="896" spans="1:32">
      <c r="A896" s="95">
        <v>30140</v>
      </c>
      <c r="B896" s="93" t="s">
        <v>1134</v>
      </c>
      <c r="C896" s="67" t="s">
        <v>1135</v>
      </c>
      <c r="D896" s="29" t="s">
        <v>1110</v>
      </c>
      <c r="E896" s="97" t="s">
        <v>90</v>
      </c>
      <c r="F896" s="98">
        <f t="shared" si="40"/>
        <v>1.0038</v>
      </c>
      <c r="G896" s="74">
        <f>ROUND(('NEW Reference'!B$6*List!$F896)+'NEW Reference'!B$7,0)</f>
        <v>1348</v>
      </c>
      <c r="H896" s="21">
        <f>ROUND(('NEW Reference'!C$6*List!$F896)+'NEW Reference'!C$7,0)</f>
        <v>2010</v>
      </c>
      <c r="I896" s="21">
        <f>ROUND(('NEW Reference'!D$6*List!$F896)+'NEW Reference'!D$7,0)</f>
        <v>2409</v>
      </c>
      <c r="J896" s="21">
        <f>ROUND(('NEW Reference'!E$6*List!$F896)+'NEW Reference'!E$7,0)</f>
        <v>2978</v>
      </c>
      <c r="K896" s="21">
        <f>ROUND(('NEW Reference'!F$6*List!$F896)+'NEW Reference'!F$7,0)</f>
        <v>3102</v>
      </c>
      <c r="L896" s="21">
        <f>ROUND(('NEW Reference'!G$6*List!$F896)+'NEW Reference'!G$7,0)</f>
        <v>3512</v>
      </c>
      <c r="M896" s="21">
        <f>ROUND(('NEW Reference'!H$6*List!$F896)+'NEW Reference'!H$7,0)</f>
        <v>3646</v>
      </c>
      <c r="N896" s="21">
        <f>ROUND(('NEW Reference'!I$6*List!$F896)+'NEW Reference'!I$7,0)</f>
        <v>3789</v>
      </c>
      <c r="O896" s="21">
        <f>ROUND(('NEW Reference'!J$6*List!$F896)+'NEW Reference'!J$7,0)</f>
        <v>4388</v>
      </c>
      <c r="P896" s="21">
        <f>ROUND(('NEW Reference'!K$6*List!$F896)+'NEW Reference'!K$7,0)</f>
        <v>4526</v>
      </c>
      <c r="Q896" s="21">
        <f>ROUND(('NEW Reference'!L$6*List!$F896)+'NEW Reference'!L$7,0)</f>
        <v>4884</v>
      </c>
      <c r="R896" s="21">
        <f>ROUND(('NEW Reference'!M$6*List!$F896)+'NEW Reference'!M$7,0)</f>
        <v>5833</v>
      </c>
      <c r="S896" s="21">
        <f>ROUND(('NEW Reference'!N$6*List!$F896)+'NEW Reference'!N$7,0)</f>
        <v>23537</v>
      </c>
      <c r="T896" s="22">
        <f>ROUND(('NEW Reference'!O$6*List!$F896)+'NEW Reference'!O$7,0)</f>
        <v>875</v>
      </c>
      <c r="U896" s="22">
        <f>ROUND(('NEW Reference'!P$6*List!$F896)+'NEW Reference'!P$7,0)</f>
        <v>1233</v>
      </c>
      <c r="V896" s="22">
        <f>ROUND(('NEW Reference'!Q$6*List!$F896)+'NEW Reference'!Q$7,0)</f>
        <v>616</v>
      </c>
      <c r="X896" s="3" t="str">
        <f t="shared" si="39"/>
        <v>LEBANON, Pennsylvania</v>
      </c>
      <c r="Y896" s="67" t="s">
        <v>1135</v>
      </c>
      <c r="Z896" s="24" t="s">
        <v>91</v>
      </c>
      <c r="AA896" s="29" t="s">
        <v>1110</v>
      </c>
      <c r="AB896" s="26"/>
      <c r="AC896" s="19">
        <f t="shared" si="41"/>
        <v>1.0038</v>
      </c>
      <c r="AD896" s="104">
        <v>27780</v>
      </c>
      <c r="AE896" t="s">
        <v>1121</v>
      </c>
      <c r="AF896" s="19">
        <v>0.79210000000000003</v>
      </c>
    </row>
    <row r="897" spans="1:32">
      <c r="A897" s="95">
        <v>10900</v>
      </c>
      <c r="B897" s="93" t="s">
        <v>983</v>
      </c>
      <c r="C897" s="67" t="s">
        <v>1136</v>
      </c>
      <c r="D897" s="29" t="s">
        <v>1110</v>
      </c>
      <c r="E897" s="97" t="s">
        <v>90</v>
      </c>
      <c r="F897" s="98">
        <f t="shared" si="40"/>
        <v>0.99780000000000002</v>
      </c>
      <c r="G897" s="74">
        <f>ROUND(('NEW Reference'!B$6*List!$F897)+'NEW Reference'!B$7,0)</f>
        <v>1342</v>
      </c>
      <c r="H897" s="21">
        <f>ROUND(('NEW Reference'!C$6*List!$F897)+'NEW Reference'!C$7,0)</f>
        <v>2001</v>
      </c>
      <c r="I897" s="21">
        <f>ROUND(('NEW Reference'!D$6*List!$F897)+'NEW Reference'!D$7,0)</f>
        <v>2398</v>
      </c>
      <c r="J897" s="21">
        <f>ROUND(('NEW Reference'!E$6*List!$F897)+'NEW Reference'!E$7,0)</f>
        <v>2964</v>
      </c>
      <c r="K897" s="21">
        <f>ROUND(('NEW Reference'!F$6*List!$F897)+'NEW Reference'!F$7,0)</f>
        <v>3088</v>
      </c>
      <c r="L897" s="21">
        <f>ROUND(('NEW Reference'!G$6*List!$F897)+'NEW Reference'!G$7,0)</f>
        <v>3496</v>
      </c>
      <c r="M897" s="21">
        <f>ROUND(('NEW Reference'!H$6*List!$F897)+'NEW Reference'!H$7,0)</f>
        <v>3630</v>
      </c>
      <c r="N897" s="21">
        <f>ROUND(('NEW Reference'!I$6*List!$F897)+'NEW Reference'!I$7,0)</f>
        <v>3772</v>
      </c>
      <c r="O897" s="21">
        <f>ROUND(('NEW Reference'!J$6*List!$F897)+'NEW Reference'!J$7,0)</f>
        <v>4368</v>
      </c>
      <c r="P897" s="21">
        <f>ROUND(('NEW Reference'!K$6*List!$F897)+'NEW Reference'!K$7,0)</f>
        <v>4506</v>
      </c>
      <c r="Q897" s="21">
        <f>ROUND(('NEW Reference'!L$6*List!$F897)+'NEW Reference'!L$7,0)</f>
        <v>4862</v>
      </c>
      <c r="R897" s="21">
        <f>ROUND(('NEW Reference'!M$6*List!$F897)+'NEW Reference'!M$7,0)</f>
        <v>5807</v>
      </c>
      <c r="S897" s="21">
        <f>ROUND(('NEW Reference'!N$6*List!$F897)+'NEW Reference'!N$7,0)</f>
        <v>23432</v>
      </c>
      <c r="T897" s="22">
        <f>ROUND(('NEW Reference'!O$6*List!$F897)+'NEW Reference'!O$7,0)</f>
        <v>871</v>
      </c>
      <c r="U897" s="22">
        <f>ROUND(('NEW Reference'!P$6*List!$F897)+'NEW Reference'!P$7,0)</f>
        <v>1227</v>
      </c>
      <c r="V897" s="22">
        <f>ROUND(('NEW Reference'!Q$6*List!$F897)+'NEW Reference'!Q$7,0)</f>
        <v>614</v>
      </c>
      <c r="X897" s="3" t="str">
        <f t="shared" si="39"/>
        <v>LEHIGH, Pennsylvania</v>
      </c>
      <c r="Y897" s="67" t="s">
        <v>1136</v>
      </c>
      <c r="Z897" s="24" t="s">
        <v>91</v>
      </c>
      <c r="AA897" s="29" t="s">
        <v>1110</v>
      </c>
      <c r="AB897" s="26"/>
      <c r="AC897" s="19">
        <f t="shared" si="41"/>
        <v>0.99780000000000002</v>
      </c>
      <c r="AD897" s="104">
        <v>10900</v>
      </c>
      <c r="AE897" t="s">
        <v>983</v>
      </c>
      <c r="AF897" s="19">
        <v>0.99780000000000002</v>
      </c>
    </row>
    <row r="898" spans="1:32">
      <c r="A898" s="95">
        <v>42540</v>
      </c>
      <c r="B898" s="93" t="s">
        <v>1131</v>
      </c>
      <c r="C898" s="67" t="s">
        <v>1137</v>
      </c>
      <c r="D898" s="29" t="s">
        <v>1110</v>
      </c>
      <c r="E898" s="97" t="s">
        <v>90</v>
      </c>
      <c r="F898" s="98">
        <f t="shared" si="40"/>
        <v>0.87970000000000004</v>
      </c>
      <c r="G898" s="74">
        <f>ROUND(('NEW Reference'!B$6*List!$F898)+'NEW Reference'!B$7,0)</f>
        <v>1223</v>
      </c>
      <c r="H898" s="21">
        <f>ROUND(('NEW Reference'!C$6*List!$F898)+'NEW Reference'!C$7,0)</f>
        <v>1824</v>
      </c>
      <c r="I898" s="21">
        <f>ROUND(('NEW Reference'!D$6*List!$F898)+'NEW Reference'!D$7,0)</f>
        <v>2185</v>
      </c>
      <c r="J898" s="21">
        <f>ROUND(('NEW Reference'!E$6*List!$F898)+'NEW Reference'!E$7,0)</f>
        <v>2702</v>
      </c>
      <c r="K898" s="21">
        <f>ROUND(('NEW Reference'!F$6*List!$F898)+'NEW Reference'!F$7,0)</f>
        <v>2815</v>
      </c>
      <c r="L898" s="21">
        <f>ROUND(('NEW Reference'!G$6*List!$F898)+'NEW Reference'!G$7,0)</f>
        <v>3186</v>
      </c>
      <c r="M898" s="21">
        <f>ROUND(('NEW Reference'!H$6*List!$F898)+'NEW Reference'!H$7,0)</f>
        <v>3308</v>
      </c>
      <c r="N898" s="21">
        <f>ROUND(('NEW Reference'!I$6*List!$F898)+'NEW Reference'!I$7,0)</f>
        <v>3438</v>
      </c>
      <c r="O898" s="21">
        <f>ROUND(('NEW Reference'!J$6*List!$F898)+'NEW Reference'!J$7,0)</f>
        <v>3981</v>
      </c>
      <c r="P898" s="21">
        <f>ROUND(('NEW Reference'!K$6*List!$F898)+'NEW Reference'!K$7,0)</f>
        <v>4107</v>
      </c>
      <c r="Q898" s="21">
        <f>ROUND(('NEW Reference'!L$6*List!$F898)+'NEW Reference'!L$7,0)</f>
        <v>4432</v>
      </c>
      <c r="R898" s="21">
        <f>ROUND(('NEW Reference'!M$6*List!$F898)+'NEW Reference'!M$7,0)</f>
        <v>5293</v>
      </c>
      <c r="S898" s="21">
        <f>ROUND(('NEW Reference'!N$6*List!$F898)+'NEW Reference'!N$7,0)</f>
        <v>21356</v>
      </c>
      <c r="T898" s="22">
        <f>ROUND(('NEW Reference'!O$6*List!$F898)+'NEW Reference'!O$7,0)</f>
        <v>794</v>
      </c>
      <c r="U898" s="22">
        <f>ROUND(('NEW Reference'!P$6*List!$F898)+'NEW Reference'!P$7,0)</f>
        <v>1119</v>
      </c>
      <c r="V898" s="22">
        <f>ROUND(('NEW Reference'!Q$6*List!$F898)+'NEW Reference'!Q$7,0)</f>
        <v>559</v>
      </c>
      <c r="X898" s="3" t="str">
        <f t="shared" si="39"/>
        <v>LUZERNE, Pennsylvania</v>
      </c>
      <c r="Y898" s="67" t="s">
        <v>1137</v>
      </c>
      <c r="Z898" s="24" t="s">
        <v>91</v>
      </c>
      <c r="AA898" s="29" t="s">
        <v>1110</v>
      </c>
      <c r="AB898" s="26"/>
      <c r="AC898" s="19">
        <f t="shared" si="41"/>
        <v>0.87970000000000004</v>
      </c>
      <c r="AD898" s="104">
        <v>44300</v>
      </c>
      <c r="AE898" t="s">
        <v>1123</v>
      </c>
      <c r="AF898" s="19">
        <v>1.128315</v>
      </c>
    </row>
    <row r="899" spans="1:32">
      <c r="A899" s="95">
        <v>48700</v>
      </c>
      <c r="B899" s="93" t="s">
        <v>1138</v>
      </c>
      <c r="C899" s="67" t="s">
        <v>1139</v>
      </c>
      <c r="D899" s="29" t="s">
        <v>1110</v>
      </c>
      <c r="E899" s="97" t="s">
        <v>90</v>
      </c>
      <c r="F899" s="98">
        <f t="shared" si="40"/>
        <v>0.80770000000000008</v>
      </c>
      <c r="G899" s="74">
        <f>ROUND(('NEW Reference'!B$6*List!$F899)+'NEW Reference'!B$7,0)</f>
        <v>1151</v>
      </c>
      <c r="H899" s="21">
        <f>ROUND(('NEW Reference'!C$6*List!$F899)+'NEW Reference'!C$7,0)</f>
        <v>1716</v>
      </c>
      <c r="I899" s="21">
        <f>ROUND(('NEW Reference'!D$6*List!$F899)+'NEW Reference'!D$7,0)</f>
        <v>2056</v>
      </c>
      <c r="J899" s="21">
        <f>ROUND(('NEW Reference'!E$6*List!$F899)+'NEW Reference'!E$7,0)</f>
        <v>2542</v>
      </c>
      <c r="K899" s="21">
        <f>ROUND(('NEW Reference'!F$6*List!$F899)+'NEW Reference'!F$7,0)</f>
        <v>2648</v>
      </c>
      <c r="L899" s="21">
        <f>ROUND(('NEW Reference'!G$6*List!$F899)+'NEW Reference'!G$7,0)</f>
        <v>2998</v>
      </c>
      <c r="M899" s="21">
        <f>ROUND(('NEW Reference'!H$6*List!$F899)+'NEW Reference'!H$7,0)</f>
        <v>3112</v>
      </c>
      <c r="N899" s="21">
        <f>ROUND(('NEW Reference'!I$6*List!$F899)+'NEW Reference'!I$7,0)</f>
        <v>3234</v>
      </c>
      <c r="O899" s="21">
        <f>ROUND(('NEW Reference'!J$6*List!$F899)+'NEW Reference'!J$7,0)</f>
        <v>3745</v>
      </c>
      <c r="P899" s="21">
        <f>ROUND(('NEW Reference'!K$6*List!$F899)+'NEW Reference'!K$7,0)</f>
        <v>3863</v>
      </c>
      <c r="Q899" s="21">
        <f>ROUND(('NEW Reference'!L$6*List!$F899)+'NEW Reference'!L$7,0)</f>
        <v>4169</v>
      </c>
      <c r="R899" s="21">
        <f>ROUND(('NEW Reference'!M$6*List!$F899)+'NEW Reference'!M$7,0)</f>
        <v>4979</v>
      </c>
      <c r="S899" s="21">
        <f>ROUND(('NEW Reference'!N$6*List!$F899)+'NEW Reference'!N$7,0)</f>
        <v>20090</v>
      </c>
      <c r="T899" s="22">
        <f>ROUND(('NEW Reference'!O$6*List!$F899)+'NEW Reference'!O$7,0)</f>
        <v>747</v>
      </c>
      <c r="U899" s="22">
        <f>ROUND(('NEW Reference'!P$6*List!$F899)+'NEW Reference'!P$7,0)</f>
        <v>1052</v>
      </c>
      <c r="V899" s="22">
        <f>ROUND(('NEW Reference'!Q$6*List!$F899)+'NEW Reference'!Q$7,0)</f>
        <v>526</v>
      </c>
      <c r="X899" s="3" t="str">
        <f t="shared" si="39"/>
        <v>LYCOMING, Pennsylvania</v>
      </c>
      <c r="Y899" s="67" t="s">
        <v>1139</v>
      </c>
      <c r="Z899" s="24" t="s">
        <v>91</v>
      </c>
      <c r="AA899" s="29" t="s">
        <v>1110</v>
      </c>
      <c r="AB899" s="25"/>
      <c r="AC899" s="19">
        <f t="shared" si="41"/>
        <v>0.80770000000000008</v>
      </c>
      <c r="AD899" s="104">
        <v>33874</v>
      </c>
      <c r="AE899" t="s">
        <v>1119</v>
      </c>
      <c r="AF899" s="19">
        <v>0.9618000000000001</v>
      </c>
    </row>
    <row r="900" spans="1:32">
      <c r="A900" s="95">
        <v>33874</v>
      </c>
      <c r="B900" s="93" t="s">
        <v>1119</v>
      </c>
      <c r="C900" s="67" t="s">
        <v>166</v>
      </c>
      <c r="D900" s="29" t="s">
        <v>1110</v>
      </c>
      <c r="E900" s="97" t="s">
        <v>90</v>
      </c>
      <c r="F900" s="98">
        <f t="shared" si="40"/>
        <v>0.9618000000000001</v>
      </c>
      <c r="G900" s="74">
        <f>ROUND(('NEW Reference'!B$6*List!$F900)+'NEW Reference'!B$7,0)</f>
        <v>1306</v>
      </c>
      <c r="H900" s="21">
        <f>ROUND(('NEW Reference'!C$6*List!$F900)+'NEW Reference'!C$7,0)</f>
        <v>1947</v>
      </c>
      <c r="I900" s="21">
        <f>ROUND(('NEW Reference'!D$6*List!$F900)+'NEW Reference'!D$7,0)</f>
        <v>2333</v>
      </c>
      <c r="J900" s="21">
        <f>ROUND(('NEW Reference'!E$6*List!$F900)+'NEW Reference'!E$7,0)</f>
        <v>2884</v>
      </c>
      <c r="K900" s="21">
        <f>ROUND(('NEW Reference'!F$6*List!$F900)+'NEW Reference'!F$7,0)</f>
        <v>3005</v>
      </c>
      <c r="L900" s="21">
        <f>ROUND(('NEW Reference'!G$6*List!$F900)+'NEW Reference'!G$7,0)</f>
        <v>3402</v>
      </c>
      <c r="M900" s="21">
        <f>ROUND(('NEW Reference'!H$6*List!$F900)+'NEW Reference'!H$7,0)</f>
        <v>3532</v>
      </c>
      <c r="N900" s="21">
        <f>ROUND(('NEW Reference'!I$6*List!$F900)+'NEW Reference'!I$7,0)</f>
        <v>3670</v>
      </c>
      <c r="O900" s="21">
        <f>ROUND(('NEW Reference'!J$6*List!$F900)+'NEW Reference'!J$7,0)</f>
        <v>4250</v>
      </c>
      <c r="P900" s="21">
        <f>ROUND(('NEW Reference'!K$6*List!$F900)+'NEW Reference'!K$7,0)</f>
        <v>4384</v>
      </c>
      <c r="Q900" s="21">
        <f>ROUND(('NEW Reference'!L$6*List!$F900)+'NEW Reference'!L$7,0)</f>
        <v>4731</v>
      </c>
      <c r="R900" s="21">
        <f>ROUND(('NEW Reference'!M$6*List!$F900)+'NEW Reference'!M$7,0)</f>
        <v>5650</v>
      </c>
      <c r="S900" s="21">
        <f>ROUND(('NEW Reference'!N$6*List!$F900)+'NEW Reference'!N$7,0)</f>
        <v>22799</v>
      </c>
      <c r="T900" s="22">
        <f>ROUND(('NEW Reference'!O$6*List!$F900)+'NEW Reference'!O$7,0)</f>
        <v>848</v>
      </c>
      <c r="U900" s="22">
        <f>ROUND(('NEW Reference'!P$6*List!$F900)+'NEW Reference'!P$7,0)</f>
        <v>1194</v>
      </c>
      <c r="V900" s="22">
        <f>ROUND(('NEW Reference'!Q$6*List!$F900)+'NEW Reference'!Q$7,0)</f>
        <v>597</v>
      </c>
      <c r="X900" s="3" t="str">
        <f t="shared" si="39"/>
        <v>MONTGOMERY, Pennsylvania</v>
      </c>
      <c r="Y900" s="67" t="s">
        <v>166</v>
      </c>
      <c r="Z900" s="24" t="s">
        <v>91</v>
      </c>
      <c r="AA900" s="29" t="s">
        <v>1110</v>
      </c>
      <c r="AB900" s="26"/>
      <c r="AC900" s="19">
        <f t="shared" si="41"/>
        <v>0.9618000000000001</v>
      </c>
      <c r="AD900" s="104">
        <v>25420</v>
      </c>
      <c r="AE900" t="s">
        <v>1126</v>
      </c>
      <c r="AF900" s="19">
        <v>1.0055000000000001</v>
      </c>
    </row>
    <row r="901" spans="1:32">
      <c r="A901" s="95">
        <v>10900</v>
      </c>
      <c r="B901" s="93" t="s">
        <v>983</v>
      </c>
      <c r="C901" s="67" t="s">
        <v>1140</v>
      </c>
      <c r="D901" s="29" t="s">
        <v>1110</v>
      </c>
      <c r="E901" s="97" t="s">
        <v>90</v>
      </c>
      <c r="F901" s="98">
        <f t="shared" si="40"/>
        <v>0.99780000000000002</v>
      </c>
      <c r="G901" s="74">
        <f>ROUND(('NEW Reference'!B$6*List!$F901)+'NEW Reference'!B$7,0)</f>
        <v>1342</v>
      </c>
      <c r="H901" s="21">
        <f>ROUND(('NEW Reference'!C$6*List!$F901)+'NEW Reference'!C$7,0)</f>
        <v>2001</v>
      </c>
      <c r="I901" s="21">
        <f>ROUND(('NEW Reference'!D$6*List!$F901)+'NEW Reference'!D$7,0)</f>
        <v>2398</v>
      </c>
      <c r="J901" s="21">
        <f>ROUND(('NEW Reference'!E$6*List!$F901)+'NEW Reference'!E$7,0)</f>
        <v>2964</v>
      </c>
      <c r="K901" s="21">
        <f>ROUND(('NEW Reference'!F$6*List!$F901)+'NEW Reference'!F$7,0)</f>
        <v>3088</v>
      </c>
      <c r="L901" s="21">
        <f>ROUND(('NEW Reference'!G$6*List!$F901)+'NEW Reference'!G$7,0)</f>
        <v>3496</v>
      </c>
      <c r="M901" s="21">
        <f>ROUND(('NEW Reference'!H$6*List!$F901)+'NEW Reference'!H$7,0)</f>
        <v>3630</v>
      </c>
      <c r="N901" s="21">
        <f>ROUND(('NEW Reference'!I$6*List!$F901)+'NEW Reference'!I$7,0)</f>
        <v>3772</v>
      </c>
      <c r="O901" s="21">
        <f>ROUND(('NEW Reference'!J$6*List!$F901)+'NEW Reference'!J$7,0)</f>
        <v>4368</v>
      </c>
      <c r="P901" s="21">
        <f>ROUND(('NEW Reference'!K$6*List!$F901)+'NEW Reference'!K$7,0)</f>
        <v>4506</v>
      </c>
      <c r="Q901" s="21">
        <f>ROUND(('NEW Reference'!L$6*List!$F901)+'NEW Reference'!L$7,0)</f>
        <v>4862</v>
      </c>
      <c r="R901" s="21">
        <f>ROUND(('NEW Reference'!M$6*List!$F901)+'NEW Reference'!M$7,0)</f>
        <v>5807</v>
      </c>
      <c r="S901" s="21">
        <f>ROUND(('NEW Reference'!N$6*List!$F901)+'NEW Reference'!N$7,0)</f>
        <v>23432</v>
      </c>
      <c r="T901" s="22">
        <f>ROUND(('NEW Reference'!O$6*List!$F901)+'NEW Reference'!O$7,0)</f>
        <v>871</v>
      </c>
      <c r="U901" s="22">
        <f>ROUND(('NEW Reference'!P$6*List!$F901)+'NEW Reference'!P$7,0)</f>
        <v>1227</v>
      </c>
      <c r="V901" s="22">
        <f>ROUND(('NEW Reference'!Q$6*List!$F901)+'NEW Reference'!Q$7,0)</f>
        <v>614</v>
      </c>
      <c r="X901" s="3" t="str">
        <f t="shared" si="39"/>
        <v>NORTHAMPTON, Pennsylvania</v>
      </c>
      <c r="Y901" s="67" t="s">
        <v>1140</v>
      </c>
      <c r="Z901" s="24" t="s">
        <v>91</v>
      </c>
      <c r="AA901" s="29" t="s">
        <v>1110</v>
      </c>
      <c r="AB901" s="26"/>
      <c r="AC901" s="19">
        <f t="shared" si="41"/>
        <v>0.99780000000000002</v>
      </c>
      <c r="AD901" s="104">
        <v>25420</v>
      </c>
      <c r="AE901" t="s">
        <v>1126</v>
      </c>
      <c r="AF901" s="19">
        <v>1.0055000000000001</v>
      </c>
    </row>
    <row r="902" spans="1:32">
      <c r="A902" s="95">
        <v>25420</v>
      </c>
      <c r="B902" s="93" t="s">
        <v>1126</v>
      </c>
      <c r="C902" s="67" t="s">
        <v>213</v>
      </c>
      <c r="D902" s="29" t="s">
        <v>1110</v>
      </c>
      <c r="E902" s="97" t="s">
        <v>90</v>
      </c>
      <c r="F902" s="98">
        <f t="shared" si="40"/>
        <v>1.0055000000000001</v>
      </c>
      <c r="G902" s="74">
        <f>ROUND(('NEW Reference'!B$6*List!$F902)+'NEW Reference'!B$7,0)</f>
        <v>1350</v>
      </c>
      <c r="H902" s="21">
        <f>ROUND(('NEW Reference'!C$6*List!$F902)+'NEW Reference'!C$7,0)</f>
        <v>2013</v>
      </c>
      <c r="I902" s="21">
        <f>ROUND(('NEW Reference'!D$6*List!$F902)+'NEW Reference'!D$7,0)</f>
        <v>2412</v>
      </c>
      <c r="J902" s="21">
        <f>ROUND(('NEW Reference'!E$6*List!$F902)+'NEW Reference'!E$7,0)</f>
        <v>2982</v>
      </c>
      <c r="K902" s="21">
        <f>ROUND(('NEW Reference'!F$6*List!$F902)+'NEW Reference'!F$7,0)</f>
        <v>3106</v>
      </c>
      <c r="L902" s="21">
        <f>ROUND(('NEW Reference'!G$6*List!$F902)+'NEW Reference'!G$7,0)</f>
        <v>3516</v>
      </c>
      <c r="M902" s="21">
        <f>ROUND(('NEW Reference'!H$6*List!$F902)+'NEW Reference'!H$7,0)</f>
        <v>3651</v>
      </c>
      <c r="N902" s="21">
        <f>ROUND(('NEW Reference'!I$6*List!$F902)+'NEW Reference'!I$7,0)</f>
        <v>3794</v>
      </c>
      <c r="O902" s="21">
        <f>ROUND(('NEW Reference'!J$6*List!$F902)+'NEW Reference'!J$7,0)</f>
        <v>4394</v>
      </c>
      <c r="P902" s="21">
        <f>ROUND(('NEW Reference'!K$6*List!$F902)+'NEW Reference'!K$7,0)</f>
        <v>4532</v>
      </c>
      <c r="Q902" s="21">
        <f>ROUND(('NEW Reference'!L$6*List!$F902)+'NEW Reference'!L$7,0)</f>
        <v>4890</v>
      </c>
      <c r="R902" s="21">
        <f>ROUND(('NEW Reference'!M$6*List!$F902)+'NEW Reference'!M$7,0)</f>
        <v>5841</v>
      </c>
      <c r="S902" s="21">
        <f>ROUND(('NEW Reference'!N$6*List!$F902)+'NEW Reference'!N$7,0)</f>
        <v>23567</v>
      </c>
      <c r="T902" s="22">
        <f>ROUND(('NEW Reference'!O$6*List!$F902)+'NEW Reference'!O$7,0)</f>
        <v>876</v>
      </c>
      <c r="U902" s="22">
        <f>ROUND(('NEW Reference'!P$6*List!$F902)+'NEW Reference'!P$7,0)</f>
        <v>1235</v>
      </c>
      <c r="V902" s="22">
        <f>ROUND(('NEW Reference'!Q$6*List!$F902)+'NEW Reference'!Q$7,0)</f>
        <v>617</v>
      </c>
      <c r="X902" s="3" t="str">
        <f t="shared" si="39"/>
        <v>PERRY, Pennsylvania</v>
      </c>
      <c r="Y902" s="67" t="s">
        <v>213</v>
      </c>
      <c r="Z902" s="24" t="s">
        <v>91</v>
      </c>
      <c r="AA902" s="29" t="s">
        <v>1110</v>
      </c>
      <c r="AB902" s="25"/>
      <c r="AC902" s="19">
        <f t="shared" si="41"/>
        <v>1.0055000000000001</v>
      </c>
      <c r="AD902" s="104">
        <v>37964</v>
      </c>
      <c r="AE902" t="s">
        <v>1128</v>
      </c>
      <c r="AF902" s="19">
        <v>1.0364</v>
      </c>
    </row>
    <row r="903" spans="1:32">
      <c r="A903" s="95">
        <v>37964</v>
      </c>
      <c r="B903" s="93" t="s">
        <v>1128</v>
      </c>
      <c r="C903" s="67" t="s">
        <v>1141</v>
      </c>
      <c r="D903" s="29" t="s">
        <v>1110</v>
      </c>
      <c r="E903" s="97" t="s">
        <v>90</v>
      </c>
      <c r="F903" s="98">
        <f t="shared" si="40"/>
        <v>1.0364</v>
      </c>
      <c r="G903" s="74">
        <f>ROUND(('NEW Reference'!B$6*List!$F903)+'NEW Reference'!B$7,0)</f>
        <v>1381</v>
      </c>
      <c r="H903" s="21">
        <f>ROUND(('NEW Reference'!C$6*List!$F903)+'NEW Reference'!C$7,0)</f>
        <v>2059</v>
      </c>
      <c r="I903" s="21">
        <f>ROUND(('NEW Reference'!D$6*List!$F903)+'NEW Reference'!D$7,0)</f>
        <v>2467</v>
      </c>
      <c r="J903" s="21">
        <f>ROUND(('NEW Reference'!E$6*List!$F903)+'NEW Reference'!E$7,0)</f>
        <v>3050</v>
      </c>
      <c r="K903" s="21">
        <f>ROUND(('NEW Reference'!F$6*List!$F903)+'NEW Reference'!F$7,0)</f>
        <v>3178</v>
      </c>
      <c r="L903" s="21">
        <f>ROUND(('NEW Reference'!G$6*List!$F903)+'NEW Reference'!G$7,0)</f>
        <v>3597</v>
      </c>
      <c r="M903" s="21">
        <f>ROUND(('NEW Reference'!H$6*List!$F903)+'NEW Reference'!H$7,0)</f>
        <v>3735</v>
      </c>
      <c r="N903" s="21">
        <f>ROUND(('NEW Reference'!I$6*List!$F903)+'NEW Reference'!I$7,0)</f>
        <v>3882</v>
      </c>
      <c r="O903" s="21">
        <f>ROUND(('NEW Reference'!J$6*List!$F903)+'NEW Reference'!J$7,0)</f>
        <v>4495</v>
      </c>
      <c r="P903" s="21">
        <f>ROUND(('NEW Reference'!K$6*List!$F903)+'NEW Reference'!K$7,0)</f>
        <v>4637</v>
      </c>
      <c r="Q903" s="21">
        <f>ROUND(('NEW Reference'!L$6*List!$F903)+'NEW Reference'!L$7,0)</f>
        <v>5003</v>
      </c>
      <c r="R903" s="21">
        <f>ROUND(('NEW Reference'!M$6*List!$F903)+'NEW Reference'!M$7,0)</f>
        <v>5975</v>
      </c>
      <c r="S903" s="21">
        <f>ROUND(('NEW Reference'!N$6*List!$F903)+'NEW Reference'!N$7,0)</f>
        <v>24110</v>
      </c>
      <c r="T903" s="22">
        <f>ROUND(('NEW Reference'!O$6*List!$F903)+'NEW Reference'!O$7,0)</f>
        <v>896</v>
      </c>
      <c r="U903" s="22">
        <f>ROUND(('NEW Reference'!P$6*List!$F903)+'NEW Reference'!P$7,0)</f>
        <v>1263</v>
      </c>
      <c r="V903" s="22">
        <f>ROUND(('NEW Reference'!Q$6*List!$F903)+'NEW Reference'!Q$7,0)</f>
        <v>632</v>
      </c>
      <c r="X903" s="3" t="str">
        <f t="shared" si="39"/>
        <v>PHILADELPHIA, Pennsylvania</v>
      </c>
      <c r="Y903" s="67" t="s">
        <v>1141</v>
      </c>
      <c r="Z903" s="24" t="s">
        <v>91</v>
      </c>
      <c r="AA903" s="29" t="s">
        <v>1110</v>
      </c>
      <c r="AB903" s="26"/>
      <c r="AC903" s="19">
        <f t="shared" si="41"/>
        <v>1.0364</v>
      </c>
      <c r="AD903" s="104">
        <v>21500</v>
      </c>
      <c r="AE903" t="s">
        <v>1129</v>
      </c>
      <c r="AF903" s="19">
        <v>0.84500000000000008</v>
      </c>
    </row>
    <row r="904" spans="1:32">
      <c r="A904" s="95">
        <v>39</v>
      </c>
      <c r="B904" s="93" t="s">
        <v>187</v>
      </c>
      <c r="C904" s="67" t="s">
        <v>4</v>
      </c>
      <c r="D904" s="29" t="s">
        <v>1110</v>
      </c>
      <c r="E904" s="97" t="s">
        <v>101</v>
      </c>
      <c r="F904" s="98">
        <f t="shared" si="40"/>
        <v>0.85070000000000001</v>
      </c>
      <c r="G904" s="74">
        <f>ROUND(('NEW Reference'!B$6*List!$F904)+'NEW Reference'!B$7,0)</f>
        <v>1194</v>
      </c>
      <c r="H904" s="21">
        <f>ROUND(('NEW Reference'!C$6*List!$F904)+'NEW Reference'!C$7,0)</f>
        <v>1780</v>
      </c>
      <c r="I904" s="21">
        <f>ROUND(('NEW Reference'!D$6*List!$F904)+'NEW Reference'!D$7,0)</f>
        <v>2133</v>
      </c>
      <c r="J904" s="21">
        <f>ROUND(('NEW Reference'!E$6*List!$F904)+'NEW Reference'!E$7,0)</f>
        <v>2637</v>
      </c>
      <c r="K904" s="21">
        <f>ROUND(('NEW Reference'!F$6*List!$F904)+'NEW Reference'!F$7,0)</f>
        <v>2748</v>
      </c>
      <c r="L904" s="21">
        <f>ROUND(('NEW Reference'!G$6*List!$F904)+'NEW Reference'!G$7,0)</f>
        <v>3110</v>
      </c>
      <c r="M904" s="21">
        <f>ROUND(('NEW Reference'!H$6*List!$F904)+'NEW Reference'!H$7,0)</f>
        <v>3229</v>
      </c>
      <c r="N904" s="21">
        <f>ROUND(('NEW Reference'!I$6*List!$F904)+'NEW Reference'!I$7,0)</f>
        <v>3356</v>
      </c>
      <c r="O904" s="21">
        <f>ROUND(('NEW Reference'!J$6*List!$F904)+'NEW Reference'!J$7,0)</f>
        <v>3886</v>
      </c>
      <c r="P904" s="21">
        <f>ROUND(('NEW Reference'!K$6*List!$F904)+'NEW Reference'!K$7,0)</f>
        <v>4009</v>
      </c>
      <c r="Q904" s="21">
        <f>ROUND(('NEW Reference'!L$6*List!$F904)+'NEW Reference'!L$7,0)</f>
        <v>4326</v>
      </c>
      <c r="R904" s="21">
        <f>ROUND(('NEW Reference'!M$6*List!$F904)+'NEW Reference'!M$7,0)</f>
        <v>5166</v>
      </c>
      <c r="S904" s="21">
        <f>ROUND(('NEW Reference'!N$6*List!$F904)+'NEW Reference'!N$7,0)</f>
        <v>20846</v>
      </c>
      <c r="T904" s="22">
        <f>ROUND(('NEW Reference'!O$6*List!$F904)+'NEW Reference'!O$7,0)</f>
        <v>775</v>
      </c>
      <c r="U904" s="22">
        <f>ROUND(('NEW Reference'!P$6*List!$F904)+'NEW Reference'!P$7,0)</f>
        <v>1092</v>
      </c>
      <c r="V904" s="22">
        <f>ROUND(('NEW Reference'!Q$6*List!$F904)+'NEW Reference'!Q$7,0)</f>
        <v>546</v>
      </c>
      <c r="X904" s="3" t="str">
        <f t="shared" ref="X904:X967" si="42">CONCATENATE(Y904, Z904, AA904)</f>
        <v>Rural (Not listed as urban county), Pennsylvania</v>
      </c>
      <c r="Y904" s="67" t="s">
        <v>4</v>
      </c>
      <c r="Z904" s="24" t="s">
        <v>91</v>
      </c>
      <c r="AA904" s="29" t="s">
        <v>1110</v>
      </c>
      <c r="AB904" s="26"/>
      <c r="AC904" s="19">
        <f t="shared" si="41"/>
        <v>0.85070000000000001</v>
      </c>
      <c r="AD904" s="104">
        <v>38300</v>
      </c>
      <c r="AE904" t="s">
        <v>1111</v>
      </c>
      <c r="AF904" s="19">
        <v>0.84630000000000005</v>
      </c>
    </row>
    <row r="905" spans="1:32">
      <c r="A905" s="95">
        <v>38300</v>
      </c>
      <c r="B905" s="93" t="s">
        <v>1111</v>
      </c>
      <c r="C905" s="67" t="s">
        <v>221</v>
      </c>
      <c r="D905" s="29" t="s">
        <v>1110</v>
      </c>
      <c r="E905" s="97" t="s">
        <v>90</v>
      </c>
      <c r="F905" s="98">
        <f t="shared" si="40"/>
        <v>0.84630000000000005</v>
      </c>
      <c r="G905" s="74">
        <f>ROUND(('NEW Reference'!B$6*List!$F905)+'NEW Reference'!B$7,0)</f>
        <v>1189</v>
      </c>
      <c r="H905" s="21">
        <f>ROUND(('NEW Reference'!C$6*List!$F905)+'NEW Reference'!C$7,0)</f>
        <v>1774</v>
      </c>
      <c r="I905" s="21">
        <f>ROUND(('NEW Reference'!D$6*List!$F905)+'NEW Reference'!D$7,0)</f>
        <v>2125</v>
      </c>
      <c r="J905" s="21">
        <f>ROUND(('NEW Reference'!E$6*List!$F905)+'NEW Reference'!E$7,0)</f>
        <v>2628</v>
      </c>
      <c r="K905" s="21">
        <f>ROUND(('NEW Reference'!F$6*List!$F905)+'NEW Reference'!F$7,0)</f>
        <v>2737</v>
      </c>
      <c r="L905" s="21">
        <f>ROUND(('NEW Reference'!G$6*List!$F905)+'NEW Reference'!G$7,0)</f>
        <v>3099</v>
      </c>
      <c r="M905" s="21">
        <f>ROUND(('NEW Reference'!H$6*List!$F905)+'NEW Reference'!H$7,0)</f>
        <v>3217</v>
      </c>
      <c r="N905" s="21">
        <f>ROUND(('NEW Reference'!I$6*List!$F905)+'NEW Reference'!I$7,0)</f>
        <v>3344</v>
      </c>
      <c r="O905" s="21">
        <f>ROUND(('NEW Reference'!J$6*List!$F905)+'NEW Reference'!J$7,0)</f>
        <v>3872</v>
      </c>
      <c r="P905" s="21">
        <f>ROUND(('NEW Reference'!K$6*List!$F905)+'NEW Reference'!K$7,0)</f>
        <v>3994</v>
      </c>
      <c r="Q905" s="21">
        <f>ROUND(('NEW Reference'!L$6*List!$F905)+'NEW Reference'!L$7,0)</f>
        <v>4310</v>
      </c>
      <c r="R905" s="21">
        <f>ROUND(('NEW Reference'!M$6*List!$F905)+'NEW Reference'!M$7,0)</f>
        <v>5147</v>
      </c>
      <c r="S905" s="21">
        <f>ROUND(('NEW Reference'!N$6*List!$F905)+'NEW Reference'!N$7,0)</f>
        <v>20768</v>
      </c>
      <c r="T905" s="22">
        <f>ROUND(('NEW Reference'!O$6*List!$F905)+'NEW Reference'!O$7,0)</f>
        <v>772</v>
      </c>
      <c r="U905" s="22">
        <f>ROUND(('NEW Reference'!P$6*List!$F905)+'NEW Reference'!P$7,0)</f>
        <v>1088</v>
      </c>
      <c r="V905" s="22">
        <f>ROUND(('NEW Reference'!Q$6*List!$F905)+'NEW Reference'!Q$7,0)</f>
        <v>544</v>
      </c>
      <c r="X905" s="3" t="str">
        <f t="shared" si="42"/>
        <v>WASHINGTON, Pennsylvania</v>
      </c>
      <c r="Y905" s="67" t="s">
        <v>221</v>
      </c>
      <c r="Z905" s="24" t="s">
        <v>91</v>
      </c>
      <c r="AA905" s="29" t="s">
        <v>1110</v>
      </c>
      <c r="AB905" s="26"/>
      <c r="AC905" s="19">
        <f t="shared" si="41"/>
        <v>0.84630000000000005</v>
      </c>
      <c r="AD905" s="104">
        <v>16540</v>
      </c>
      <c r="AE905" t="s">
        <v>1130</v>
      </c>
      <c r="AF905" s="19">
        <v>1.0153125000000001</v>
      </c>
    </row>
    <row r="906" spans="1:32">
      <c r="A906" s="95">
        <v>38300</v>
      </c>
      <c r="B906" s="93" t="s">
        <v>1111</v>
      </c>
      <c r="C906" s="67" t="s">
        <v>1142</v>
      </c>
      <c r="D906" s="29" t="s">
        <v>1110</v>
      </c>
      <c r="E906" s="97" t="s">
        <v>90</v>
      </c>
      <c r="F906" s="98">
        <f t="shared" si="40"/>
        <v>0.84630000000000005</v>
      </c>
      <c r="G906" s="74">
        <f>ROUND(('NEW Reference'!B$6*List!$F906)+'NEW Reference'!B$7,0)</f>
        <v>1189</v>
      </c>
      <c r="H906" s="21">
        <f>ROUND(('NEW Reference'!C$6*List!$F906)+'NEW Reference'!C$7,0)</f>
        <v>1774</v>
      </c>
      <c r="I906" s="21">
        <f>ROUND(('NEW Reference'!D$6*List!$F906)+'NEW Reference'!D$7,0)</f>
        <v>2125</v>
      </c>
      <c r="J906" s="21">
        <f>ROUND(('NEW Reference'!E$6*List!$F906)+'NEW Reference'!E$7,0)</f>
        <v>2628</v>
      </c>
      <c r="K906" s="21">
        <f>ROUND(('NEW Reference'!F$6*List!$F906)+'NEW Reference'!F$7,0)</f>
        <v>2737</v>
      </c>
      <c r="L906" s="21">
        <f>ROUND(('NEW Reference'!G$6*List!$F906)+'NEW Reference'!G$7,0)</f>
        <v>3099</v>
      </c>
      <c r="M906" s="21">
        <f>ROUND(('NEW Reference'!H$6*List!$F906)+'NEW Reference'!H$7,0)</f>
        <v>3217</v>
      </c>
      <c r="N906" s="21">
        <f>ROUND(('NEW Reference'!I$6*List!$F906)+'NEW Reference'!I$7,0)</f>
        <v>3344</v>
      </c>
      <c r="O906" s="21">
        <f>ROUND(('NEW Reference'!J$6*List!$F906)+'NEW Reference'!J$7,0)</f>
        <v>3872</v>
      </c>
      <c r="P906" s="21">
        <f>ROUND(('NEW Reference'!K$6*List!$F906)+'NEW Reference'!K$7,0)</f>
        <v>3994</v>
      </c>
      <c r="Q906" s="21">
        <f>ROUND(('NEW Reference'!L$6*List!$F906)+'NEW Reference'!L$7,0)</f>
        <v>4310</v>
      </c>
      <c r="R906" s="21">
        <f>ROUND(('NEW Reference'!M$6*List!$F906)+'NEW Reference'!M$7,0)</f>
        <v>5147</v>
      </c>
      <c r="S906" s="21">
        <f>ROUND(('NEW Reference'!N$6*List!$F906)+'NEW Reference'!N$7,0)</f>
        <v>20768</v>
      </c>
      <c r="T906" s="22">
        <f>ROUND(('NEW Reference'!O$6*List!$F906)+'NEW Reference'!O$7,0)</f>
        <v>772</v>
      </c>
      <c r="U906" s="22">
        <f>ROUND(('NEW Reference'!P$6*List!$F906)+'NEW Reference'!P$7,0)</f>
        <v>1088</v>
      </c>
      <c r="V906" s="22">
        <f>ROUND(('NEW Reference'!Q$6*List!$F906)+'NEW Reference'!Q$7,0)</f>
        <v>544</v>
      </c>
      <c r="X906" s="3" t="str">
        <f t="shared" si="42"/>
        <v>WESTMORELAND, Pennsylvania</v>
      </c>
      <c r="Y906" s="67" t="s">
        <v>1142</v>
      </c>
      <c r="Z906" s="24" t="s">
        <v>91</v>
      </c>
      <c r="AA906" s="29" t="s">
        <v>1110</v>
      </c>
      <c r="AB906" s="26"/>
      <c r="AC906" s="19">
        <f t="shared" si="41"/>
        <v>0.84630000000000005</v>
      </c>
      <c r="AD906" s="104">
        <v>42540</v>
      </c>
      <c r="AE906" t="s">
        <v>1131</v>
      </c>
      <c r="AF906" s="19">
        <v>0.87970000000000004</v>
      </c>
    </row>
    <row r="907" spans="1:32">
      <c r="A907" s="95">
        <v>42540</v>
      </c>
      <c r="B907" s="93" t="s">
        <v>1131</v>
      </c>
      <c r="C907" s="67" t="s">
        <v>1143</v>
      </c>
      <c r="D907" s="29" t="s">
        <v>1110</v>
      </c>
      <c r="E907" s="97" t="s">
        <v>90</v>
      </c>
      <c r="F907" s="98">
        <f t="shared" si="40"/>
        <v>0.87970000000000004</v>
      </c>
      <c r="G907" s="74">
        <f>ROUND(('NEW Reference'!B$6*List!$F907)+'NEW Reference'!B$7,0)</f>
        <v>1223</v>
      </c>
      <c r="H907" s="21">
        <f>ROUND(('NEW Reference'!C$6*List!$F907)+'NEW Reference'!C$7,0)</f>
        <v>1824</v>
      </c>
      <c r="I907" s="21">
        <f>ROUND(('NEW Reference'!D$6*List!$F907)+'NEW Reference'!D$7,0)</f>
        <v>2185</v>
      </c>
      <c r="J907" s="21">
        <f>ROUND(('NEW Reference'!E$6*List!$F907)+'NEW Reference'!E$7,0)</f>
        <v>2702</v>
      </c>
      <c r="K907" s="21">
        <f>ROUND(('NEW Reference'!F$6*List!$F907)+'NEW Reference'!F$7,0)</f>
        <v>2815</v>
      </c>
      <c r="L907" s="21">
        <f>ROUND(('NEW Reference'!G$6*List!$F907)+'NEW Reference'!G$7,0)</f>
        <v>3186</v>
      </c>
      <c r="M907" s="21">
        <f>ROUND(('NEW Reference'!H$6*List!$F907)+'NEW Reference'!H$7,0)</f>
        <v>3308</v>
      </c>
      <c r="N907" s="21">
        <f>ROUND(('NEW Reference'!I$6*List!$F907)+'NEW Reference'!I$7,0)</f>
        <v>3438</v>
      </c>
      <c r="O907" s="21">
        <f>ROUND(('NEW Reference'!J$6*List!$F907)+'NEW Reference'!J$7,0)</f>
        <v>3981</v>
      </c>
      <c r="P907" s="21">
        <f>ROUND(('NEW Reference'!K$6*List!$F907)+'NEW Reference'!K$7,0)</f>
        <v>4107</v>
      </c>
      <c r="Q907" s="21">
        <f>ROUND(('NEW Reference'!L$6*List!$F907)+'NEW Reference'!L$7,0)</f>
        <v>4432</v>
      </c>
      <c r="R907" s="21">
        <f>ROUND(('NEW Reference'!M$6*List!$F907)+'NEW Reference'!M$7,0)</f>
        <v>5293</v>
      </c>
      <c r="S907" s="21">
        <f>ROUND(('NEW Reference'!N$6*List!$F907)+'NEW Reference'!N$7,0)</f>
        <v>21356</v>
      </c>
      <c r="T907" s="22">
        <f>ROUND(('NEW Reference'!O$6*List!$F907)+'NEW Reference'!O$7,0)</f>
        <v>794</v>
      </c>
      <c r="U907" s="22">
        <f>ROUND(('NEW Reference'!P$6*List!$F907)+'NEW Reference'!P$7,0)</f>
        <v>1119</v>
      </c>
      <c r="V907" s="22">
        <f>ROUND(('NEW Reference'!Q$6*List!$F907)+'NEW Reference'!Q$7,0)</f>
        <v>559</v>
      </c>
      <c r="X907" s="3" t="str">
        <f t="shared" si="42"/>
        <v>WYOMING, Pennsylvania</v>
      </c>
      <c r="Y907" s="67" t="s">
        <v>1143</v>
      </c>
      <c r="Z907" s="24" t="s">
        <v>91</v>
      </c>
      <c r="AA907" s="29" t="s">
        <v>1110</v>
      </c>
      <c r="AB907" s="26"/>
      <c r="AC907" s="19">
        <f t="shared" si="41"/>
        <v>0.87970000000000004</v>
      </c>
      <c r="AD907" s="104">
        <v>29540</v>
      </c>
      <c r="AE907" t="s">
        <v>1133</v>
      </c>
      <c r="AF907" s="19">
        <v>0.86440499999999998</v>
      </c>
    </row>
    <row r="908" spans="1:32">
      <c r="A908" s="95">
        <v>49620</v>
      </c>
      <c r="B908" s="93" t="s">
        <v>1144</v>
      </c>
      <c r="C908" s="67" t="s">
        <v>773</v>
      </c>
      <c r="D908" s="29" t="s">
        <v>1110</v>
      </c>
      <c r="E908" s="97" t="s">
        <v>90</v>
      </c>
      <c r="F908" s="98">
        <f t="shared" si="40"/>
        <v>0.9375</v>
      </c>
      <c r="G908" s="74">
        <f>ROUND(('NEW Reference'!B$6*List!$F908)+'NEW Reference'!B$7,0)</f>
        <v>1281</v>
      </c>
      <c r="H908" s="21">
        <f>ROUND(('NEW Reference'!C$6*List!$F908)+'NEW Reference'!C$7,0)</f>
        <v>1911</v>
      </c>
      <c r="I908" s="21">
        <f>ROUND(('NEW Reference'!D$6*List!$F908)+'NEW Reference'!D$7,0)</f>
        <v>2289</v>
      </c>
      <c r="J908" s="21">
        <f>ROUND(('NEW Reference'!E$6*List!$F908)+'NEW Reference'!E$7,0)</f>
        <v>2830</v>
      </c>
      <c r="K908" s="21">
        <f>ROUND(('NEW Reference'!F$6*List!$F908)+'NEW Reference'!F$7,0)</f>
        <v>2949</v>
      </c>
      <c r="L908" s="21">
        <f>ROUND(('NEW Reference'!G$6*List!$F908)+'NEW Reference'!G$7,0)</f>
        <v>3338</v>
      </c>
      <c r="M908" s="21">
        <f>ROUND(('NEW Reference'!H$6*List!$F908)+'NEW Reference'!H$7,0)</f>
        <v>3466</v>
      </c>
      <c r="N908" s="21">
        <f>ROUND(('NEW Reference'!I$6*List!$F908)+'NEW Reference'!I$7,0)</f>
        <v>3602</v>
      </c>
      <c r="O908" s="21">
        <f>ROUND(('NEW Reference'!J$6*List!$F908)+'NEW Reference'!J$7,0)</f>
        <v>4171</v>
      </c>
      <c r="P908" s="21">
        <f>ROUND(('NEW Reference'!K$6*List!$F908)+'NEW Reference'!K$7,0)</f>
        <v>4302</v>
      </c>
      <c r="Q908" s="21">
        <f>ROUND(('NEW Reference'!L$6*List!$F908)+'NEW Reference'!L$7,0)</f>
        <v>4642</v>
      </c>
      <c r="R908" s="21">
        <f>ROUND(('NEW Reference'!M$6*List!$F908)+'NEW Reference'!M$7,0)</f>
        <v>5545</v>
      </c>
      <c r="S908" s="21">
        <f>ROUND(('NEW Reference'!N$6*List!$F908)+'NEW Reference'!N$7,0)</f>
        <v>22372</v>
      </c>
      <c r="T908" s="22">
        <f>ROUND(('NEW Reference'!O$6*List!$F908)+'NEW Reference'!O$7,0)</f>
        <v>832</v>
      </c>
      <c r="U908" s="22">
        <f>ROUND(('NEW Reference'!P$6*List!$F908)+'NEW Reference'!P$7,0)</f>
        <v>1172</v>
      </c>
      <c r="V908" s="22">
        <f>ROUND(('NEW Reference'!Q$6*List!$F908)+'NEW Reference'!Q$7,0)</f>
        <v>586</v>
      </c>
      <c r="X908" s="3" t="str">
        <f t="shared" si="42"/>
        <v>YORK, Pennsylvania</v>
      </c>
      <c r="Y908" s="67" t="s">
        <v>773</v>
      </c>
      <c r="Z908" s="24" t="s">
        <v>91</v>
      </c>
      <c r="AA908" s="29" t="s">
        <v>1110</v>
      </c>
      <c r="AB908" s="25"/>
      <c r="AC908" s="19">
        <f t="shared" si="41"/>
        <v>0.9375</v>
      </c>
      <c r="AD908" s="104">
        <v>38300</v>
      </c>
      <c r="AE908" t="s">
        <v>1111</v>
      </c>
      <c r="AF908" s="19">
        <v>0.84630000000000005</v>
      </c>
    </row>
    <row r="909" spans="1:32">
      <c r="A909" s="95">
        <v>10380</v>
      </c>
      <c r="B909" s="93" t="s">
        <v>1145</v>
      </c>
      <c r="C909" s="67" t="s">
        <v>1146</v>
      </c>
      <c r="D909" s="29" t="s">
        <v>1147</v>
      </c>
      <c r="E909" s="97" t="s">
        <v>90</v>
      </c>
      <c r="F909" s="98">
        <f t="shared" si="40"/>
        <v>0.88929999999999998</v>
      </c>
      <c r="G909" s="74">
        <f>ROUND(('NEW Reference'!B$6*List!$F909)+'NEW Reference'!B$7,0)</f>
        <v>1233</v>
      </c>
      <c r="H909" s="21">
        <f>ROUND(('NEW Reference'!C$6*List!$F909)+'NEW Reference'!C$7,0)</f>
        <v>1838</v>
      </c>
      <c r="I909" s="21">
        <f>ROUND(('NEW Reference'!D$6*List!$F909)+'NEW Reference'!D$7,0)</f>
        <v>2203</v>
      </c>
      <c r="J909" s="21">
        <f>ROUND(('NEW Reference'!E$6*List!$F909)+'NEW Reference'!E$7,0)</f>
        <v>2723</v>
      </c>
      <c r="K909" s="21">
        <f>ROUND(('NEW Reference'!F$6*List!$F909)+'NEW Reference'!F$7,0)</f>
        <v>2837</v>
      </c>
      <c r="L909" s="21">
        <f>ROUND(('NEW Reference'!G$6*List!$F909)+'NEW Reference'!G$7,0)</f>
        <v>3212</v>
      </c>
      <c r="M909" s="21">
        <f>ROUND(('NEW Reference'!H$6*List!$F909)+'NEW Reference'!H$7,0)</f>
        <v>3334</v>
      </c>
      <c r="N909" s="21">
        <f>ROUND(('NEW Reference'!I$6*List!$F909)+'NEW Reference'!I$7,0)</f>
        <v>3465</v>
      </c>
      <c r="O909" s="21">
        <f>ROUND(('NEW Reference'!J$6*List!$F909)+'NEW Reference'!J$7,0)</f>
        <v>4013</v>
      </c>
      <c r="P909" s="21">
        <f>ROUND(('NEW Reference'!K$6*List!$F909)+'NEW Reference'!K$7,0)</f>
        <v>4139</v>
      </c>
      <c r="Q909" s="21">
        <f>ROUND(('NEW Reference'!L$6*List!$F909)+'NEW Reference'!L$7,0)</f>
        <v>4467</v>
      </c>
      <c r="R909" s="21">
        <f>ROUND(('NEW Reference'!M$6*List!$F909)+'NEW Reference'!M$7,0)</f>
        <v>5335</v>
      </c>
      <c r="S909" s="21">
        <f>ROUND(('NEW Reference'!N$6*List!$F909)+'NEW Reference'!N$7,0)</f>
        <v>21524</v>
      </c>
      <c r="T909" s="22">
        <f>ROUND(('NEW Reference'!O$6*List!$F909)+'NEW Reference'!O$7,0)</f>
        <v>800</v>
      </c>
      <c r="U909" s="22">
        <f>ROUND(('NEW Reference'!P$6*List!$F909)+'NEW Reference'!P$7,0)</f>
        <v>1128</v>
      </c>
      <c r="V909" s="22">
        <f>ROUND(('NEW Reference'!Q$6*List!$F909)+'NEW Reference'!Q$7,0)</f>
        <v>564</v>
      </c>
      <c r="X909" s="3" t="str">
        <f t="shared" si="42"/>
        <v>AGUADA, Puerto Rico</v>
      </c>
      <c r="Y909" s="67" t="s">
        <v>1146</v>
      </c>
      <c r="Z909" s="24" t="s">
        <v>91</v>
      </c>
      <c r="AA909" s="29" t="s">
        <v>1147</v>
      </c>
      <c r="AB909" s="25"/>
      <c r="AC909" s="19">
        <f t="shared" si="41"/>
        <v>0.88929999999999998</v>
      </c>
      <c r="AD909" s="104">
        <v>30140</v>
      </c>
      <c r="AE909" t="s">
        <v>1134</v>
      </c>
      <c r="AF909" s="19">
        <v>1.0038</v>
      </c>
    </row>
    <row r="910" spans="1:32">
      <c r="A910" s="95">
        <v>10380</v>
      </c>
      <c r="B910" s="93" t="s">
        <v>1145</v>
      </c>
      <c r="C910" s="67" t="s">
        <v>1148</v>
      </c>
      <c r="D910" s="29" t="s">
        <v>1147</v>
      </c>
      <c r="E910" s="97" t="s">
        <v>90</v>
      </c>
      <c r="F910" s="98">
        <f t="shared" ref="F910:F973" si="43">IFERROR(INDEX($AF:$AF,MATCH($A910,$AD:$AD,0)),"")</f>
        <v>0.88929999999999998</v>
      </c>
      <c r="G910" s="74">
        <f>ROUND(('NEW Reference'!B$6*List!$F910)+'NEW Reference'!B$7,0)</f>
        <v>1233</v>
      </c>
      <c r="H910" s="21">
        <f>ROUND(('NEW Reference'!C$6*List!$F910)+'NEW Reference'!C$7,0)</f>
        <v>1838</v>
      </c>
      <c r="I910" s="21">
        <f>ROUND(('NEW Reference'!D$6*List!$F910)+'NEW Reference'!D$7,0)</f>
        <v>2203</v>
      </c>
      <c r="J910" s="21">
        <f>ROUND(('NEW Reference'!E$6*List!$F910)+'NEW Reference'!E$7,0)</f>
        <v>2723</v>
      </c>
      <c r="K910" s="21">
        <f>ROUND(('NEW Reference'!F$6*List!$F910)+'NEW Reference'!F$7,0)</f>
        <v>2837</v>
      </c>
      <c r="L910" s="21">
        <f>ROUND(('NEW Reference'!G$6*List!$F910)+'NEW Reference'!G$7,0)</f>
        <v>3212</v>
      </c>
      <c r="M910" s="21">
        <f>ROUND(('NEW Reference'!H$6*List!$F910)+'NEW Reference'!H$7,0)</f>
        <v>3334</v>
      </c>
      <c r="N910" s="21">
        <f>ROUND(('NEW Reference'!I$6*List!$F910)+'NEW Reference'!I$7,0)</f>
        <v>3465</v>
      </c>
      <c r="O910" s="21">
        <f>ROUND(('NEW Reference'!J$6*List!$F910)+'NEW Reference'!J$7,0)</f>
        <v>4013</v>
      </c>
      <c r="P910" s="21">
        <f>ROUND(('NEW Reference'!K$6*List!$F910)+'NEW Reference'!K$7,0)</f>
        <v>4139</v>
      </c>
      <c r="Q910" s="21">
        <f>ROUND(('NEW Reference'!L$6*List!$F910)+'NEW Reference'!L$7,0)</f>
        <v>4467</v>
      </c>
      <c r="R910" s="21">
        <f>ROUND(('NEW Reference'!M$6*List!$F910)+'NEW Reference'!M$7,0)</f>
        <v>5335</v>
      </c>
      <c r="S910" s="21">
        <f>ROUND(('NEW Reference'!N$6*List!$F910)+'NEW Reference'!N$7,0)</f>
        <v>21524</v>
      </c>
      <c r="T910" s="22">
        <f>ROUND(('NEW Reference'!O$6*List!$F910)+'NEW Reference'!O$7,0)</f>
        <v>800</v>
      </c>
      <c r="U910" s="22">
        <f>ROUND(('NEW Reference'!P$6*List!$F910)+'NEW Reference'!P$7,0)</f>
        <v>1128</v>
      </c>
      <c r="V910" s="22">
        <f>ROUND(('NEW Reference'!Q$6*List!$F910)+'NEW Reference'!Q$7,0)</f>
        <v>564</v>
      </c>
      <c r="X910" s="3" t="str">
        <f t="shared" si="42"/>
        <v>AGUADILLA, Puerto Rico</v>
      </c>
      <c r="Y910" s="67" t="s">
        <v>1148</v>
      </c>
      <c r="Z910" s="24" t="s">
        <v>91</v>
      </c>
      <c r="AA910" s="29" t="s">
        <v>1147</v>
      </c>
      <c r="AB910" s="26"/>
      <c r="AC910" s="19">
        <f t="shared" ref="AC910:AC973" si="44">IFERROR(INDEX($AF:$AF,MATCH($A910,$AD:$AD,0)),"")</f>
        <v>0.88929999999999998</v>
      </c>
      <c r="AD910" s="104">
        <v>10900</v>
      </c>
      <c r="AE910" t="s">
        <v>983</v>
      </c>
      <c r="AF910" s="19">
        <v>0.99780000000000002</v>
      </c>
    </row>
    <row r="911" spans="1:32">
      <c r="A911" s="95">
        <v>41980</v>
      </c>
      <c r="B911" s="93" t="s">
        <v>1149</v>
      </c>
      <c r="C911" s="67" t="s">
        <v>1150</v>
      </c>
      <c r="D911" s="29" t="s">
        <v>1147</v>
      </c>
      <c r="E911" s="97" t="s">
        <v>90</v>
      </c>
      <c r="F911" s="98">
        <f t="shared" si="43"/>
        <v>0.88929999999999998</v>
      </c>
      <c r="G911" s="74">
        <f>ROUND(('NEW Reference'!B$6*List!$F911)+'NEW Reference'!B$7,0)</f>
        <v>1233</v>
      </c>
      <c r="H911" s="21">
        <f>ROUND(('NEW Reference'!C$6*List!$F911)+'NEW Reference'!C$7,0)</f>
        <v>1838</v>
      </c>
      <c r="I911" s="21">
        <f>ROUND(('NEW Reference'!D$6*List!$F911)+'NEW Reference'!D$7,0)</f>
        <v>2203</v>
      </c>
      <c r="J911" s="21">
        <f>ROUND(('NEW Reference'!E$6*List!$F911)+'NEW Reference'!E$7,0)</f>
        <v>2723</v>
      </c>
      <c r="K911" s="21">
        <f>ROUND(('NEW Reference'!F$6*List!$F911)+'NEW Reference'!F$7,0)</f>
        <v>2837</v>
      </c>
      <c r="L911" s="21">
        <f>ROUND(('NEW Reference'!G$6*List!$F911)+'NEW Reference'!G$7,0)</f>
        <v>3212</v>
      </c>
      <c r="M911" s="21">
        <f>ROUND(('NEW Reference'!H$6*List!$F911)+'NEW Reference'!H$7,0)</f>
        <v>3334</v>
      </c>
      <c r="N911" s="21">
        <f>ROUND(('NEW Reference'!I$6*List!$F911)+'NEW Reference'!I$7,0)</f>
        <v>3465</v>
      </c>
      <c r="O911" s="21">
        <f>ROUND(('NEW Reference'!J$6*List!$F911)+'NEW Reference'!J$7,0)</f>
        <v>4013</v>
      </c>
      <c r="P911" s="21">
        <f>ROUND(('NEW Reference'!K$6*List!$F911)+'NEW Reference'!K$7,0)</f>
        <v>4139</v>
      </c>
      <c r="Q911" s="21">
        <f>ROUND(('NEW Reference'!L$6*List!$F911)+'NEW Reference'!L$7,0)</f>
        <v>4467</v>
      </c>
      <c r="R911" s="21">
        <f>ROUND(('NEW Reference'!M$6*List!$F911)+'NEW Reference'!M$7,0)</f>
        <v>5335</v>
      </c>
      <c r="S911" s="21">
        <f>ROUND(('NEW Reference'!N$6*List!$F911)+'NEW Reference'!N$7,0)</f>
        <v>21524</v>
      </c>
      <c r="T911" s="22">
        <f>ROUND(('NEW Reference'!O$6*List!$F911)+'NEW Reference'!O$7,0)</f>
        <v>800</v>
      </c>
      <c r="U911" s="22">
        <f>ROUND(('NEW Reference'!P$6*List!$F911)+'NEW Reference'!P$7,0)</f>
        <v>1128</v>
      </c>
      <c r="V911" s="22">
        <f>ROUND(('NEW Reference'!Q$6*List!$F911)+'NEW Reference'!Q$7,0)</f>
        <v>564</v>
      </c>
      <c r="X911" s="3" t="str">
        <f t="shared" si="42"/>
        <v>AGUAS BUENAS, Puerto Rico</v>
      </c>
      <c r="Y911" s="67" t="s">
        <v>1150</v>
      </c>
      <c r="Z911" s="24" t="s">
        <v>91</v>
      </c>
      <c r="AA911" s="29" t="s">
        <v>1147</v>
      </c>
      <c r="AB911" s="26"/>
      <c r="AC911" s="19">
        <f t="shared" si="44"/>
        <v>0.88929999999999998</v>
      </c>
      <c r="AD911" s="104">
        <v>42540</v>
      </c>
      <c r="AE911" t="s">
        <v>1131</v>
      </c>
      <c r="AF911" s="19">
        <v>0.87970000000000004</v>
      </c>
    </row>
    <row r="912" spans="1:32">
      <c r="A912" s="95">
        <v>41980</v>
      </c>
      <c r="B912" s="93" t="s">
        <v>1149</v>
      </c>
      <c r="C912" s="67" t="s">
        <v>1151</v>
      </c>
      <c r="D912" s="29" t="s">
        <v>1147</v>
      </c>
      <c r="E912" s="97" t="s">
        <v>90</v>
      </c>
      <c r="F912" s="98">
        <f t="shared" si="43"/>
        <v>0.88929999999999998</v>
      </c>
      <c r="G912" s="74">
        <f>ROUND(('NEW Reference'!B$6*List!$F912)+'NEW Reference'!B$7,0)</f>
        <v>1233</v>
      </c>
      <c r="H912" s="21">
        <f>ROUND(('NEW Reference'!C$6*List!$F912)+'NEW Reference'!C$7,0)</f>
        <v>1838</v>
      </c>
      <c r="I912" s="21">
        <f>ROUND(('NEW Reference'!D$6*List!$F912)+'NEW Reference'!D$7,0)</f>
        <v>2203</v>
      </c>
      <c r="J912" s="21">
        <f>ROUND(('NEW Reference'!E$6*List!$F912)+'NEW Reference'!E$7,0)</f>
        <v>2723</v>
      </c>
      <c r="K912" s="21">
        <f>ROUND(('NEW Reference'!F$6*List!$F912)+'NEW Reference'!F$7,0)</f>
        <v>2837</v>
      </c>
      <c r="L912" s="21">
        <f>ROUND(('NEW Reference'!G$6*List!$F912)+'NEW Reference'!G$7,0)</f>
        <v>3212</v>
      </c>
      <c r="M912" s="21">
        <f>ROUND(('NEW Reference'!H$6*List!$F912)+'NEW Reference'!H$7,0)</f>
        <v>3334</v>
      </c>
      <c r="N912" s="21">
        <f>ROUND(('NEW Reference'!I$6*List!$F912)+'NEW Reference'!I$7,0)</f>
        <v>3465</v>
      </c>
      <c r="O912" s="21">
        <f>ROUND(('NEW Reference'!J$6*List!$F912)+'NEW Reference'!J$7,0)</f>
        <v>4013</v>
      </c>
      <c r="P912" s="21">
        <f>ROUND(('NEW Reference'!K$6*List!$F912)+'NEW Reference'!K$7,0)</f>
        <v>4139</v>
      </c>
      <c r="Q912" s="21">
        <f>ROUND(('NEW Reference'!L$6*List!$F912)+'NEW Reference'!L$7,0)</f>
        <v>4467</v>
      </c>
      <c r="R912" s="21">
        <f>ROUND(('NEW Reference'!M$6*List!$F912)+'NEW Reference'!M$7,0)</f>
        <v>5335</v>
      </c>
      <c r="S912" s="21">
        <f>ROUND(('NEW Reference'!N$6*List!$F912)+'NEW Reference'!N$7,0)</f>
        <v>21524</v>
      </c>
      <c r="T912" s="22">
        <f>ROUND(('NEW Reference'!O$6*List!$F912)+'NEW Reference'!O$7,0)</f>
        <v>800</v>
      </c>
      <c r="U912" s="22">
        <f>ROUND(('NEW Reference'!P$6*List!$F912)+'NEW Reference'!P$7,0)</f>
        <v>1128</v>
      </c>
      <c r="V912" s="22">
        <f>ROUND(('NEW Reference'!Q$6*List!$F912)+'NEW Reference'!Q$7,0)</f>
        <v>564</v>
      </c>
      <c r="X912" s="3" t="str">
        <f t="shared" si="42"/>
        <v>AIBONITO, Puerto Rico</v>
      </c>
      <c r="Y912" s="67" t="s">
        <v>1151</v>
      </c>
      <c r="Z912" s="24" t="s">
        <v>91</v>
      </c>
      <c r="AA912" s="29" t="s">
        <v>1147</v>
      </c>
      <c r="AB912" s="26"/>
      <c r="AC912" s="19">
        <f t="shared" si="44"/>
        <v>0.88929999999999998</v>
      </c>
      <c r="AD912" s="104">
        <v>48700</v>
      </c>
      <c r="AE912" t="s">
        <v>1138</v>
      </c>
      <c r="AF912" s="19">
        <v>0.80770000000000008</v>
      </c>
    </row>
    <row r="913" spans="1:32">
      <c r="A913" s="95">
        <v>10380</v>
      </c>
      <c r="B913" s="93" t="s">
        <v>1145</v>
      </c>
      <c r="C913" s="67" t="s">
        <v>1152</v>
      </c>
      <c r="D913" s="29" t="s">
        <v>1147</v>
      </c>
      <c r="E913" s="97" t="s">
        <v>90</v>
      </c>
      <c r="F913" s="98">
        <f t="shared" si="43"/>
        <v>0.88929999999999998</v>
      </c>
      <c r="G913" s="74">
        <f>ROUND(('NEW Reference'!B$6*List!$F913)+'NEW Reference'!B$7,0)</f>
        <v>1233</v>
      </c>
      <c r="H913" s="21">
        <f>ROUND(('NEW Reference'!C$6*List!$F913)+'NEW Reference'!C$7,0)</f>
        <v>1838</v>
      </c>
      <c r="I913" s="21">
        <f>ROUND(('NEW Reference'!D$6*List!$F913)+'NEW Reference'!D$7,0)</f>
        <v>2203</v>
      </c>
      <c r="J913" s="21">
        <f>ROUND(('NEW Reference'!E$6*List!$F913)+'NEW Reference'!E$7,0)</f>
        <v>2723</v>
      </c>
      <c r="K913" s="21">
        <f>ROUND(('NEW Reference'!F$6*List!$F913)+'NEW Reference'!F$7,0)</f>
        <v>2837</v>
      </c>
      <c r="L913" s="21">
        <f>ROUND(('NEW Reference'!G$6*List!$F913)+'NEW Reference'!G$7,0)</f>
        <v>3212</v>
      </c>
      <c r="M913" s="21">
        <f>ROUND(('NEW Reference'!H$6*List!$F913)+'NEW Reference'!H$7,0)</f>
        <v>3334</v>
      </c>
      <c r="N913" s="21">
        <f>ROUND(('NEW Reference'!I$6*List!$F913)+'NEW Reference'!I$7,0)</f>
        <v>3465</v>
      </c>
      <c r="O913" s="21">
        <f>ROUND(('NEW Reference'!J$6*List!$F913)+'NEW Reference'!J$7,0)</f>
        <v>4013</v>
      </c>
      <c r="P913" s="21">
        <f>ROUND(('NEW Reference'!K$6*List!$F913)+'NEW Reference'!K$7,0)</f>
        <v>4139</v>
      </c>
      <c r="Q913" s="21">
        <f>ROUND(('NEW Reference'!L$6*List!$F913)+'NEW Reference'!L$7,0)</f>
        <v>4467</v>
      </c>
      <c r="R913" s="21">
        <f>ROUND(('NEW Reference'!M$6*List!$F913)+'NEW Reference'!M$7,0)</f>
        <v>5335</v>
      </c>
      <c r="S913" s="21">
        <f>ROUND(('NEW Reference'!N$6*List!$F913)+'NEW Reference'!N$7,0)</f>
        <v>21524</v>
      </c>
      <c r="T913" s="22">
        <f>ROUND(('NEW Reference'!O$6*List!$F913)+'NEW Reference'!O$7,0)</f>
        <v>800</v>
      </c>
      <c r="U913" s="22">
        <f>ROUND(('NEW Reference'!P$6*List!$F913)+'NEW Reference'!P$7,0)</f>
        <v>1128</v>
      </c>
      <c r="V913" s="22">
        <f>ROUND(('NEW Reference'!Q$6*List!$F913)+'NEW Reference'!Q$7,0)</f>
        <v>564</v>
      </c>
      <c r="X913" s="3" t="str">
        <f t="shared" si="42"/>
        <v>ANASCO, Puerto Rico</v>
      </c>
      <c r="Y913" s="67" t="s">
        <v>1152</v>
      </c>
      <c r="Z913" s="24" t="s">
        <v>91</v>
      </c>
      <c r="AA913" s="29" t="s">
        <v>1147</v>
      </c>
      <c r="AB913" s="26"/>
      <c r="AC913" s="19">
        <f t="shared" si="44"/>
        <v>0.88929999999999998</v>
      </c>
      <c r="AD913" s="104">
        <v>33874</v>
      </c>
      <c r="AE913" t="s">
        <v>1119</v>
      </c>
      <c r="AF913" s="19">
        <v>0.9618000000000001</v>
      </c>
    </row>
    <row r="914" spans="1:32">
      <c r="A914" s="95">
        <v>11640</v>
      </c>
      <c r="B914" s="93" t="s">
        <v>1153</v>
      </c>
      <c r="C914" s="67" t="s">
        <v>1154</v>
      </c>
      <c r="D914" s="29" t="s">
        <v>1147</v>
      </c>
      <c r="E914" s="97" t="s">
        <v>90</v>
      </c>
      <c r="F914" s="98">
        <f t="shared" si="43"/>
        <v>0.88929999999999998</v>
      </c>
      <c r="G914" s="74">
        <f>ROUND(('NEW Reference'!B$6*List!$F914)+'NEW Reference'!B$7,0)</f>
        <v>1233</v>
      </c>
      <c r="H914" s="21">
        <f>ROUND(('NEW Reference'!C$6*List!$F914)+'NEW Reference'!C$7,0)</f>
        <v>1838</v>
      </c>
      <c r="I914" s="21">
        <f>ROUND(('NEW Reference'!D$6*List!$F914)+'NEW Reference'!D$7,0)</f>
        <v>2203</v>
      </c>
      <c r="J914" s="21">
        <f>ROUND(('NEW Reference'!E$6*List!$F914)+'NEW Reference'!E$7,0)</f>
        <v>2723</v>
      </c>
      <c r="K914" s="21">
        <f>ROUND(('NEW Reference'!F$6*List!$F914)+'NEW Reference'!F$7,0)</f>
        <v>2837</v>
      </c>
      <c r="L914" s="21">
        <f>ROUND(('NEW Reference'!G$6*List!$F914)+'NEW Reference'!G$7,0)</f>
        <v>3212</v>
      </c>
      <c r="M914" s="21">
        <f>ROUND(('NEW Reference'!H$6*List!$F914)+'NEW Reference'!H$7,0)</f>
        <v>3334</v>
      </c>
      <c r="N914" s="21">
        <f>ROUND(('NEW Reference'!I$6*List!$F914)+'NEW Reference'!I$7,0)</f>
        <v>3465</v>
      </c>
      <c r="O914" s="21">
        <f>ROUND(('NEW Reference'!J$6*List!$F914)+'NEW Reference'!J$7,0)</f>
        <v>4013</v>
      </c>
      <c r="P914" s="21">
        <f>ROUND(('NEW Reference'!K$6*List!$F914)+'NEW Reference'!K$7,0)</f>
        <v>4139</v>
      </c>
      <c r="Q914" s="21">
        <f>ROUND(('NEW Reference'!L$6*List!$F914)+'NEW Reference'!L$7,0)</f>
        <v>4467</v>
      </c>
      <c r="R914" s="21">
        <f>ROUND(('NEW Reference'!M$6*List!$F914)+'NEW Reference'!M$7,0)</f>
        <v>5335</v>
      </c>
      <c r="S914" s="21">
        <f>ROUND(('NEW Reference'!N$6*List!$F914)+'NEW Reference'!N$7,0)</f>
        <v>21524</v>
      </c>
      <c r="T914" s="22">
        <f>ROUND(('NEW Reference'!O$6*List!$F914)+'NEW Reference'!O$7,0)</f>
        <v>800</v>
      </c>
      <c r="U914" s="22">
        <f>ROUND(('NEW Reference'!P$6*List!$F914)+'NEW Reference'!P$7,0)</f>
        <v>1128</v>
      </c>
      <c r="V914" s="22">
        <f>ROUND(('NEW Reference'!Q$6*List!$F914)+'NEW Reference'!Q$7,0)</f>
        <v>564</v>
      </c>
      <c r="X914" s="3" t="str">
        <f t="shared" si="42"/>
        <v>ARECIBO, Puerto Rico</v>
      </c>
      <c r="Y914" s="67" t="s">
        <v>1154</v>
      </c>
      <c r="Z914" s="24" t="s">
        <v>91</v>
      </c>
      <c r="AA914" s="29" t="s">
        <v>1147</v>
      </c>
      <c r="AB914" s="25"/>
      <c r="AC914" s="19">
        <f t="shared" si="44"/>
        <v>0.88929999999999998</v>
      </c>
      <c r="AD914" s="104">
        <v>10900</v>
      </c>
      <c r="AE914" t="s">
        <v>983</v>
      </c>
      <c r="AF914" s="19">
        <v>0.99780000000000002</v>
      </c>
    </row>
    <row r="915" spans="1:32">
      <c r="A915" s="95">
        <v>25020</v>
      </c>
      <c r="B915" s="93" t="s">
        <v>1155</v>
      </c>
      <c r="C915" s="67" t="s">
        <v>1156</v>
      </c>
      <c r="D915" s="29" t="s">
        <v>1147</v>
      </c>
      <c r="E915" s="97" t="s">
        <v>90</v>
      </c>
      <c r="F915" s="98">
        <f t="shared" si="43"/>
        <v>0.88929999999999998</v>
      </c>
      <c r="G915" s="74">
        <f>ROUND(('NEW Reference'!B$6*List!$F915)+'NEW Reference'!B$7,0)</f>
        <v>1233</v>
      </c>
      <c r="H915" s="21">
        <f>ROUND(('NEW Reference'!C$6*List!$F915)+'NEW Reference'!C$7,0)</f>
        <v>1838</v>
      </c>
      <c r="I915" s="21">
        <f>ROUND(('NEW Reference'!D$6*List!$F915)+'NEW Reference'!D$7,0)</f>
        <v>2203</v>
      </c>
      <c r="J915" s="21">
        <f>ROUND(('NEW Reference'!E$6*List!$F915)+'NEW Reference'!E$7,0)</f>
        <v>2723</v>
      </c>
      <c r="K915" s="21">
        <f>ROUND(('NEW Reference'!F$6*List!$F915)+'NEW Reference'!F$7,0)</f>
        <v>2837</v>
      </c>
      <c r="L915" s="21">
        <f>ROUND(('NEW Reference'!G$6*List!$F915)+'NEW Reference'!G$7,0)</f>
        <v>3212</v>
      </c>
      <c r="M915" s="21">
        <f>ROUND(('NEW Reference'!H$6*List!$F915)+'NEW Reference'!H$7,0)</f>
        <v>3334</v>
      </c>
      <c r="N915" s="21">
        <f>ROUND(('NEW Reference'!I$6*List!$F915)+'NEW Reference'!I$7,0)</f>
        <v>3465</v>
      </c>
      <c r="O915" s="21">
        <f>ROUND(('NEW Reference'!J$6*List!$F915)+'NEW Reference'!J$7,0)</f>
        <v>4013</v>
      </c>
      <c r="P915" s="21">
        <f>ROUND(('NEW Reference'!K$6*List!$F915)+'NEW Reference'!K$7,0)</f>
        <v>4139</v>
      </c>
      <c r="Q915" s="21">
        <f>ROUND(('NEW Reference'!L$6*List!$F915)+'NEW Reference'!L$7,0)</f>
        <v>4467</v>
      </c>
      <c r="R915" s="21">
        <f>ROUND(('NEW Reference'!M$6*List!$F915)+'NEW Reference'!M$7,0)</f>
        <v>5335</v>
      </c>
      <c r="S915" s="21">
        <f>ROUND(('NEW Reference'!N$6*List!$F915)+'NEW Reference'!N$7,0)</f>
        <v>21524</v>
      </c>
      <c r="T915" s="22">
        <f>ROUND(('NEW Reference'!O$6*List!$F915)+'NEW Reference'!O$7,0)</f>
        <v>800</v>
      </c>
      <c r="U915" s="22">
        <f>ROUND(('NEW Reference'!P$6*List!$F915)+'NEW Reference'!P$7,0)</f>
        <v>1128</v>
      </c>
      <c r="V915" s="22">
        <f>ROUND(('NEW Reference'!Q$6*List!$F915)+'NEW Reference'!Q$7,0)</f>
        <v>564</v>
      </c>
      <c r="X915" s="3" t="str">
        <f t="shared" si="42"/>
        <v>ARROYO, Puerto Rico</v>
      </c>
      <c r="Y915" s="67" t="s">
        <v>1156</v>
      </c>
      <c r="Z915" s="24" t="s">
        <v>91</v>
      </c>
      <c r="AA915" s="29" t="s">
        <v>1147</v>
      </c>
      <c r="AB915" s="26"/>
      <c r="AC915" s="19">
        <f t="shared" si="44"/>
        <v>0.88929999999999998</v>
      </c>
      <c r="AD915" s="104">
        <v>25420</v>
      </c>
      <c r="AE915" t="s">
        <v>1126</v>
      </c>
      <c r="AF915" s="19">
        <v>1.0055000000000001</v>
      </c>
    </row>
    <row r="916" spans="1:32">
      <c r="A916" s="95">
        <v>41980</v>
      </c>
      <c r="B916" s="93" t="s">
        <v>1149</v>
      </c>
      <c r="C916" s="67" t="s">
        <v>1157</v>
      </c>
      <c r="D916" s="29" t="s">
        <v>1147</v>
      </c>
      <c r="E916" s="97" t="s">
        <v>90</v>
      </c>
      <c r="F916" s="98">
        <f t="shared" si="43"/>
        <v>0.88929999999999998</v>
      </c>
      <c r="G916" s="74">
        <f>ROUND(('NEW Reference'!B$6*List!$F916)+'NEW Reference'!B$7,0)</f>
        <v>1233</v>
      </c>
      <c r="H916" s="21">
        <f>ROUND(('NEW Reference'!C$6*List!$F916)+'NEW Reference'!C$7,0)</f>
        <v>1838</v>
      </c>
      <c r="I916" s="21">
        <f>ROUND(('NEW Reference'!D$6*List!$F916)+'NEW Reference'!D$7,0)</f>
        <v>2203</v>
      </c>
      <c r="J916" s="21">
        <f>ROUND(('NEW Reference'!E$6*List!$F916)+'NEW Reference'!E$7,0)</f>
        <v>2723</v>
      </c>
      <c r="K916" s="21">
        <f>ROUND(('NEW Reference'!F$6*List!$F916)+'NEW Reference'!F$7,0)</f>
        <v>2837</v>
      </c>
      <c r="L916" s="21">
        <f>ROUND(('NEW Reference'!G$6*List!$F916)+'NEW Reference'!G$7,0)</f>
        <v>3212</v>
      </c>
      <c r="M916" s="21">
        <f>ROUND(('NEW Reference'!H$6*List!$F916)+'NEW Reference'!H$7,0)</f>
        <v>3334</v>
      </c>
      <c r="N916" s="21">
        <f>ROUND(('NEW Reference'!I$6*List!$F916)+'NEW Reference'!I$7,0)</f>
        <v>3465</v>
      </c>
      <c r="O916" s="21">
        <f>ROUND(('NEW Reference'!J$6*List!$F916)+'NEW Reference'!J$7,0)</f>
        <v>4013</v>
      </c>
      <c r="P916" s="21">
        <f>ROUND(('NEW Reference'!K$6*List!$F916)+'NEW Reference'!K$7,0)</f>
        <v>4139</v>
      </c>
      <c r="Q916" s="21">
        <f>ROUND(('NEW Reference'!L$6*List!$F916)+'NEW Reference'!L$7,0)</f>
        <v>4467</v>
      </c>
      <c r="R916" s="21">
        <f>ROUND(('NEW Reference'!M$6*List!$F916)+'NEW Reference'!M$7,0)</f>
        <v>5335</v>
      </c>
      <c r="S916" s="21">
        <f>ROUND(('NEW Reference'!N$6*List!$F916)+'NEW Reference'!N$7,0)</f>
        <v>21524</v>
      </c>
      <c r="T916" s="22">
        <f>ROUND(('NEW Reference'!O$6*List!$F916)+'NEW Reference'!O$7,0)</f>
        <v>800</v>
      </c>
      <c r="U916" s="22">
        <f>ROUND(('NEW Reference'!P$6*List!$F916)+'NEW Reference'!P$7,0)</f>
        <v>1128</v>
      </c>
      <c r="V916" s="22">
        <f>ROUND(('NEW Reference'!Q$6*List!$F916)+'NEW Reference'!Q$7,0)</f>
        <v>564</v>
      </c>
      <c r="X916" s="3" t="str">
        <f t="shared" si="42"/>
        <v>BARCELONETA, Puerto Rico</v>
      </c>
      <c r="Y916" s="67" t="s">
        <v>1157</v>
      </c>
      <c r="Z916" s="24" t="s">
        <v>91</v>
      </c>
      <c r="AA916" s="29" t="s">
        <v>1147</v>
      </c>
      <c r="AB916" s="26"/>
      <c r="AC916" s="19">
        <f t="shared" si="44"/>
        <v>0.88929999999999998</v>
      </c>
      <c r="AD916" s="104">
        <v>37964</v>
      </c>
      <c r="AE916" t="s">
        <v>1128</v>
      </c>
      <c r="AF916" s="19">
        <v>1.0364</v>
      </c>
    </row>
    <row r="917" spans="1:32">
      <c r="A917" s="95">
        <v>41980</v>
      </c>
      <c r="B917" s="93" t="s">
        <v>1149</v>
      </c>
      <c r="C917" s="67" t="s">
        <v>1158</v>
      </c>
      <c r="D917" s="29" t="s">
        <v>1147</v>
      </c>
      <c r="E917" s="97" t="s">
        <v>90</v>
      </c>
      <c r="F917" s="98">
        <f t="shared" si="43"/>
        <v>0.88929999999999998</v>
      </c>
      <c r="G917" s="74">
        <f>ROUND(('NEW Reference'!B$6*List!$F917)+'NEW Reference'!B$7,0)</f>
        <v>1233</v>
      </c>
      <c r="H917" s="21">
        <f>ROUND(('NEW Reference'!C$6*List!$F917)+'NEW Reference'!C$7,0)</f>
        <v>1838</v>
      </c>
      <c r="I917" s="21">
        <f>ROUND(('NEW Reference'!D$6*List!$F917)+'NEW Reference'!D$7,0)</f>
        <v>2203</v>
      </c>
      <c r="J917" s="21">
        <f>ROUND(('NEW Reference'!E$6*List!$F917)+'NEW Reference'!E$7,0)</f>
        <v>2723</v>
      </c>
      <c r="K917" s="21">
        <f>ROUND(('NEW Reference'!F$6*List!$F917)+'NEW Reference'!F$7,0)</f>
        <v>2837</v>
      </c>
      <c r="L917" s="21">
        <f>ROUND(('NEW Reference'!G$6*List!$F917)+'NEW Reference'!G$7,0)</f>
        <v>3212</v>
      </c>
      <c r="M917" s="21">
        <f>ROUND(('NEW Reference'!H$6*List!$F917)+'NEW Reference'!H$7,0)</f>
        <v>3334</v>
      </c>
      <c r="N917" s="21">
        <f>ROUND(('NEW Reference'!I$6*List!$F917)+'NEW Reference'!I$7,0)</f>
        <v>3465</v>
      </c>
      <c r="O917" s="21">
        <f>ROUND(('NEW Reference'!J$6*List!$F917)+'NEW Reference'!J$7,0)</f>
        <v>4013</v>
      </c>
      <c r="P917" s="21">
        <f>ROUND(('NEW Reference'!K$6*List!$F917)+'NEW Reference'!K$7,0)</f>
        <v>4139</v>
      </c>
      <c r="Q917" s="21">
        <f>ROUND(('NEW Reference'!L$6*List!$F917)+'NEW Reference'!L$7,0)</f>
        <v>4467</v>
      </c>
      <c r="R917" s="21">
        <f>ROUND(('NEW Reference'!M$6*List!$F917)+'NEW Reference'!M$7,0)</f>
        <v>5335</v>
      </c>
      <c r="S917" s="21">
        <f>ROUND(('NEW Reference'!N$6*List!$F917)+'NEW Reference'!N$7,0)</f>
        <v>21524</v>
      </c>
      <c r="T917" s="22">
        <f>ROUND(('NEW Reference'!O$6*List!$F917)+'NEW Reference'!O$7,0)</f>
        <v>800</v>
      </c>
      <c r="U917" s="22">
        <f>ROUND(('NEW Reference'!P$6*List!$F917)+'NEW Reference'!P$7,0)</f>
        <v>1128</v>
      </c>
      <c r="V917" s="22">
        <f>ROUND(('NEW Reference'!Q$6*List!$F917)+'NEW Reference'!Q$7,0)</f>
        <v>564</v>
      </c>
      <c r="X917" s="3" t="str">
        <f t="shared" si="42"/>
        <v>BARRANQUITAS, Puerto Rico</v>
      </c>
      <c r="Y917" s="67" t="s">
        <v>1158</v>
      </c>
      <c r="Z917" s="24" t="s">
        <v>91</v>
      </c>
      <c r="AA917" s="29" t="s">
        <v>1147</v>
      </c>
      <c r="AB917" s="26"/>
      <c r="AC917" s="19">
        <f t="shared" si="44"/>
        <v>0.88929999999999998</v>
      </c>
      <c r="AD917" s="104">
        <v>38300</v>
      </c>
      <c r="AE917" t="s">
        <v>1111</v>
      </c>
      <c r="AF917" s="19">
        <v>0.84630000000000005</v>
      </c>
    </row>
    <row r="918" spans="1:32">
      <c r="A918" s="95">
        <v>41980</v>
      </c>
      <c r="B918" s="93" t="s">
        <v>1149</v>
      </c>
      <c r="C918" s="67" t="s">
        <v>1159</v>
      </c>
      <c r="D918" s="29" t="s">
        <v>1147</v>
      </c>
      <c r="E918" s="97" t="s">
        <v>90</v>
      </c>
      <c r="F918" s="98">
        <f t="shared" si="43"/>
        <v>0.88929999999999998</v>
      </c>
      <c r="G918" s="74">
        <f>ROUND(('NEW Reference'!B$6*List!$F918)+'NEW Reference'!B$7,0)</f>
        <v>1233</v>
      </c>
      <c r="H918" s="21">
        <f>ROUND(('NEW Reference'!C$6*List!$F918)+'NEW Reference'!C$7,0)</f>
        <v>1838</v>
      </c>
      <c r="I918" s="21">
        <f>ROUND(('NEW Reference'!D$6*List!$F918)+'NEW Reference'!D$7,0)</f>
        <v>2203</v>
      </c>
      <c r="J918" s="21">
        <f>ROUND(('NEW Reference'!E$6*List!$F918)+'NEW Reference'!E$7,0)</f>
        <v>2723</v>
      </c>
      <c r="K918" s="21">
        <f>ROUND(('NEW Reference'!F$6*List!$F918)+'NEW Reference'!F$7,0)</f>
        <v>2837</v>
      </c>
      <c r="L918" s="21">
        <f>ROUND(('NEW Reference'!G$6*List!$F918)+'NEW Reference'!G$7,0)</f>
        <v>3212</v>
      </c>
      <c r="M918" s="21">
        <f>ROUND(('NEW Reference'!H$6*List!$F918)+'NEW Reference'!H$7,0)</f>
        <v>3334</v>
      </c>
      <c r="N918" s="21">
        <f>ROUND(('NEW Reference'!I$6*List!$F918)+'NEW Reference'!I$7,0)</f>
        <v>3465</v>
      </c>
      <c r="O918" s="21">
        <f>ROUND(('NEW Reference'!J$6*List!$F918)+'NEW Reference'!J$7,0)</f>
        <v>4013</v>
      </c>
      <c r="P918" s="21">
        <f>ROUND(('NEW Reference'!K$6*List!$F918)+'NEW Reference'!K$7,0)</f>
        <v>4139</v>
      </c>
      <c r="Q918" s="21">
        <f>ROUND(('NEW Reference'!L$6*List!$F918)+'NEW Reference'!L$7,0)</f>
        <v>4467</v>
      </c>
      <c r="R918" s="21">
        <f>ROUND(('NEW Reference'!M$6*List!$F918)+'NEW Reference'!M$7,0)</f>
        <v>5335</v>
      </c>
      <c r="S918" s="21">
        <f>ROUND(('NEW Reference'!N$6*List!$F918)+'NEW Reference'!N$7,0)</f>
        <v>21524</v>
      </c>
      <c r="T918" s="22">
        <f>ROUND(('NEW Reference'!O$6*List!$F918)+'NEW Reference'!O$7,0)</f>
        <v>800</v>
      </c>
      <c r="U918" s="22">
        <f>ROUND(('NEW Reference'!P$6*List!$F918)+'NEW Reference'!P$7,0)</f>
        <v>1128</v>
      </c>
      <c r="V918" s="22">
        <f>ROUND(('NEW Reference'!Q$6*List!$F918)+'NEW Reference'!Q$7,0)</f>
        <v>564</v>
      </c>
      <c r="X918" s="3" t="str">
        <f t="shared" si="42"/>
        <v>BAYAMON, Puerto Rico</v>
      </c>
      <c r="Y918" s="67" t="s">
        <v>1159</v>
      </c>
      <c r="Z918" s="24" t="s">
        <v>91</v>
      </c>
      <c r="AA918" s="29" t="s">
        <v>1147</v>
      </c>
      <c r="AB918" s="26"/>
      <c r="AC918" s="19">
        <f t="shared" si="44"/>
        <v>0.88929999999999998</v>
      </c>
      <c r="AD918" s="104">
        <v>38300</v>
      </c>
      <c r="AE918" t="s">
        <v>1111</v>
      </c>
      <c r="AF918" s="19">
        <v>0.84630000000000005</v>
      </c>
    </row>
    <row r="919" spans="1:32">
      <c r="A919" s="95">
        <v>32420</v>
      </c>
      <c r="B919" s="93" t="s">
        <v>1160</v>
      </c>
      <c r="C919" s="67" t="s">
        <v>1161</v>
      </c>
      <c r="D919" s="29" t="s">
        <v>1147</v>
      </c>
      <c r="E919" s="97" t="s">
        <v>90</v>
      </c>
      <c r="F919" s="98">
        <f t="shared" si="43"/>
        <v>0.88929999999999998</v>
      </c>
      <c r="G919" s="74">
        <f>ROUND(('NEW Reference'!B$6*List!$F919)+'NEW Reference'!B$7,0)</f>
        <v>1233</v>
      </c>
      <c r="H919" s="21">
        <f>ROUND(('NEW Reference'!C$6*List!$F919)+'NEW Reference'!C$7,0)</f>
        <v>1838</v>
      </c>
      <c r="I919" s="21">
        <f>ROUND(('NEW Reference'!D$6*List!$F919)+'NEW Reference'!D$7,0)</f>
        <v>2203</v>
      </c>
      <c r="J919" s="21">
        <f>ROUND(('NEW Reference'!E$6*List!$F919)+'NEW Reference'!E$7,0)</f>
        <v>2723</v>
      </c>
      <c r="K919" s="21">
        <f>ROUND(('NEW Reference'!F$6*List!$F919)+'NEW Reference'!F$7,0)</f>
        <v>2837</v>
      </c>
      <c r="L919" s="21">
        <f>ROUND(('NEW Reference'!G$6*List!$F919)+'NEW Reference'!G$7,0)</f>
        <v>3212</v>
      </c>
      <c r="M919" s="21">
        <f>ROUND(('NEW Reference'!H$6*List!$F919)+'NEW Reference'!H$7,0)</f>
        <v>3334</v>
      </c>
      <c r="N919" s="21">
        <f>ROUND(('NEW Reference'!I$6*List!$F919)+'NEW Reference'!I$7,0)</f>
        <v>3465</v>
      </c>
      <c r="O919" s="21">
        <f>ROUND(('NEW Reference'!J$6*List!$F919)+'NEW Reference'!J$7,0)</f>
        <v>4013</v>
      </c>
      <c r="P919" s="21">
        <f>ROUND(('NEW Reference'!K$6*List!$F919)+'NEW Reference'!K$7,0)</f>
        <v>4139</v>
      </c>
      <c r="Q919" s="21">
        <f>ROUND(('NEW Reference'!L$6*List!$F919)+'NEW Reference'!L$7,0)</f>
        <v>4467</v>
      </c>
      <c r="R919" s="21">
        <f>ROUND(('NEW Reference'!M$6*List!$F919)+'NEW Reference'!M$7,0)</f>
        <v>5335</v>
      </c>
      <c r="S919" s="21">
        <f>ROUND(('NEW Reference'!N$6*List!$F919)+'NEW Reference'!N$7,0)</f>
        <v>21524</v>
      </c>
      <c r="T919" s="22">
        <f>ROUND(('NEW Reference'!O$6*List!$F919)+'NEW Reference'!O$7,0)</f>
        <v>800</v>
      </c>
      <c r="U919" s="22">
        <f>ROUND(('NEW Reference'!P$6*List!$F919)+'NEW Reference'!P$7,0)</f>
        <v>1128</v>
      </c>
      <c r="V919" s="22">
        <f>ROUND(('NEW Reference'!Q$6*List!$F919)+'NEW Reference'!Q$7,0)</f>
        <v>564</v>
      </c>
      <c r="X919" s="3" t="str">
        <f t="shared" si="42"/>
        <v>CABO ROJO, Puerto Rico</v>
      </c>
      <c r="Y919" s="67" t="s">
        <v>1161</v>
      </c>
      <c r="Z919" s="24" t="s">
        <v>91</v>
      </c>
      <c r="AA919" s="29" t="s">
        <v>1147</v>
      </c>
      <c r="AB919" s="26"/>
      <c r="AC919" s="19">
        <f t="shared" si="44"/>
        <v>0.88929999999999998</v>
      </c>
      <c r="AD919" s="104">
        <v>42540</v>
      </c>
      <c r="AE919" t="s">
        <v>1131</v>
      </c>
      <c r="AF919" s="19">
        <v>0.87970000000000004</v>
      </c>
    </row>
    <row r="920" spans="1:32">
      <c r="A920" s="95">
        <v>41980</v>
      </c>
      <c r="B920" s="93" t="s">
        <v>1149</v>
      </c>
      <c r="C920" s="67" t="s">
        <v>1162</v>
      </c>
      <c r="D920" s="29" t="s">
        <v>1147</v>
      </c>
      <c r="E920" s="97" t="s">
        <v>90</v>
      </c>
      <c r="F920" s="98">
        <f t="shared" si="43"/>
        <v>0.88929999999999998</v>
      </c>
      <c r="G920" s="74">
        <f>ROUND(('NEW Reference'!B$6*List!$F920)+'NEW Reference'!B$7,0)</f>
        <v>1233</v>
      </c>
      <c r="H920" s="21">
        <f>ROUND(('NEW Reference'!C$6*List!$F920)+'NEW Reference'!C$7,0)</f>
        <v>1838</v>
      </c>
      <c r="I920" s="21">
        <f>ROUND(('NEW Reference'!D$6*List!$F920)+'NEW Reference'!D$7,0)</f>
        <v>2203</v>
      </c>
      <c r="J920" s="21">
        <f>ROUND(('NEW Reference'!E$6*List!$F920)+'NEW Reference'!E$7,0)</f>
        <v>2723</v>
      </c>
      <c r="K920" s="21">
        <f>ROUND(('NEW Reference'!F$6*List!$F920)+'NEW Reference'!F$7,0)</f>
        <v>2837</v>
      </c>
      <c r="L920" s="21">
        <f>ROUND(('NEW Reference'!G$6*List!$F920)+'NEW Reference'!G$7,0)</f>
        <v>3212</v>
      </c>
      <c r="M920" s="21">
        <f>ROUND(('NEW Reference'!H$6*List!$F920)+'NEW Reference'!H$7,0)</f>
        <v>3334</v>
      </c>
      <c r="N920" s="21">
        <f>ROUND(('NEW Reference'!I$6*List!$F920)+'NEW Reference'!I$7,0)</f>
        <v>3465</v>
      </c>
      <c r="O920" s="21">
        <f>ROUND(('NEW Reference'!J$6*List!$F920)+'NEW Reference'!J$7,0)</f>
        <v>4013</v>
      </c>
      <c r="P920" s="21">
        <f>ROUND(('NEW Reference'!K$6*List!$F920)+'NEW Reference'!K$7,0)</f>
        <v>4139</v>
      </c>
      <c r="Q920" s="21">
        <f>ROUND(('NEW Reference'!L$6*List!$F920)+'NEW Reference'!L$7,0)</f>
        <v>4467</v>
      </c>
      <c r="R920" s="21">
        <f>ROUND(('NEW Reference'!M$6*List!$F920)+'NEW Reference'!M$7,0)</f>
        <v>5335</v>
      </c>
      <c r="S920" s="21">
        <f>ROUND(('NEW Reference'!N$6*List!$F920)+'NEW Reference'!N$7,0)</f>
        <v>21524</v>
      </c>
      <c r="T920" s="22">
        <f>ROUND(('NEW Reference'!O$6*List!$F920)+'NEW Reference'!O$7,0)</f>
        <v>800</v>
      </c>
      <c r="U920" s="22">
        <f>ROUND(('NEW Reference'!P$6*List!$F920)+'NEW Reference'!P$7,0)</f>
        <v>1128</v>
      </c>
      <c r="V920" s="22">
        <f>ROUND(('NEW Reference'!Q$6*List!$F920)+'NEW Reference'!Q$7,0)</f>
        <v>564</v>
      </c>
      <c r="X920" s="3" t="str">
        <f t="shared" si="42"/>
        <v>CAGUAS, Puerto Rico</v>
      </c>
      <c r="Y920" s="67" t="s">
        <v>1162</v>
      </c>
      <c r="Z920" s="24" t="s">
        <v>91</v>
      </c>
      <c r="AA920" s="29" t="s">
        <v>1147</v>
      </c>
      <c r="AB920" s="26"/>
      <c r="AC920" s="19">
        <f t="shared" si="44"/>
        <v>0.88929999999999998</v>
      </c>
      <c r="AD920" s="104">
        <v>49620</v>
      </c>
      <c r="AE920" t="s">
        <v>1144</v>
      </c>
      <c r="AF920" s="19">
        <v>0.9375</v>
      </c>
    </row>
    <row r="921" spans="1:32">
      <c r="A921" s="95">
        <v>11640</v>
      </c>
      <c r="B921" s="93" t="s">
        <v>1153</v>
      </c>
      <c r="C921" s="67" t="s">
        <v>1163</v>
      </c>
      <c r="D921" s="29" t="s">
        <v>1147</v>
      </c>
      <c r="E921" s="97" t="s">
        <v>90</v>
      </c>
      <c r="F921" s="98">
        <f t="shared" si="43"/>
        <v>0.88929999999999998</v>
      </c>
      <c r="G921" s="74">
        <f>ROUND(('NEW Reference'!B$6*List!$F921)+'NEW Reference'!B$7,0)</f>
        <v>1233</v>
      </c>
      <c r="H921" s="21">
        <f>ROUND(('NEW Reference'!C$6*List!$F921)+'NEW Reference'!C$7,0)</f>
        <v>1838</v>
      </c>
      <c r="I921" s="21">
        <f>ROUND(('NEW Reference'!D$6*List!$F921)+'NEW Reference'!D$7,0)</f>
        <v>2203</v>
      </c>
      <c r="J921" s="21">
        <f>ROUND(('NEW Reference'!E$6*List!$F921)+'NEW Reference'!E$7,0)</f>
        <v>2723</v>
      </c>
      <c r="K921" s="21">
        <f>ROUND(('NEW Reference'!F$6*List!$F921)+'NEW Reference'!F$7,0)</f>
        <v>2837</v>
      </c>
      <c r="L921" s="21">
        <f>ROUND(('NEW Reference'!G$6*List!$F921)+'NEW Reference'!G$7,0)</f>
        <v>3212</v>
      </c>
      <c r="M921" s="21">
        <f>ROUND(('NEW Reference'!H$6*List!$F921)+'NEW Reference'!H$7,0)</f>
        <v>3334</v>
      </c>
      <c r="N921" s="21">
        <f>ROUND(('NEW Reference'!I$6*List!$F921)+'NEW Reference'!I$7,0)</f>
        <v>3465</v>
      </c>
      <c r="O921" s="21">
        <f>ROUND(('NEW Reference'!J$6*List!$F921)+'NEW Reference'!J$7,0)</f>
        <v>4013</v>
      </c>
      <c r="P921" s="21">
        <f>ROUND(('NEW Reference'!K$6*List!$F921)+'NEW Reference'!K$7,0)</f>
        <v>4139</v>
      </c>
      <c r="Q921" s="21">
        <f>ROUND(('NEW Reference'!L$6*List!$F921)+'NEW Reference'!L$7,0)</f>
        <v>4467</v>
      </c>
      <c r="R921" s="21">
        <f>ROUND(('NEW Reference'!M$6*List!$F921)+'NEW Reference'!M$7,0)</f>
        <v>5335</v>
      </c>
      <c r="S921" s="21">
        <f>ROUND(('NEW Reference'!N$6*List!$F921)+'NEW Reference'!N$7,0)</f>
        <v>21524</v>
      </c>
      <c r="T921" s="22">
        <f>ROUND(('NEW Reference'!O$6*List!$F921)+'NEW Reference'!O$7,0)</f>
        <v>800</v>
      </c>
      <c r="U921" s="22">
        <f>ROUND(('NEW Reference'!P$6*List!$F921)+'NEW Reference'!P$7,0)</f>
        <v>1128</v>
      </c>
      <c r="V921" s="22">
        <f>ROUND(('NEW Reference'!Q$6*List!$F921)+'NEW Reference'!Q$7,0)</f>
        <v>564</v>
      </c>
      <c r="X921" s="3" t="str">
        <f t="shared" si="42"/>
        <v>CAMUY, Puerto Rico</v>
      </c>
      <c r="Y921" s="67" t="s">
        <v>1163</v>
      </c>
      <c r="Z921" s="24" t="s">
        <v>91</v>
      </c>
      <c r="AA921" s="29" t="s">
        <v>1147</v>
      </c>
      <c r="AB921" s="26"/>
      <c r="AC921" s="19">
        <f t="shared" si="44"/>
        <v>0.88929999999999998</v>
      </c>
      <c r="AD921" s="104">
        <v>10380</v>
      </c>
      <c r="AE921" t="s">
        <v>1145</v>
      </c>
      <c r="AF921" s="19">
        <v>0.88929999999999998</v>
      </c>
    </row>
    <row r="922" spans="1:32">
      <c r="A922" s="95">
        <v>41980</v>
      </c>
      <c r="B922" s="93" t="s">
        <v>1149</v>
      </c>
      <c r="C922" s="67" t="s">
        <v>1164</v>
      </c>
      <c r="D922" s="29" t="s">
        <v>1147</v>
      </c>
      <c r="E922" s="97" t="s">
        <v>90</v>
      </c>
      <c r="F922" s="98">
        <f t="shared" si="43"/>
        <v>0.88929999999999998</v>
      </c>
      <c r="G922" s="74">
        <f>ROUND(('NEW Reference'!B$6*List!$F922)+'NEW Reference'!B$7,0)</f>
        <v>1233</v>
      </c>
      <c r="H922" s="21">
        <f>ROUND(('NEW Reference'!C$6*List!$F922)+'NEW Reference'!C$7,0)</f>
        <v>1838</v>
      </c>
      <c r="I922" s="21">
        <f>ROUND(('NEW Reference'!D$6*List!$F922)+'NEW Reference'!D$7,0)</f>
        <v>2203</v>
      </c>
      <c r="J922" s="21">
        <f>ROUND(('NEW Reference'!E$6*List!$F922)+'NEW Reference'!E$7,0)</f>
        <v>2723</v>
      </c>
      <c r="K922" s="21">
        <f>ROUND(('NEW Reference'!F$6*List!$F922)+'NEW Reference'!F$7,0)</f>
        <v>2837</v>
      </c>
      <c r="L922" s="21">
        <f>ROUND(('NEW Reference'!G$6*List!$F922)+'NEW Reference'!G$7,0)</f>
        <v>3212</v>
      </c>
      <c r="M922" s="21">
        <f>ROUND(('NEW Reference'!H$6*List!$F922)+'NEW Reference'!H$7,0)</f>
        <v>3334</v>
      </c>
      <c r="N922" s="21">
        <f>ROUND(('NEW Reference'!I$6*List!$F922)+'NEW Reference'!I$7,0)</f>
        <v>3465</v>
      </c>
      <c r="O922" s="21">
        <f>ROUND(('NEW Reference'!J$6*List!$F922)+'NEW Reference'!J$7,0)</f>
        <v>4013</v>
      </c>
      <c r="P922" s="21">
        <f>ROUND(('NEW Reference'!K$6*List!$F922)+'NEW Reference'!K$7,0)</f>
        <v>4139</v>
      </c>
      <c r="Q922" s="21">
        <f>ROUND(('NEW Reference'!L$6*List!$F922)+'NEW Reference'!L$7,0)</f>
        <v>4467</v>
      </c>
      <c r="R922" s="21">
        <f>ROUND(('NEW Reference'!M$6*List!$F922)+'NEW Reference'!M$7,0)</f>
        <v>5335</v>
      </c>
      <c r="S922" s="21">
        <f>ROUND(('NEW Reference'!N$6*List!$F922)+'NEW Reference'!N$7,0)</f>
        <v>21524</v>
      </c>
      <c r="T922" s="22">
        <f>ROUND(('NEW Reference'!O$6*List!$F922)+'NEW Reference'!O$7,0)</f>
        <v>800</v>
      </c>
      <c r="U922" s="22">
        <f>ROUND(('NEW Reference'!P$6*List!$F922)+'NEW Reference'!P$7,0)</f>
        <v>1128</v>
      </c>
      <c r="V922" s="22">
        <f>ROUND(('NEW Reference'!Q$6*List!$F922)+'NEW Reference'!Q$7,0)</f>
        <v>564</v>
      </c>
      <c r="X922" s="3" t="str">
        <f t="shared" si="42"/>
        <v>CANOVANAS, Puerto Rico</v>
      </c>
      <c r="Y922" s="67" t="s">
        <v>1164</v>
      </c>
      <c r="Z922" s="24" t="s">
        <v>91</v>
      </c>
      <c r="AA922" s="29" t="s">
        <v>1147</v>
      </c>
      <c r="AB922" s="26"/>
      <c r="AC922" s="19">
        <f t="shared" si="44"/>
        <v>0.88929999999999998</v>
      </c>
      <c r="AD922" s="104">
        <v>10380</v>
      </c>
      <c r="AE922" t="s">
        <v>1145</v>
      </c>
      <c r="AF922" s="19">
        <v>0.88929999999999998</v>
      </c>
    </row>
    <row r="923" spans="1:32">
      <c r="A923" s="95">
        <v>41980</v>
      </c>
      <c r="B923" s="93" t="s">
        <v>1149</v>
      </c>
      <c r="C923" s="67" t="s">
        <v>1165</v>
      </c>
      <c r="D923" s="29" t="s">
        <v>1147</v>
      </c>
      <c r="E923" s="97" t="s">
        <v>90</v>
      </c>
      <c r="F923" s="98">
        <f t="shared" si="43"/>
        <v>0.88929999999999998</v>
      </c>
      <c r="G923" s="74">
        <f>ROUND(('NEW Reference'!B$6*List!$F923)+'NEW Reference'!B$7,0)</f>
        <v>1233</v>
      </c>
      <c r="H923" s="21">
        <f>ROUND(('NEW Reference'!C$6*List!$F923)+'NEW Reference'!C$7,0)</f>
        <v>1838</v>
      </c>
      <c r="I923" s="21">
        <f>ROUND(('NEW Reference'!D$6*List!$F923)+'NEW Reference'!D$7,0)</f>
        <v>2203</v>
      </c>
      <c r="J923" s="21">
        <f>ROUND(('NEW Reference'!E$6*List!$F923)+'NEW Reference'!E$7,0)</f>
        <v>2723</v>
      </c>
      <c r="K923" s="21">
        <f>ROUND(('NEW Reference'!F$6*List!$F923)+'NEW Reference'!F$7,0)</f>
        <v>2837</v>
      </c>
      <c r="L923" s="21">
        <f>ROUND(('NEW Reference'!G$6*List!$F923)+'NEW Reference'!G$7,0)</f>
        <v>3212</v>
      </c>
      <c r="M923" s="21">
        <f>ROUND(('NEW Reference'!H$6*List!$F923)+'NEW Reference'!H$7,0)</f>
        <v>3334</v>
      </c>
      <c r="N923" s="21">
        <f>ROUND(('NEW Reference'!I$6*List!$F923)+'NEW Reference'!I$7,0)</f>
        <v>3465</v>
      </c>
      <c r="O923" s="21">
        <f>ROUND(('NEW Reference'!J$6*List!$F923)+'NEW Reference'!J$7,0)</f>
        <v>4013</v>
      </c>
      <c r="P923" s="21">
        <f>ROUND(('NEW Reference'!K$6*List!$F923)+'NEW Reference'!K$7,0)</f>
        <v>4139</v>
      </c>
      <c r="Q923" s="21">
        <f>ROUND(('NEW Reference'!L$6*List!$F923)+'NEW Reference'!L$7,0)</f>
        <v>4467</v>
      </c>
      <c r="R923" s="21">
        <f>ROUND(('NEW Reference'!M$6*List!$F923)+'NEW Reference'!M$7,0)</f>
        <v>5335</v>
      </c>
      <c r="S923" s="21">
        <f>ROUND(('NEW Reference'!N$6*List!$F923)+'NEW Reference'!N$7,0)</f>
        <v>21524</v>
      </c>
      <c r="T923" s="22">
        <f>ROUND(('NEW Reference'!O$6*List!$F923)+'NEW Reference'!O$7,0)</f>
        <v>800</v>
      </c>
      <c r="U923" s="22">
        <f>ROUND(('NEW Reference'!P$6*List!$F923)+'NEW Reference'!P$7,0)</f>
        <v>1128</v>
      </c>
      <c r="V923" s="22">
        <f>ROUND(('NEW Reference'!Q$6*List!$F923)+'NEW Reference'!Q$7,0)</f>
        <v>564</v>
      </c>
      <c r="X923" s="3" t="str">
        <f t="shared" si="42"/>
        <v>CAROLINA, Puerto Rico</v>
      </c>
      <c r="Y923" s="67" t="s">
        <v>1165</v>
      </c>
      <c r="Z923" s="24" t="s">
        <v>91</v>
      </c>
      <c r="AA923" s="29" t="s">
        <v>1147</v>
      </c>
      <c r="AB923" s="26"/>
      <c r="AC923" s="19">
        <f t="shared" si="44"/>
        <v>0.88929999999999998</v>
      </c>
      <c r="AD923" s="104">
        <v>41980</v>
      </c>
      <c r="AE923" t="s">
        <v>1149</v>
      </c>
      <c r="AF923" s="19">
        <v>0.88929999999999998</v>
      </c>
    </row>
    <row r="924" spans="1:32">
      <c r="A924" s="95">
        <v>41980</v>
      </c>
      <c r="B924" s="93" t="s">
        <v>1149</v>
      </c>
      <c r="C924" s="67" t="s">
        <v>1166</v>
      </c>
      <c r="D924" s="29" t="s">
        <v>1147</v>
      </c>
      <c r="E924" s="97" t="s">
        <v>90</v>
      </c>
      <c r="F924" s="98">
        <f t="shared" si="43"/>
        <v>0.88929999999999998</v>
      </c>
      <c r="G924" s="74">
        <f>ROUND(('NEW Reference'!B$6*List!$F924)+'NEW Reference'!B$7,0)</f>
        <v>1233</v>
      </c>
      <c r="H924" s="21">
        <f>ROUND(('NEW Reference'!C$6*List!$F924)+'NEW Reference'!C$7,0)</f>
        <v>1838</v>
      </c>
      <c r="I924" s="21">
        <f>ROUND(('NEW Reference'!D$6*List!$F924)+'NEW Reference'!D$7,0)</f>
        <v>2203</v>
      </c>
      <c r="J924" s="21">
        <f>ROUND(('NEW Reference'!E$6*List!$F924)+'NEW Reference'!E$7,0)</f>
        <v>2723</v>
      </c>
      <c r="K924" s="21">
        <f>ROUND(('NEW Reference'!F$6*List!$F924)+'NEW Reference'!F$7,0)</f>
        <v>2837</v>
      </c>
      <c r="L924" s="21">
        <f>ROUND(('NEW Reference'!G$6*List!$F924)+'NEW Reference'!G$7,0)</f>
        <v>3212</v>
      </c>
      <c r="M924" s="21">
        <f>ROUND(('NEW Reference'!H$6*List!$F924)+'NEW Reference'!H$7,0)</f>
        <v>3334</v>
      </c>
      <c r="N924" s="21">
        <f>ROUND(('NEW Reference'!I$6*List!$F924)+'NEW Reference'!I$7,0)</f>
        <v>3465</v>
      </c>
      <c r="O924" s="21">
        <f>ROUND(('NEW Reference'!J$6*List!$F924)+'NEW Reference'!J$7,0)</f>
        <v>4013</v>
      </c>
      <c r="P924" s="21">
        <f>ROUND(('NEW Reference'!K$6*List!$F924)+'NEW Reference'!K$7,0)</f>
        <v>4139</v>
      </c>
      <c r="Q924" s="21">
        <f>ROUND(('NEW Reference'!L$6*List!$F924)+'NEW Reference'!L$7,0)</f>
        <v>4467</v>
      </c>
      <c r="R924" s="21">
        <f>ROUND(('NEW Reference'!M$6*List!$F924)+'NEW Reference'!M$7,0)</f>
        <v>5335</v>
      </c>
      <c r="S924" s="21">
        <f>ROUND(('NEW Reference'!N$6*List!$F924)+'NEW Reference'!N$7,0)</f>
        <v>21524</v>
      </c>
      <c r="T924" s="22">
        <f>ROUND(('NEW Reference'!O$6*List!$F924)+'NEW Reference'!O$7,0)</f>
        <v>800</v>
      </c>
      <c r="U924" s="22">
        <f>ROUND(('NEW Reference'!P$6*List!$F924)+'NEW Reference'!P$7,0)</f>
        <v>1128</v>
      </c>
      <c r="V924" s="22">
        <f>ROUND(('NEW Reference'!Q$6*List!$F924)+'NEW Reference'!Q$7,0)</f>
        <v>564</v>
      </c>
      <c r="X924" s="3" t="str">
        <f t="shared" si="42"/>
        <v>CATANO, Puerto Rico</v>
      </c>
      <c r="Y924" s="67" t="s">
        <v>1166</v>
      </c>
      <c r="Z924" s="24" t="s">
        <v>91</v>
      </c>
      <c r="AA924" s="29" t="s">
        <v>1147</v>
      </c>
      <c r="AB924" s="25"/>
      <c r="AC924" s="19">
        <f t="shared" si="44"/>
        <v>0.88929999999999998</v>
      </c>
      <c r="AD924" s="104">
        <v>41980</v>
      </c>
      <c r="AE924" t="s">
        <v>1149</v>
      </c>
      <c r="AF924" s="19">
        <v>0.88929999999999998</v>
      </c>
    </row>
    <row r="925" spans="1:32">
      <c r="A925" s="95">
        <v>41980</v>
      </c>
      <c r="B925" s="93" t="s">
        <v>1149</v>
      </c>
      <c r="C925" s="67" t="s">
        <v>1167</v>
      </c>
      <c r="D925" s="29" t="s">
        <v>1147</v>
      </c>
      <c r="E925" s="97" t="s">
        <v>90</v>
      </c>
      <c r="F925" s="98">
        <f t="shared" si="43"/>
        <v>0.88929999999999998</v>
      </c>
      <c r="G925" s="74">
        <f>ROUND(('NEW Reference'!B$6*List!$F925)+'NEW Reference'!B$7,0)</f>
        <v>1233</v>
      </c>
      <c r="H925" s="21">
        <f>ROUND(('NEW Reference'!C$6*List!$F925)+'NEW Reference'!C$7,0)</f>
        <v>1838</v>
      </c>
      <c r="I925" s="21">
        <f>ROUND(('NEW Reference'!D$6*List!$F925)+'NEW Reference'!D$7,0)</f>
        <v>2203</v>
      </c>
      <c r="J925" s="21">
        <f>ROUND(('NEW Reference'!E$6*List!$F925)+'NEW Reference'!E$7,0)</f>
        <v>2723</v>
      </c>
      <c r="K925" s="21">
        <f>ROUND(('NEW Reference'!F$6*List!$F925)+'NEW Reference'!F$7,0)</f>
        <v>2837</v>
      </c>
      <c r="L925" s="21">
        <f>ROUND(('NEW Reference'!G$6*List!$F925)+'NEW Reference'!G$7,0)</f>
        <v>3212</v>
      </c>
      <c r="M925" s="21">
        <f>ROUND(('NEW Reference'!H$6*List!$F925)+'NEW Reference'!H$7,0)</f>
        <v>3334</v>
      </c>
      <c r="N925" s="21">
        <f>ROUND(('NEW Reference'!I$6*List!$F925)+'NEW Reference'!I$7,0)</f>
        <v>3465</v>
      </c>
      <c r="O925" s="21">
        <f>ROUND(('NEW Reference'!J$6*List!$F925)+'NEW Reference'!J$7,0)</f>
        <v>4013</v>
      </c>
      <c r="P925" s="21">
        <f>ROUND(('NEW Reference'!K$6*List!$F925)+'NEW Reference'!K$7,0)</f>
        <v>4139</v>
      </c>
      <c r="Q925" s="21">
        <f>ROUND(('NEW Reference'!L$6*List!$F925)+'NEW Reference'!L$7,0)</f>
        <v>4467</v>
      </c>
      <c r="R925" s="21">
        <f>ROUND(('NEW Reference'!M$6*List!$F925)+'NEW Reference'!M$7,0)</f>
        <v>5335</v>
      </c>
      <c r="S925" s="21">
        <f>ROUND(('NEW Reference'!N$6*List!$F925)+'NEW Reference'!N$7,0)</f>
        <v>21524</v>
      </c>
      <c r="T925" s="22">
        <f>ROUND(('NEW Reference'!O$6*List!$F925)+'NEW Reference'!O$7,0)</f>
        <v>800</v>
      </c>
      <c r="U925" s="22">
        <f>ROUND(('NEW Reference'!P$6*List!$F925)+'NEW Reference'!P$7,0)</f>
        <v>1128</v>
      </c>
      <c r="V925" s="22">
        <f>ROUND(('NEW Reference'!Q$6*List!$F925)+'NEW Reference'!Q$7,0)</f>
        <v>564</v>
      </c>
      <c r="X925" s="3" t="str">
        <f t="shared" si="42"/>
        <v>CAYEY, Puerto Rico</v>
      </c>
      <c r="Y925" s="67" t="s">
        <v>1167</v>
      </c>
      <c r="Z925" s="24" t="s">
        <v>91</v>
      </c>
      <c r="AA925" s="29" t="s">
        <v>1147</v>
      </c>
      <c r="AB925" s="26"/>
      <c r="AC925" s="19">
        <f t="shared" si="44"/>
        <v>0.88929999999999998</v>
      </c>
      <c r="AD925" s="104">
        <v>10380</v>
      </c>
      <c r="AE925" t="s">
        <v>1145</v>
      </c>
      <c r="AF925" s="19">
        <v>0.88929999999999998</v>
      </c>
    </row>
    <row r="926" spans="1:32">
      <c r="A926" s="95">
        <v>41980</v>
      </c>
      <c r="B926" s="93" t="s">
        <v>1149</v>
      </c>
      <c r="C926" s="67" t="s">
        <v>1168</v>
      </c>
      <c r="D926" s="29" t="s">
        <v>1147</v>
      </c>
      <c r="E926" s="97" t="s">
        <v>90</v>
      </c>
      <c r="F926" s="98">
        <f t="shared" si="43"/>
        <v>0.88929999999999998</v>
      </c>
      <c r="G926" s="74">
        <f>ROUND(('NEW Reference'!B$6*List!$F926)+'NEW Reference'!B$7,0)</f>
        <v>1233</v>
      </c>
      <c r="H926" s="21">
        <f>ROUND(('NEW Reference'!C$6*List!$F926)+'NEW Reference'!C$7,0)</f>
        <v>1838</v>
      </c>
      <c r="I926" s="21">
        <f>ROUND(('NEW Reference'!D$6*List!$F926)+'NEW Reference'!D$7,0)</f>
        <v>2203</v>
      </c>
      <c r="J926" s="21">
        <f>ROUND(('NEW Reference'!E$6*List!$F926)+'NEW Reference'!E$7,0)</f>
        <v>2723</v>
      </c>
      <c r="K926" s="21">
        <f>ROUND(('NEW Reference'!F$6*List!$F926)+'NEW Reference'!F$7,0)</f>
        <v>2837</v>
      </c>
      <c r="L926" s="21">
        <f>ROUND(('NEW Reference'!G$6*List!$F926)+'NEW Reference'!G$7,0)</f>
        <v>3212</v>
      </c>
      <c r="M926" s="21">
        <f>ROUND(('NEW Reference'!H$6*List!$F926)+'NEW Reference'!H$7,0)</f>
        <v>3334</v>
      </c>
      <c r="N926" s="21">
        <f>ROUND(('NEW Reference'!I$6*List!$F926)+'NEW Reference'!I$7,0)</f>
        <v>3465</v>
      </c>
      <c r="O926" s="21">
        <f>ROUND(('NEW Reference'!J$6*List!$F926)+'NEW Reference'!J$7,0)</f>
        <v>4013</v>
      </c>
      <c r="P926" s="21">
        <f>ROUND(('NEW Reference'!K$6*List!$F926)+'NEW Reference'!K$7,0)</f>
        <v>4139</v>
      </c>
      <c r="Q926" s="21">
        <f>ROUND(('NEW Reference'!L$6*List!$F926)+'NEW Reference'!L$7,0)</f>
        <v>4467</v>
      </c>
      <c r="R926" s="21">
        <f>ROUND(('NEW Reference'!M$6*List!$F926)+'NEW Reference'!M$7,0)</f>
        <v>5335</v>
      </c>
      <c r="S926" s="21">
        <f>ROUND(('NEW Reference'!N$6*List!$F926)+'NEW Reference'!N$7,0)</f>
        <v>21524</v>
      </c>
      <c r="T926" s="22">
        <f>ROUND(('NEW Reference'!O$6*List!$F926)+'NEW Reference'!O$7,0)</f>
        <v>800</v>
      </c>
      <c r="U926" s="22">
        <f>ROUND(('NEW Reference'!P$6*List!$F926)+'NEW Reference'!P$7,0)</f>
        <v>1128</v>
      </c>
      <c r="V926" s="22">
        <f>ROUND(('NEW Reference'!Q$6*List!$F926)+'NEW Reference'!Q$7,0)</f>
        <v>564</v>
      </c>
      <c r="X926" s="3" t="str">
        <f t="shared" si="42"/>
        <v>CEIBA, Puerto Rico</v>
      </c>
      <c r="Y926" s="67" t="s">
        <v>1168</v>
      </c>
      <c r="Z926" s="24" t="s">
        <v>91</v>
      </c>
      <c r="AA926" s="29" t="s">
        <v>1147</v>
      </c>
      <c r="AB926" s="26"/>
      <c r="AC926" s="19">
        <f t="shared" si="44"/>
        <v>0.88929999999999998</v>
      </c>
      <c r="AD926" s="104">
        <v>11640</v>
      </c>
      <c r="AE926" t="s">
        <v>1153</v>
      </c>
      <c r="AF926" s="19">
        <v>0.88929999999999998</v>
      </c>
    </row>
    <row r="927" spans="1:32">
      <c r="A927" s="95">
        <v>41980</v>
      </c>
      <c r="B927" s="93" t="s">
        <v>1149</v>
      </c>
      <c r="C927" s="67" t="s">
        <v>1169</v>
      </c>
      <c r="D927" s="29" t="s">
        <v>1147</v>
      </c>
      <c r="E927" s="97" t="s">
        <v>90</v>
      </c>
      <c r="F927" s="98">
        <f t="shared" si="43"/>
        <v>0.88929999999999998</v>
      </c>
      <c r="G927" s="74">
        <f>ROUND(('NEW Reference'!B$6*List!$F927)+'NEW Reference'!B$7,0)</f>
        <v>1233</v>
      </c>
      <c r="H927" s="21">
        <f>ROUND(('NEW Reference'!C$6*List!$F927)+'NEW Reference'!C$7,0)</f>
        <v>1838</v>
      </c>
      <c r="I927" s="21">
        <f>ROUND(('NEW Reference'!D$6*List!$F927)+'NEW Reference'!D$7,0)</f>
        <v>2203</v>
      </c>
      <c r="J927" s="21">
        <f>ROUND(('NEW Reference'!E$6*List!$F927)+'NEW Reference'!E$7,0)</f>
        <v>2723</v>
      </c>
      <c r="K927" s="21">
        <f>ROUND(('NEW Reference'!F$6*List!$F927)+'NEW Reference'!F$7,0)</f>
        <v>2837</v>
      </c>
      <c r="L927" s="21">
        <f>ROUND(('NEW Reference'!G$6*List!$F927)+'NEW Reference'!G$7,0)</f>
        <v>3212</v>
      </c>
      <c r="M927" s="21">
        <f>ROUND(('NEW Reference'!H$6*List!$F927)+'NEW Reference'!H$7,0)</f>
        <v>3334</v>
      </c>
      <c r="N927" s="21">
        <f>ROUND(('NEW Reference'!I$6*List!$F927)+'NEW Reference'!I$7,0)</f>
        <v>3465</v>
      </c>
      <c r="O927" s="21">
        <f>ROUND(('NEW Reference'!J$6*List!$F927)+'NEW Reference'!J$7,0)</f>
        <v>4013</v>
      </c>
      <c r="P927" s="21">
        <f>ROUND(('NEW Reference'!K$6*List!$F927)+'NEW Reference'!K$7,0)</f>
        <v>4139</v>
      </c>
      <c r="Q927" s="21">
        <f>ROUND(('NEW Reference'!L$6*List!$F927)+'NEW Reference'!L$7,0)</f>
        <v>4467</v>
      </c>
      <c r="R927" s="21">
        <f>ROUND(('NEW Reference'!M$6*List!$F927)+'NEW Reference'!M$7,0)</f>
        <v>5335</v>
      </c>
      <c r="S927" s="21">
        <f>ROUND(('NEW Reference'!N$6*List!$F927)+'NEW Reference'!N$7,0)</f>
        <v>21524</v>
      </c>
      <c r="T927" s="22">
        <f>ROUND(('NEW Reference'!O$6*List!$F927)+'NEW Reference'!O$7,0)</f>
        <v>800</v>
      </c>
      <c r="U927" s="22">
        <f>ROUND(('NEW Reference'!P$6*List!$F927)+'NEW Reference'!P$7,0)</f>
        <v>1128</v>
      </c>
      <c r="V927" s="22">
        <f>ROUND(('NEW Reference'!Q$6*List!$F927)+'NEW Reference'!Q$7,0)</f>
        <v>564</v>
      </c>
      <c r="X927" s="3" t="str">
        <f t="shared" si="42"/>
        <v>CIALES, Puerto Rico</v>
      </c>
      <c r="Y927" s="67" t="s">
        <v>1169</v>
      </c>
      <c r="Z927" s="24" t="s">
        <v>91</v>
      </c>
      <c r="AA927" s="29" t="s">
        <v>1147</v>
      </c>
      <c r="AB927" s="26"/>
      <c r="AC927" s="19">
        <f t="shared" si="44"/>
        <v>0.88929999999999998</v>
      </c>
      <c r="AD927" s="104">
        <v>25020</v>
      </c>
      <c r="AE927" t="s">
        <v>1155</v>
      </c>
      <c r="AF927" s="19">
        <v>0.88929999999999998</v>
      </c>
    </row>
    <row r="928" spans="1:32">
      <c r="A928" s="95">
        <v>41980</v>
      </c>
      <c r="B928" s="93" t="s">
        <v>1149</v>
      </c>
      <c r="C928" s="67" t="s">
        <v>1170</v>
      </c>
      <c r="D928" s="29" t="s">
        <v>1147</v>
      </c>
      <c r="E928" s="97" t="s">
        <v>90</v>
      </c>
      <c r="F928" s="98">
        <f t="shared" si="43"/>
        <v>0.88929999999999998</v>
      </c>
      <c r="G928" s="74">
        <f>ROUND(('NEW Reference'!B$6*List!$F928)+'NEW Reference'!B$7,0)</f>
        <v>1233</v>
      </c>
      <c r="H928" s="21">
        <f>ROUND(('NEW Reference'!C$6*List!$F928)+'NEW Reference'!C$7,0)</f>
        <v>1838</v>
      </c>
      <c r="I928" s="21">
        <f>ROUND(('NEW Reference'!D$6*List!$F928)+'NEW Reference'!D$7,0)</f>
        <v>2203</v>
      </c>
      <c r="J928" s="21">
        <f>ROUND(('NEW Reference'!E$6*List!$F928)+'NEW Reference'!E$7,0)</f>
        <v>2723</v>
      </c>
      <c r="K928" s="21">
        <f>ROUND(('NEW Reference'!F$6*List!$F928)+'NEW Reference'!F$7,0)</f>
        <v>2837</v>
      </c>
      <c r="L928" s="21">
        <f>ROUND(('NEW Reference'!G$6*List!$F928)+'NEW Reference'!G$7,0)</f>
        <v>3212</v>
      </c>
      <c r="M928" s="21">
        <f>ROUND(('NEW Reference'!H$6*List!$F928)+'NEW Reference'!H$7,0)</f>
        <v>3334</v>
      </c>
      <c r="N928" s="21">
        <f>ROUND(('NEW Reference'!I$6*List!$F928)+'NEW Reference'!I$7,0)</f>
        <v>3465</v>
      </c>
      <c r="O928" s="21">
        <f>ROUND(('NEW Reference'!J$6*List!$F928)+'NEW Reference'!J$7,0)</f>
        <v>4013</v>
      </c>
      <c r="P928" s="21">
        <f>ROUND(('NEW Reference'!K$6*List!$F928)+'NEW Reference'!K$7,0)</f>
        <v>4139</v>
      </c>
      <c r="Q928" s="21">
        <f>ROUND(('NEW Reference'!L$6*List!$F928)+'NEW Reference'!L$7,0)</f>
        <v>4467</v>
      </c>
      <c r="R928" s="21">
        <f>ROUND(('NEW Reference'!M$6*List!$F928)+'NEW Reference'!M$7,0)</f>
        <v>5335</v>
      </c>
      <c r="S928" s="21">
        <f>ROUND(('NEW Reference'!N$6*List!$F928)+'NEW Reference'!N$7,0)</f>
        <v>21524</v>
      </c>
      <c r="T928" s="22">
        <f>ROUND(('NEW Reference'!O$6*List!$F928)+'NEW Reference'!O$7,0)</f>
        <v>800</v>
      </c>
      <c r="U928" s="22">
        <f>ROUND(('NEW Reference'!P$6*List!$F928)+'NEW Reference'!P$7,0)</f>
        <v>1128</v>
      </c>
      <c r="V928" s="22">
        <f>ROUND(('NEW Reference'!Q$6*List!$F928)+'NEW Reference'!Q$7,0)</f>
        <v>564</v>
      </c>
      <c r="X928" s="3" t="str">
        <f t="shared" si="42"/>
        <v>CIDRA, Puerto Rico</v>
      </c>
      <c r="Y928" s="67" t="s">
        <v>1170</v>
      </c>
      <c r="Z928" s="24" t="s">
        <v>91</v>
      </c>
      <c r="AA928" s="29" t="s">
        <v>1147</v>
      </c>
      <c r="AB928" s="26"/>
      <c r="AC928" s="19">
        <f t="shared" si="44"/>
        <v>0.88929999999999998</v>
      </c>
      <c r="AD928" s="104">
        <v>41980</v>
      </c>
      <c r="AE928" t="s">
        <v>1149</v>
      </c>
      <c r="AF928" s="19">
        <v>0.88929999999999998</v>
      </c>
    </row>
    <row r="929" spans="1:32">
      <c r="A929" s="95">
        <v>41980</v>
      </c>
      <c r="B929" s="93" t="s">
        <v>1149</v>
      </c>
      <c r="C929" s="67" t="s">
        <v>1171</v>
      </c>
      <c r="D929" s="29" t="s">
        <v>1147</v>
      </c>
      <c r="E929" s="97" t="s">
        <v>90</v>
      </c>
      <c r="F929" s="98">
        <f t="shared" si="43"/>
        <v>0.88929999999999998</v>
      </c>
      <c r="G929" s="74">
        <f>ROUND(('NEW Reference'!B$6*List!$F929)+'NEW Reference'!B$7,0)</f>
        <v>1233</v>
      </c>
      <c r="H929" s="21">
        <f>ROUND(('NEW Reference'!C$6*List!$F929)+'NEW Reference'!C$7,0)</f>
        <v>1838</v>
      </c>
      <c r="I929" s="21">
        <f>ROUND(('NEW Reference'!D$6*List!$F929)+'NEW Reference'!D$7,0)</f>
        <v>2203</v>
      </c>
      <c r="J929" s="21">
        <f>ROUND(('NEW Reference'!E$6*List!$F929)+'NEW Reference'!E$7,0)</f>
        <v>2723</v>
      </c>
      <c r="K929" s="21">
        <f>ROUND(('NEW Reference'!F$6*List!$F929)+'NEW Reference'!F$7,0)</f>
        <v>2837</v>
      </c>
      <c r="L929" s="21">
        <f>ROUND(('NEW Reference'!G$6*List!$F929)+'NEW Reference'!G$7,0)</f>
        <v>3212</v>
      </c>
      <c r="M929" s="21">
        <f>ROUND(('NEW Reference'!H$6*List!$F929)+'NEW Reference'!H$7,0)</f>
        <v>3334</v>
      </c>
      <c r="N929" s="21">
        <f>ROUND(('NEW Reference'!I$6*List!$F929)+'NEW Reference'!I$7,0)</f>
        <v>3465</v>
      </c>
      <c r="O929" s="21">
        <f>ROUND(('NEW Reference'!J$6*List!$F929)+'NEW Reference'!J$7,0)</f>
        <v>4013</v>
      </c>
      <c r="P929" s="21">
        <f>ROUND(('NEW Reference'!K$6*List!$F929)+'NEW Reference'!K$7,0)</f>
        <v>4139</v>
      </c>
      <c r="Q929" s="21">
        <f>ROUND(('NEW Reference'!L$6*List!$F929)+'NEW Reference'!L$7,0)</f>
        <v>4467</v>
      </c>
      <c r="R929" s="21">
        <f>ROUND(('NEW Reference'!M$6*List!$F929)+'NEW Reference'!M$7,0)</f>
        <v>5335</v>
      </c>
      <c r="S929" s="21">
        <f>ROUND(('NEW Reference'!N$6*List!$F929)+'NEW Reference'!N$7,0)</f>
        <v>21524</v>
      </c>
      <c r="T929" s="22">
        <f>ROUND(('NEW Reference'!O$6*List!$F929)+'NEW Reference'!O$7,0)</f>
        <v>800</v>
      </c>
      <c r="U929" s="22">
        <f>ROUND(('NEW Reference'!P$6*List!$F929)+'NEW Reference'!P$7,0)</f>
        <v>1128</v>
      </c>
      <c r="V929" s="22">
        <f>ROUND(('NEW Reference'!Q$6*List!$F929)+'NEW Reference'!Q$7,0)</f>
        <v>564</v>
      </c>
      <c r="X929" s="3" t="str">
        <f t="shared" si="42"/>
        <v>COMERIO, Puerto Rico</v>
      </c>
      <c r="Y929" s="67" t="s">
        <v>1171</v>
      </c>
      <c r="Z929" s="24" t="s">
        <v>91</v>
      </c>
      <c r="AA929" s="29" t="s">
        <v>1147</v>
      </c>
      <c r="AB929" s="26"/>
      <c r="AC929" s="19">
        <f t="shared" si="44"/>
        <v>0.88929999999999998</v>
      </c>
      <c r="AD929" s="104">
        <v>41980</v>
      </c>
      <c r="AE929" t="s">
        <v>1149</v>
      </c>
      <c r="AF929" s="19">
        <v>0.88929999999999998</v>
      </c>
    </row>
    <row r="930" spans="1:32">
      <c r="A930" s="95">
        <v>41980</v>
      </c>
      <c r="B930" s="93" t="s">
        <v>1149</v>
      </c>
      <c r="C930" s="67" t="s">
        <v>1172</v>
      </c>
      <c r="D930" s="29" t="s">
        <v>1147</v>
      </c>
      <c r="E930" s="97" t="s">
        <v>90</v>
      </c>
      <c r="F930" s="98">
        <f t="shared" si="43"/>
        <v>0.88929999999999998</v>
      </c>
      <c r="G930" s="74">
        <f>ROUND(('NEW Reference'!B$6*List!$F930)+'NEW Reference'!B$7,0)</f>
        <v>1233</v>
      </c>
      <c r="H930" s="21">
        <f>ROUND(('NEW Reference'!C$6*List!$F930)+'NEW Reference'!C$7,0)</f>
        <v>1838</v>
      </c>
      <c r="I930" s="21">
        <f>ROUND(('NEW Reference'!D$6*List!$F930)+'NEW Reference'!D$7,0)</f>
        <v>2203</v>
      </c>
      <c r="J930" s="21">
        <f>ROUND(('NEW Reference'!E$6*List!$F930)+'NEW Reference'!E$7,0)</f>
        <v>2723</v>
      </c>
      <c r="K930" s="21">
        <f>ROUND(('NEW Reference'!F$6*List!$F930)+'NEW Reference'!F$7,0)</f>
        <v>2837</v>
      </c>
      <c r="L930" s="21">
        <f>ROUND(('NEW Reference'!G$6*List!$F930)+'NEW Reference'!G$7,0)</f>
        <v>3212</v>
      </c>
      <c r="M930" s="21">
        <f>ROUND(('NEW Reference'!H$6*List!$F930)+'NEW Reference'!H$7,0)</f>
        <v>3334</v>
      </c>
      <c r="N930" s="21">
        <f>ROUND(('NEW Reference'!I$6*List!$F930)+'NEW Reference'!I$7,0)</f>
        <v>3465</v>
      </c>
      <c r="O930" s="21">
        <f>ROUND(('NEW Reference'!J$6*List!$F930)+'NEW Reference'!J$7,0)</f>
        <v>4013</v>
      </c>
      <c r="P930" s="21">
        <f>ROUND(('NEW Reference'!K$6*List!$F930)+'NEW Reference'!K$7,0)</f>
        <v>4139</v>
      </c>
      <c r="Q930" s="21">
        <f>ROUND(('NEW Reference'!L$6*List!$F930)+'NEW Reference'!L$7,0)</f>
        <v>4467</v>
      </c>
      <c r="R930" s="21">
        <f>ROUND(('NEW Reference'!M$6*List!$F930)+'NEW Reference'!M$7,0)</f>
        <v>5335</v>
      </c>
      <c r="S930" s="21">
        <f>ROUND(('NEW Reference'!N$6*List!$F930)+'NEW Reference'!N$7,0)</f>
        <v>21524</v>
      </c>
      <c r="T930" s="22">
        <f>ROUND(('NEW Reference'!O$6*List!$F930)+'NEW Reference'!O$7,0)</f>
        <v>800</v>
      </c>
      <c r="U930" s="22">
        <f>ROUND(('NEW Reference'!P$6*List!$F930)+'NEW Reference'!P$7,0)</f>
        <v>1128</v>
      </c>
      <c r="V930" s="22">
        <f>ROUND(('NEW Reference'!Q$6*List!$F930)+'NEW Reference'!Q$7,0)</f>
        <v>564</v>
      </c>
      <c r="X930" s="3" t="str">
        <f t="shared" si="42"/>
        <v>COROZAL, Puerto Rico</v>
      </c>
      <c r="Y930" s="67" t="s">
        <v>1172</v>
      </c>
      <c r="Z930" s="24" t="s">
        <v>91</v>
      </c>
      <c r="AA930" s="29" t="s">
        <v>1147</v>
      </c>
      <c r="AB930" s="26"/>
      <c r="AC930" s="19">
        <f t="shared" si="44"/>
        <v>0.88929999999999998</v>
      </c>
      <c r="AD930" s="104">
        <v>41980</v>
      </c>
      <c r="AE930" t="s">
        <v>1149</v>
      </c>
      <c r="AF930" s="19">
        <v>0.88929999999999998</v>
      </c>
    </row>
    <row r="931" spans="1:32">
      <c r="A931" s="95">
        <v>41980</v>
      </c>
      <c r="B931" s="93" t="s">
        <v>1149</v>
      </c>
      <c r="C931" s="67" t="s">
        <v>1173</v>
      </c>
      <c r="D931" s="29" t="s">
        <v>1147</v>
      </c>
      <c r="E931" s="97" t="s">
        <v>90</v>
      </c>
      <c r="F931" s="98">
        <f t="shared" si="43"/>
        <v>0.88929999999999998</v>
      </c>
      <c r="G931" s="74">
        <f>ROUND(('NEW Reference'!B$6*List!$F931)+'NEW Reference'!B$7,0)</f>
        <v>1233</v>
      </c>
      <c r="H931" s="21">
        <f>ROUND(('NEW Reference'!C$6*List!$F931)+'NEW Reference'!C$7,0)</f>
        <v>1838</v>
      </c>
      <c r="I931" s="21">
        <f>ROUND(('NEW Reference'!D$6*List!$F931)+'NEW Reference'!D$7,0)</f>
        <v>2203</v>
      </c>
      <c r="J931" s="21">
        <f>ROUND(('NEW Reference'!E$6*List!$F931)+'NEW Reference'!E$7,0)</f>
        <v>2723</v>
      </c>
      <c r="K931" s="21">
        <f>ROUND(('NEW Reference'!F$6*List!$F931)+'NEW Reference'!F$7,0)</f>
        <v>2837</v>
      </c>
      <c r="L931" s="21">
        <f>ROUND(('NEW Reference'!G$6*List!$F931)+'NEW Reference'!G$7,0)</f>
        <v>3212</v>
      </c>
      <c r="M931" s="21">
        <f>ROUND(('NEW Reference'!H$6*List!$F931)+'NEW Reference'!H$7,0)</f>
        <v>3334</v>
      </c>
      <c r="N931" s="21">
        <f>ROUND(('NEW Reference'!I$6*List!$F931)+'NEW Reference'!I$7,0)</f>
        <v>3465</v>
      </c>
      <c r="O931" s="21">
        <f>ROUND(('NEW Reference'!J$6*List!$F931)+'NEW Reference'!J$7,0)</f>
        <v>4013</v>
      </c>
      <c r="P931" s="21">
        <f>ROUND(('NEW Reference'!K$6*List!$F931)+'NEW Reference'!K$7,0)</f>
        <v>4139</v>
      </c>
      <c r="Q931" s="21">
        <f>ROUND(('NEW Reference'!L$6*List!$F931)+'NEW Reference'!L$7,0)</f>
        <v>4467</v>
      </c>
      <c r="R931" s="21">
        <f>ROUND(('NEW Reference'!M$6*List!$F931)+'NEW Reference'!M$7,0)</f>
        <v>5335</v>
      </c>
      <c r="S931" s="21">
        <f>ROUND(('NEW Reference'!N$6*List!$F931)+'NEW Reference'!N$7,0)</f>
        <v>21524</v>
      </c>
      <c r="T931" s="22">
        <f>ROUND(('NEW Reference'!O$6*List!$F931)+'NEW Reference'!O$7,0)</f>
        <v>800</v>
      </c>
      <c r="U931" s="22">
        <f>ROUND(('NEW Reference'!P$6*List!$F931)+'NEW Reference'!P$7,0)</f>
        <v>1128</v>
      </c>
      <c r="V931" s="22">
        <f>ROUND(('NEW Reference'!Q$6*List!$F931)+'NEW Reference'!Q$7,0)</f>
        <v>564</v>
      </c>
      <c r="X931" s="3" t="str">
        <f t="shared" si="42"/>
        <v>DORADO, Puerto Rico</v>
      </c>
      <c r="Y931" s="67" t="s">
        <v>1173</v>
      </c>
      <c r="Z931" s="24" t="s">
        <v>91</v>
      </c>
      <c r="AA931" s="29" t="s">
        <v>1147</v>
      </c>
      <c r="AB931" s="26"/>
      <c r="AC931" s="19">
        <f t="shared" si="44"/>
        <v>0.88929999999999998</v>
      </c>
      <c r="AD931" s="104">
        <v>32420</v>
      </c>
      <c r="AE931" t="s">
        <v>1160</v>
      </c>
      <c r="AF931" s="19">
        <v>0.88929999999999998</v>
      </c>
    </row>
    <row r="932" spans="1:32">
      <c r="A932" s="95">
        <v>41980</v>
      </c>
      <c r="B932" s="93" t="s">
        <v>1149</v>
      </c>
      <c r="C932" s="67" t="s">
        <v>1174</v>
      </c>
      <c r="D932" s="29" t="s">
        <v>1147</v>
      </c>
      <c r="E932" s="97" t="s">
        <v>90</v>
      </c>
      <c r="F932" s="98">
        <f t="shared" si="43"/>
        <v>0.88929999999999998</v>
      </c>
      <c r="G932" s="74">
        <f>ROUND(('NEW Reference'!B$6*List!$F932)+'NEW Reference'!B$7,0)</f>
        <v>1233</v>
      </c>
      <c r="H932" s="21">
        <f>ROUND(('NEW Reference'!C$6*List!$F932)+'NEW Reference'!C$7,0)</f>
        <v>1838</v>
      </c>
      <c r="I932" s="21">
        <f>ROUND(('NEW Reference'!D$6*List!$F932)+'NEW Reference'!D$7,0)</f>
        <v>2203</v>
      </c>
      <c r="J932" s="21">
        <f>ROUND(('NEW Reference'!E$6*List!$F932)+'NEW Reference'!E$7,0)</f>
        <v>2723</v>
      </c>
      <c r="K932" s="21">
        <f>ROUND(('NEW Reference'!F$6*List!$F932)+'NEW Reference'!F$7,0)</f>
        <v>2837</v>
      </c>
      <c r="L932" s="21">
        <f>ROUND(('NEW Reference'!G$6*List!$F932)+'NEW Reference'!G$7,0)</f>
        <v>3212</v>
      </c>
      <c r="M932" s="21">
        <f>ROUND(('NEW Reference'!H$6*List!$F932)+'NEW Reference'!H$7,0)</f>
        <v>3334</v>
      </c>
      <c r="N932" s="21">
        <f>ROUND(('NEW Reference'!I$6*List!$F932)+'NEW Reference'!I$7,0)</f>
        <v>3465</v>
      </c>
      <c r="O932" s="21">
        <f>ROUND(('NEW Reference'!J$6*List!$F932)+'NEW Reference'!J$7,0)</f>
        <v>4013</v>
      </c>
      <c r="P932" s="21">
        <f>ROUND(('NEW Reference'!K$6*List!$F932)+'NEW Reference'!K$7,0)</f>
        <v>4139</v>
      </c>
      <c r="Q932" s="21">
        <f>ROUND(('NEW Reference'!L$6*List!$F932)+'NEW Reference'!L$7,0)</f>
        <v>4467</v>
      </c>
      <c r="R932" s="21">
        <f>ROUND(('NEW Reference'!M$6*List!$F932)+'NEW Reference'!M$7,0)</f>
        <v>5335</v>
      </c>
      <c r="S932" s="21">
        <f>ROUND(('NEW Reference'!N$6*List!$F932)+'NEW Reference'!N$7,0)</f>
        <v>21524</v>
      </c>
      <c r="T932" s="22">
        <f>ROUND(('NEW Reference'!O$6*List!$F932)+'NEW Reference'!O$7,0)</f>
        <v>800</v>
      </c>
      <c r="U932" s="22">
        <f>ROUND(('NEW Reference'!P$6*List!$F932)+'NEW Reference'!P$7,0)</f>
        <v>1128</v>
      </c>
      <c r="V932" s="22">
        <f>ROUND(('NEW Reference'!Q$6*List!$F932)+'NEW Reference'!Q$7,0)</f>
        <v>564</v>
      </c>
      <c r="X932" s="3" t="str">
        <f t="shared" si="42"/>
        <v>FAJARDO, Puerto Rico</v>
      </c>
      <c r="Y932" s="67" t="s">
        <v>1174</v>
      </c>
      <c r="Z932" s="24" t="s">
        <v>91</v>
      </c>
      <c r="AA932" s="29" t="s">
        <v>1147</v>
      </c>
      <c r="AB932" s="26"/>
      <c r="AC932" s="19">
        <f t="shared" si="44"/>
        <v>0.88929999999999998</v>
      </c>
      <c r="AD932" s="104">
        <v>41980</v>
      </c>
      <c r="AE932" t="s">
        <v>1149</v>
      </c>
      <c r="AF932" s="19">
        <v>0.88929999999999998</v>
      </c>
    </row>
    <row r="933" spans="1:32">
      <c r="A933" s="95">
        <v>41980</v>
      </c>
      <c r="B933" s="93" t="s">
        <v>1149</v>
      </c>
      <c r="C933" s="67" t="s">
        <v>1175</v>
      </c>
      <c r="D933" s="29" t="s">
        <v>1147</v>
      </c>
      <c r="E933" s="97" t="s">
        <v>90</v>
      </c>
      <c r="F933" s="98">
        <f t="shared" si="43"/>
        <v>0.88929999999999998</v>
      </c>
      <c r="G933" s="74">
        <f>ROUND(('NEW Reference'!B$6*List!$F933)+'NEW Reference'!B$7,0)</f>
        <v>1233</v>
      </c>
      <c r="H933" s="21">
        <f>ROUND(('NEW Reference'!C$6*List!$F933)+'NEW Reference'!C$7,0)</f>
        <v>1838</v>
      </c>
      <c r="I933" s="21">
        <f>ROUND(('NEW Reference'!D$6*List!$F933)+'NEW Reference'!D$7,0)</f>
        <v>2203</v>
      </c>
      <c r="J933" s="21">
        <f>ROUND(('NEW Reference'!E$6*List!$F933)+'NEW Reference'!E$7,0)</f>
        <v>2723</v>
      </c>
      <c r="K933" s="21">
        <f>ROUND(('NEW Reference'!F$6*List!$F933)+'NEW Reference'!F$7,0)</f>
        <v>2837</v>
      </c>
      <c r="L933" s="21">
        <f>ROUND(('NEW Reference'!G$6*List!$F933)+'NEW Reference'!G$7,0)</f>
        <v>3212</v>
      </c>
      <c r="M933" s="21">
        <f>ROUND(('NEW Reference'!H$6*List!$F933)+'NEW Reference'!H$7,0)</f>
        <v>3334</v>
      </c>
      <c r="N933" s="21">
        <f>ROUND(('NEW Reference'!I$6*List!$F933)+'NEW Reference'!I$7,0)</f>
        <v>3465</v>
      </c>
      <c r="O933" s="21">
        <f>ROUND(('NEW Reference'!J$6*List!$F933)+'NEW Reference'!J$7,0)</f>
        <v>4013</v>
      </c>
      <c r="P933" s="21">
        <f>ROUND(('NEW Reference'!K$6*List!$F933)+'NEW Reference'!K$7,0)</f>
        <v>4139</v>
      </c>
      <c r="Q933" s="21">
        <f>ROUND(('NEW Reference'!L$6*List!$F933)+'NEW Reference'!L$7,0)</f>
        <v>4467</v>
      </c>
      <c r="R933" s="21">
        <f>ROUND(('NEW Reference'!M$6*List!$F933)+'NEW Reference'!M$7,0)</f>
        <v>5335</v>
      </c>
      <c r="S933" s="21">
        <f>ROUND(('NEW Reference'!N$6*List!$F933)+'NEW Reference'!N$7,0)</f>
        <v>21524</v>
      </c>
      <c r="T933" s="22">
        <f>ROUND(('NEW Reference'!O$6*List!$F933)+'NEW Reference'!O$7,0)</f>
        <v>800</v>
      </c>
      <c r="U933" s="22">
        <f>ROUND(('NEW Reference'!P$6*List!$F933)+'NEW Reference'!P$7,0)</f>
        <v>1128</v>
      </c>
      <c r="V933" s="22">
        <f>ROUND(('NEW Reference'!Q$6*List!$F933)+'NEW Reference'!Q$7,0)</f>
        <v>564</v>
      </c>
      <c r="X933" s="3" t="str">
        <f t="shared" si="42"/>
        <v>FLORIDA, Puerto Rico</v>
      </c>
      <c r="Y933" s="67" t="s">
        <v>1175</v>
      </c>
      <c r="Z933" s="24" t="s">
        <v>91</v>
      </c>
      <c r="AA933" s="29" t="s">
        <v>1147</v>
      </c>
      <c r="AB933" s="26"/>
      <c r="AC933" s="19">
        <f t="shared" si="44"/>
        <v>0.88929999999999998</v>
      </c>
      <c r="AD933" s="104">
        <v>11640</v>
      </c>
      <c r="AE933" t="s">
        <v>1153</v>
      </c>
      <c r="AF933" s="19">
        <v>0.88929999999999998</v>
      </c>
    </row>
    <row r="934" spans="1:32">
      <c r="A934" s="95">
        <v>25020</v>
      </c>
      <c r="B934" s="93" t="s">
        <v>1155</v>
      </c>
      <c r="C934" s="67" t="s">
        <v>1176</v>
      </c>
      <c r="D934" s="29" t="s">
        <v>1147</v>
      </c>
      <c r="E934" s="97" t="s">
        <v>90</v>
      </c>
      <c r="F934" s="98">
        <f t="shared" si="43"/>
        <v>0.88929999999999998</v>
      </c>
      <c r="G934" s="74">
        <f>ROUND(('NEW Reference'!B$6*List!$F934)+'NEW Reference'!B$7,0)</f>
        <v>1233</v>
      </c>
      <c r="H934" s="21">
        <f>ROUND(('NEW Reference'!C$6*List!$F934)+'NEW Reference'!C$7,0)</f>
        <v>1838</v>
      </c>
      <c r="I934" s="21">
        <f>ROUND(('NEW Reference'!D$6*List!$F934)+'NEW Reference'!D$7,0)</f>
        <v>2203</v>
      </c>
      <c r="J934" s="21">
        <f>ROUND(('NEW Reference'!E$6*List!$F934)+'NEW Reference'!E$7,0)</f>
        <v>2723</v>
      </c>
      <c r="K934" s="21">
        <f>ROUND(('NEW Reference'!F$6*List!$F934)+'NEW Reference'!F$7,0)</f>
        <v>2837</v>
      </c>
      <c r="L934" s="21">
        <f>ROUND(('NEW Reference'!G$6*List!$F934)+'NEW Reference'!G$7,0)</f>
        <v>3212</v>
      </c>
      <c r="M934" s="21">
        <f>ROUND(('NEW Reference'!H$6*List!$F934)+'NEW Reference'!H$7,0)</f>
        <v>3334</v>
      </c>
      <c r="N934" s="21">
        <f>ROUND(('NEW Reference'!I$6*List!$F934)+'NEW Reference'!I$7,0)</f>
        <v>3465</v>
      </c>
      <c r="O934" s="21">
        <f>ROUND(('NEW Reference'!J$6*List!$F934)+'NEW Reference'!J$7,0)</f>
        <v>4013</v>
      </c>
      <c r="P934" s="21">
        <f>ROUND(('NEW Reference'!K$6*List!$F934)+'NEW Reference'!K$7,0)</f>
        <v>4139</v>
      </c>
      <c r="Q934" s="21">
        <f>ROUND(('NEW Reference'!L$6*List!$F934)+'NEW Reference'!L$7,0)</f>
        <v>4467</v>
      </c>
      <c r="R934" s="21">
        <f>ROUND(('NEW Reference'!M$6*List!$F934)+'NEW Reference'!M$7,0)</f>
        <v>5335</v>
      </c>
      <c r="S934" s="21">
        <f>ROUND(('NEW Reference'!N$6*List!$F934)+'NEW Reference'!N$7,0)</f>
        <v>21524</v>
      </c>
      <c r="T934" s="22">
        <f>ROUND(('NEW Reference'!O$6*List!$F934)+'NEW Reference'!O$7,0)</f>
        <v>800</v>
      </c>
      <c r="U934" s="22">
        <f>ROUND(('NEW Reference'!P$6*List!$F934)+'NEW Reference'!P$7,0)</f>
        <v>1128</v>
      </c>
      <c r="V934" s="22">
        <f>ROUND(('NEW Reference'!Q$6*List!$F934)+'NEW Reference'!Q$7,0)</f>
        <v>564</v>
      </c>
      <c r="X934" s="3" t="str">
        <f t="shared" si="42"/>
        <v>GUAYAMA, Puerto Rico</v>
      </c>
      <c r="Y934" s="67" t="s">
        <v>1176</v>
      </c>
      <c r="Z934" s="24" t="s">
        <v>91</v>
      </c>
      <c r="AA934" s="29" t="s">
        <v>1147</v>
      </c>
      <c r="AB934" s="26"/>
      <c r="AC934" s="19">
        <f t="shared" si="44"/>
        <v>0.88929999999999998</v>
      </c>
      <c r="AD934" s="104">
        <v>41980</v>
      </c>
      <c r="AE934" t="s">
        <v>1149</v>
      </c>
      <c r="AF934" s="19">
        <v>0.88929999999999998</v>
      </c>
    </row>
    <row r="935" spans="1:32">
      <c r="A935" s="95">
        <v>38660</v>
      </c>
      <c r="B935" s="93" t="s">
        <v>1177</v>
      </c>
      <c r="C935" s="67" t="s">
        <v>1178</v>
      </c>
      <c r="D935" s="29" t="s">
        <v>1147</v>
      </c>
      <c r="E935" s="97" t="s">
        <v>90</v>
      </c>
      <c r="F935" s="98">
        <f t="shared" si="43"/>
        <v>0.88929999999999998</v>
      </c>
      <c r="G935" s="74">
        <f>ROUND(('NEW Reference'!B$6*List!$F935)+'NEW Reference'!B$7,0)</f>
        <v>1233</v>
      </c>
      <c r="H935" s="21">
        <f>ROUND(('NEW Reference'!C$6*List!$F935)+'NEW Reference'!C$7,0)</f>
        <v>1838</v>
      </c>
      <c r="I935" s="21">
        <f>ROUND(('NEW Reference'!D$6*List!$F935)+'NEW Reference'!D$7,0)</f>
        <v>2203</v>
      </c>
      <c r="J935" s="21">
        <f>ROUND(('NEW Reference'!E$6*List!$F935)+'NEW Reference'!E$7,0)</f>
        <v>2723</v>
      </c>
      <c r="K935" s="21">
        <f>ROUND(('NEW Reference'!F$6*List!$F935)+'NEW Reference'!F$7,0)</f>
        <v>2837</v>
      </c>
      <c r="L935" s="21">
        <f>ROUND(('NEW Reference'!G$6*List!$F935)+'NEW Reference'!G$7,0)</f>
        <v>3212</v>
      </c>
      <c r="M935" s="21">
        <f>ROUND(('NEW Reference'!H$6*List!$F935)+'NEW Reference'!H$7,0)</f>
        <v>3334</v>
      </c>
      <c r="N935" s="21">
        <f>ROUND(('NEW Reference'!I$6*List!$F935)+'NEW Reference'!I$7,0)</f>
        <v>3465</v>
      </c>
      <c r="O935" s="21">
        <f>ROUND(('NEW Reference'!J$6*List!$F935)+'NEW Reference'!J$7,0)</f>
        <v>4013</v>
      </c>
      <c r="P935" s="21">
        <f>ROUND(('NEW Reference'!K$6*List!$F935)+'NEW Reference'!K$7,0)</f>
        <v>4139</v>
      </c>
      <c r="Q935" s="21">
        <f>ROUND(('NEW Reference'!L$6*List!$F935)+'NEW Reference'!L$7,0)</f>
        <v>4467</v>
      </c>
      <c r="R935" s="21">
        <f>ROUND(('NEW Reference'!M$6*List!$F935)+'NEW Reference'!M$7,0)</f>
        <v>5335</v>
      </c>
      <c r="S935" s="21">
        <f>ROUND(('NEW Reference'!N$6*List!$F935)+'NEW Reference'!N$7,0)</f>
        <v>21524</v>
      </c>
      <c r="T935" s="22">
        <f>ROUND(('NEW Reference'!O$6*List!$F935)+'NEW Reference'!O$7,0)</f>
        <v>800</v>
      </c>
      <c r="U935" s="22">
        <f>ROUND(('NEW Reference'!P$6*List!$F935)+'NEW Reference'!P$7,0)</f>
        <v>1128</v>
      </c>
      <c r="V935" s="22">
        <f>ROUND(('NEW Reference'!Q$6*List!$F935)+'NEW Reference'!Q$7,0)</f>
        <v>564</v>
      </c>
      <c r="X935" s="3" t="str">
        <f t="shared" si="42"/>
        <v>GUAYANILLA, Puerto Rico</v>
      </c>
      <c r="Y935" s="67" t="s">
        <v>1178</v>
      </c>
      <c r="Z935" s="24" t="s">
        <v>91</v>
      </c>
      <c r="AA935" s="29" t="s">
        <v>1147</v>
      </c>
      <c r="AB935" s="26"/>
      <c r="AC935" s="19">
        <f t="shared" si="44"/>
        <v>0.88929999999999998</v>
      </c>
      <c r="AD935" s="104">
        <v>41980</v>
      </c>
      <c r="AE935" t="s">
        <v>1149</v>
      </c>
      <c r="AF935" s="19">
        <v>0.88929999999999998</v>
      </c>
    </row>
    <row r="936" spans="1:32">
      <c r="A936" s="95">
        <v>41980</v>
      </c>
      <c r="B936" s="93" t="s">
        <v>1149</v>
      </c>
      <c r="C936" s="67" t="s">
        <v>1179</v>
      </c>
      <c r="D936" s="29" t="s">
        <v>1147</v>
      </c>
      <c r="E936" s="97" t="s">
        <v>90</v>
      </c>
      <c r="F936" s="98">
        <f t="shared" si="43"/>
        <v>0.88929999999999998</v>
      </c>
      <c r="G936" s="74">
        <f>ROUND(('NEW Reference'!B$6*List!$F936)+'NEW Reference'!B$7,0)</f>
        <v>1233</v>
      </c>
      <c r="H936" s="21">
        <f>ROUND(('NEW Reference'!C$6*List!$F936)+'NEW Reference'!C$7,0)</f>
        <v>1838</v>
      </c>
      <c r="I936" s="21">
        <f>ROUND(('NEW Reference'!D$6*List!$F936)+'NEW Reference'!D$7,0)</f>
        <v>2203</v>
      </c>
      <c r="J936" s="21">
        <f>ROUND(('NEW Reference'!E$6*List!$F936)+'NEW Reference'!E$7,0)</f>
        <v>2723</v>
      </c>
      <c r="K936" s="21">
        <f>ROUND(('NEW Reference'!F$6*List!$F936)+'NEW Reference'!F$7,0)</f>
        <v>2837</v>
      </c>
      <c r="L936" s="21">
        <f>ROUND(('NEW Reference'!G$6*List!$F936)+'NEW Reference'!G$7,0)</f>
        <v>3212</v>
      </c>
      <c r="M936" s="21">
        <f>ROUND(('NEW Reference'!H$6*List!$F936)+'NEW Reference'!H$7,0)</f>
        <v>3334</v>
      </c>
      <c r="N936" s="21">
        <f>ROUND(('NEW Reference'!I$6*List!$F936)+'NEW Reference'!I$7,0)</f>
        <v>3465</v>
      </c>
      <c r="O936" s="21">
        <f>ROUND(('NEW Reference'!J$6*List!$F936)+'NEW Reference'!J$7,0)</f>
        <v>4013</v>
      </c>
      <c r="P936" s="21">
        <f>ROUND(('NEW Reference'!K$6*List!$F936)+'NEW Reference'!K$7,0)</f>
        <v>4139</v>
      </c>
      <c r="Q936" s="21">
        <f>ROUND(('NEW Reference'!L$6*List!$F936)+'NEW Reference'!L$7,0)</f>
        <v>4467</v>
      </c>
      <c r="R936" s="21">
        <f>ROUND(('NEW Reference'!M$6*List!$F936)+'NEW Reference'!M$7,0)</f>
        <v>5335</v>
      </c>
      <c r="S936" s="21">
        <f>ROUND(('NEW Reference'!N$6*List!$F936)+'NEW Reference'!N$7,0)</f>
        <v>21524</v>
      </c>
      <c r="T936" s="22">
        <f>ROUND(('NEW Reference'!O$6*List!$F936)+'NEW Reference'!O$7,0)</f>
        <v>800</v>
      </c>
      <c r="U936" s="22">
        <f>ROUND(('NEW Reference'!P$6*List!$F936)+'NEW Reference'!P$7,0)</f>
        <v>1128</v>
      </c>
      <c r="V936" s="22">
        <f>ROUND(('NEW Reference'!Q$6*List!$F936)+'NEW Reference'!Q$7,0)</f>
        <v>564</v>
      </c>
      <c r="X936" s="3" t="str">
        <f t="shared" si="42"/>
        <v>GUAYNABO, Puerto Rico</v>
      </c>
      <c r="Y936" s="67" t="s">
        <v>1179</v>
      </c>
      <c r="Z936" s="24" t="s">
        <v>91</v>
      </c>
      <c r="AA936" s="29" t="s">
        <v>1147</v>
      </c>
      <c r="AB936" s="26"/>
      <c r="AC936" s="19">
        <f t="shared" si="44"/>
        <v>0.88929999999999998</v>
      </c>
      <c r="AD936" s="104">
        <v>41980</v>
      </c>
      <c r="AE936" t="s">
        <v>1149</v>
      </c>
      <c r="AF936" s="19">
        <v>0.88929999999999998</v>
      </c>
    </row>
    <row r="937" spans="1:32">
      <c r="A937" s="95">
        <v>41980</v>
      </c>
      <c r="B937" s="93" t="s">
        <v>1149</v>
      </c>
      <c r="C937" s="67" t="s">
        <v>1180</v>
      </c>
      <c r="D937" s="29" t="s">
        <v>1147</v>
      </c>
      <c r="E937" s="97" t="s">
        <v>90</v>
      </c>
      <c r="F937" s="98">
        <f t="shared" si="43"/>
        <v>0.88929999999999998</v>
      </c>
      <c r="G937" s="74">
        <f>ROUND(('NEW Reference'!B$6*List!$F937)+'NEW Reference'!B$7,0)</f>
        <v>1233</v>
      </c>
      <c r="H937" s="21">
        <f>ROUND(('NEW Reference'!C$6*List!$F937)+'NEW Reference'!C$7,0)</f>
        <v>1838</v>
      </c>
      <c r="I937" s="21">
        <f>ROUND(('NEW Reference'!D$6*List!$F937)+'NEW Reference'!D$7,0)</f>
        <v>2203</v>
      </c>
      <c r="J937" s="21">
        <f>ROUND(('NEW Reference'!E$6*List!$F937)+'NEW Reference'!E$7,0)</f>
        <v>2723</v>
      </c>
      <c r="K937" s="21">
        <f>ROUND(('NEW Reference'!F$6*List!$F937)+'NEW Reference'!F$7,0)</f>
        <v>2837</v>
      </c>
      <c r="L937" s="21">
        <f>ROUND(('NEW Reference'!G$6*List!$F937)+'NEW Reference'!G$7,0)</f>
        <v>3212</v>
      </c>
      <c r="M937" s="21">
        <f>ROUND(('NEW Reference'!H$6*List!$F937)+'NEW Reference'!H$7,0)</f>
        <v>3334</v>
      </c>
      <c r="N937" s="21">
        <f>ROUND(('NEW Reference'!I$6*List!$F937)+'NEW Reference'!I$7,0)</f>
        <v>3465</v>
      </c>
      <c r="O937" s="21">
        <f>ROUND(('NEW Reference'!J$6*List!$F937)+'NEW Reference'!J$7,0)</f>
        <v>4013</v>
      </c>
      <c r="P937" s="21">
        <f>ROUND(('NEW Reference'!K$6*List!$F937)+'NEW Reference'!K$7,0)</f>
        <v>4139</v>
      </c>
      <c r="Q937" s="21">
        <f>ROUND(('NEW Reference'!L$6*List!$F937)+'NEW Reference'!L$7,0)</f>
        <v>4467</v>
      </c>
      <c r="R937" s="21">
        <f>ROUND(('NEW Reference'!M$6*List!$F937)+'NEW Reference'!M$7,0)</f>
        <v>5335</v>
      </c>
      <c r="S937" s="21">
        <f>ROUND(('NEW Reference'!N$6*List!$F937)+'NEW Reference'!N$7,0)</f>
        <v>21524</v>
      </c>
      <c r="T937" s="22">
        <f>ROUND(('NEW Reference'!O$6*List!$F937)+'NEW Reference'!O$7,0)</f>
        <v>800</v>
      </c>
      <c r="U937" s="22">
        <f>ROUND(('NEW Reference'!P$6*List!$F937)+'NEW Reference'!P$7,0)</f>
        <v>1128</v>
      </c>
      <c r="V937" s="22">
        <f>ROUND(('NEW Reference'!Q$6*List!$F937)+'NEW Reference'!Q$7,0)</f>
        <v>564</v>
      </c>
      <c r="X937" s="3" t="str">
        <f t="shared" si="42"/>
        <v>GURABO, Puerto Rico</v>
      </c>
      <c r="Y937" s="67" t="s">
        <v>1180</v>
      </c>
      <c r="Z937" s="24" t="s">
        <v>91</v>
      </c>
      <c r="AA937" s="29" t="s">
        <v>1147</v>
      </c>
      <c r="AB937" s="26"/>
      <c r="AC937" s="19">
        <f t="shared" si="44"/>
        <v>0.88929999999999998</v>
      </c>
      <c r="AD937" s="104">
        <v>41980</v>
      </c>
      <c r="AE937" t="s">
        <v>1149</v>
      </c>
      <c r="AF937" s="19">
        <v>0.88929999999999998</v>
      </c>
    </row>
    <row r="938" spans="1:32">
      <c r="A938" s="95">
        <v>11640</v>
      </c>
      <c r="B938" s="93" t="s">
        <v>1153</v>
      </c>
      <c r="C938" s="67" t="s">
        <v>1181</v>
      </c>
      <c r="D938" s="29" t="s">
        <v>1147</v>
      </c>
      <c r="E938" s="97" t="s">
        <v>90</v>
      </c>
      <c r="F938" s="98">
        <f t="shared" si="43"/>
        <v>0.88929999999999998</v>
      </c>
      <c r="G938" s="74">
        <f>ROUND(('NEW Reference'!B$6*List!$F938)+'NEW Reference'!B$7,0)</f>
        <v>1233</v>
      </c>
      <c r="H938" s="21">
        <f>ROUND(('NEW Reference'!C$6*List!$F938)+'NEW Reference'!C$7,0)</f>
        <v>1838</v>
      </c>
      <c r="I938" s="21">
        <f>ROUND(('NEW Reference'!D$6*List!$F938)+'NEW Reference'!D$7,0)</f>
        <v>2203</v>
      </c>
      <c r="J938" s="21">
        <f>ROUND(('NEW Reference'!E$6*List!$F938)+'NEW Reference'!E$7,0)</f>
        <v>2723</v>
      </c>
      <c r="K938" s="21">
        <f>ROUND(('NEW Reference'!F$6*List!$F938)+'NEW Reference'!F$7,0)</f>
        <v>2837</v>
      </c>
      <c r="L938" s="21">
        <f>ROUND(('NEW Reference'!G$6*List!$F938)+'NEW Reference'!G$7,0)</f>
        <v>3212</v>
      </c>
      <c r="M938" s="21">
        <f>ROUND(('NEW Reference'!H$6*List!$F938)+'NEW Reference'!H$7,0)</f>
        <v>3334</v>
      </c>
      <c r="N938" s="21">
        <f>ROUND(('NEW Reference'!I$6*List!$F938)+'NEW Reference'!I$7,0)</f>
        <v>3465</v>
      </c>
      <c r="O938" s="21">
        <f>ROUND(('NEW Reference'!J$6*List!$F938)+'NEW Reference'!J$7,0)</f>
        <v>4013</v>
      </c>
      <c r="P938" s="21">
        <f>ROUND(('NEW Reference'!K$6*List!$F938)+'NEW Reference'!K$7,0)</f>
        <v>4139</v>
      </c>
      <c r="Q938" s="21">
        <f>ROUND(('NEW Reference'!L$6*List!$F938)+'NEW Reference'!L$7,0)</f>
        <v>4467</v>
      </c>
      <c r="R938" s="21">
        <f>ROUND(('NEW Reference'!M$6*List!$F938)+'NEW Reference'!M$7,0)</f>
        <v>5335</v>
      </c>
      <c r="S938" s="21">
        <f>ROUND(('NEW Reference'!N$6*List!$F938)+'NEW Reference'!N$7,0)</f>
        <v>21524</v>
      </c>
      <c r="T938" s="22">
        <f>ROUND(('NEW Reference'!O$6*List!$F938)+'NEW Reference'!O$7,0)</f>
        <v>800</v>
      </c>
      <c r="U938" s="22">
        <f>ROUND(('NEW Reference'!P$6*List!$F938)+'NEW Reference'!P$7,0)</f>
        <v>1128</v>
      </c>
      <c r="V938" s="22">
        <f>ROUND(('NEW Reference'!Q$6*List!$F938)+'NEW Reference'!Q$7,0)</f>
        <v>564</v>
      </c>
      <c r="X938" s="3" t="str">
        <f t="shared" si="42"/>
        <v>HATILLO, Puerto Rico</v>
      </c>
      <c r="Y938" s="67" t="s">
        <v>1181</v>
      </c>
      <c r="Z938" s="24" t="s">
        <v>91</v>
      </c>
      <c r="AA938" s="29" t="s">
        <v>1147</v>
      </c>
      <c r="AB938" s="25"/>
      <c r="AC938" s="19">
        <f t="shared" si="44"/>
        <v>0.88929999999999998</v>
      </c>
      <c r="AD938" s="104">
        <v>41980</v>
      </c>
      <c r="AE938" t="s">
        <v>1149</v>
      </c>
      <c r="AF938" s="19">
        <v>0.88929999999999998</v>
      </c>
    </row>
    <row r="939" spans="1:32">
      <c r="A939" s="95">
        <v>32420</v>
      </c>
      <c r="B939" s="93" t="s">
        <v>1160</v>
      </c>
      <c r="C939" s="67" t="s">
        <v>1182</v>
      </c>
      <c r="D939" s="29" t="s">
        <v>1147</v>
      </c>
      <c r="E939" s="97" t="s">
        <v>90</v>
      </c>
      <c r="F939" s="98">
        <f t="shared" si="43"/>
        <v>0.88929999999999998</v>
      </c>
      <c r="G939" s="74">
        <f>ROUND(('NEW Reference'!B$6*List!$F939)+'NEW Reference'!B$7,0)</f>
        <v>1233</v>
      </c>
      <c r="H939" s="21">
        <f>ROUND(('NEW Reference'!C$6*List!$F939)+'NEW Reference'!C$7,0)</f>
        <v>1838</v>
      </c>
      <c r="I939" s="21">
        <f>ROUND(('NEW Reference'!D$6*List!$F939)+'NEW Reference'!D$7,0)</f>
        <v>2203</v>
      </c>
      <c r="J939" s="21">
        <f>ROUND(('NEW Reference'!E$6*List!$F939)+'NEW Reference'!E$7,0)</f>
        <v>2723</v>
      </c>
      <c r="K939" s="21">
        <f>ROUND(('NEW Reference'!F$6*List!$F939)+'NEW Reference'!F$7,0)</f>
        <v>2837</v>
      </c>
      <c r="L939" s="21">
        <f>ROUND(('NEW Reference'!G$6*List!$F939)+'NEW Reference'!G$7,0)</f>
        <v>3212</v>
      </c>
      <c r="M939" s="21">
        <f>ROUND(('NEW Reference'!H$6*List!$F939)+'NEW Reference'!H$7,0)</f>
        <v>3334</v>
      </c>
      <c r="N939" s="21">
        <f>ROUND(('NEW Reference'!I$6*List!$F939)+'NEW Reference'!I$7,0)</f>
        <v>3465</v>
      </c>
      <c r="O939" s="21">
        <f>ROUND(('NEW Reference'!J$6*List!$F939)+'NEW Reference'!J$7,0)</f>
        <v>4013</v>
      </c>
      <c r="P939" s="21">
        <f>ROUND(('NEW Reference'!K$6*List!$F939)+'NEW Reference'!K$7,0)</f>
        <v>4139</v>
      </c>
      <c r="Q939" s="21">
        <f>ROUND(('NEW Reference'!L$6*List!$F939)+'NEW Reference'!L$7,0)</f>
        <v>4467</v>
      </c>
      <c r="R939" s="21">
        <f>ROUND(('NEW Reference'!M$6*List!$F939)+'NEW Reference'!M$7,0)</f>
        <v>5335</v>
      </c>
      <c r="S939" s="21">
        <f>ROUND(('NEW Reference'!N$6*List!$F939)+'NEW Reference'!N$7,0)</f>
        <v>21524</v>
      </c>
      <c r="T939" s="22">
        <f>ROUND(('NEW Reference'!O$6*List!$F939)+'NEW Reference'!O$7,0)</f>
        <v>800</v>
      </c>
      <c r="U939" s="22">
        <f>ROUND(('NEW Reference'!P$6*List!$F939)+'NEW Reference'!P$7,0)</f>
        <v>1128</v>
      </c>
      <c r="V939" s="22">
        <f>ROUND(('NEW Reference'!Q$6*List!$F939)+'NEW Reference'!Q$7,0)</f>
        <v>564</v>
      </c>
      <c r="X939" s="3" t="str">
        <f t="shared" si="42"/>
        <v>HORMIGUEROS, Puerto Rico</v>
      </c>
      <c r="Y939" s="67" t="s">
        <v>1182</v>
      </c>
      <c r="Z939" s="24" t="s">
        <v>91</v>
      </c>
      <c r="AA939" s="29" t="s">
        <v>1147</v>
      </c>
      <c r="AB939" s="25"/>
      <c r="AC939" s="19">
        <f t="shared" si="44"/>
        <v>0.88929999999999998</v>
      </c>
      <c r="AD939" s="104">
        <v>41980</v>
      </c>
      <c r="AE939" t="s">
        <v>1149</v>
      </c>
      <c r="AF939" s="19">
        <v>0.88929999999999998</v>
      </c>
    </row>
    <row r="940" spans="1:32">
      <c r="A940" s="95">
        <v>41980</v>
      </c>
      <c r="B940" s="93" t="s">
        <v>1149</v>
      </c>
      <c r="C940" s="67" t="s">
        <v>1183</v>
      </c>
      <c r="D940" s="29" t="s">
        <v>1147</v>
      </c>
      <c r="E940" s="97" t="s">
        <v>90</v>
      </c>
      <c r="F940" s="98">
        <f t="shared" si="43"/>
        <v>0.88929999999999998</v>
      </c>
      <c r="G940" s="74">
        <f>ROUND(('NEW Reference'!B$6*List!$F940)+'NEW Reference'!B$7,0)</f>
        <v>1233</v>
      </c>
      <c r="H940" s="21">
        <f>ROUND(('NEW Reference'!C$6*List!$F940)+'NEW Reference'!C$7,0)</f>
        <v>1838</v>
      </c>
      <c r="I940" s="21">
        <f>ROUND(('NEW Reference'!D$6*List!$F940)+'NEW Reference'!D$7,0)</f>
        <v>2203</v>
      </c>
      <c r="J940" s="21">
        <f>ROUND(('NEW Reference'!E$6*List!$F940)+'NEW Reference'!E$7,0)</f>
        <v>2723</v>
      </c>
      <c r="K940" s="21">
        <f>ROUND(('NEW Reference'!F$6*List!$F940)+'NEW Reference'!F$7,0)</f>
        <v>2837</v>
      </c>
      <c r="L940" s="21">
        <f>ROUND(('NEW Reference'!G$6*List!$F940)+'NEW Reference'!G$7,0)</f>
        <v>3212</v>
      </c>
      <c r="M940" s="21">
        <f>ROUND(('NEW Reference'!H$6*List!$F940)+'NEW Reference'!H$7,0)</f>
        <v>3334</v>
      </c>
      <c r="N940" s="21">
        <f>ROUND(('NEW Reference'!I$6*List!$F940)+'NEW Reference'!I$7,0)</f>
        <v>3465</v>
      </c>
      <c r="O940" s="21">
        <f>ROUND(('NEW Reference'!J$6*List!$F940)+'NEW Reference'!J$7,0)</f>
        <v>4013</v>
      </c>
      <c r="P940" s="21">
        <f>ROUND(('NEW Reference'!K$6*List!$F940)+'NEW Reference'!K$7,0)</f>
        <v>4139</v>
      </c>
      <c r="Q940" s="21">
        <f>ROUND(('NEW Reference'!L$6*List!$F940)+'NEW Reference'!L$7,0)</f>
        <v>4467</v>
      </c>
      <c r="R940" s="21">
        <f>ROUND(('NEW Reference'!M$6*List!$F940)+'NEW Reference'!M$7,0)</f>
        <v>5335</v>
      </c>
      <c r="S940" s="21">
        <f>ROUND(('NEW Reference'!N$6*List!$F940)+'NEW Reference'!N$7,0)</f>
        <v>21524</v>
      </c>
      <c r="T940" s="22">
        <f>ROUND(('NEW Reference'!O$6*List!$F940)+'NEW Reference'!O$7,0)</f>
        <v>800</v>
      </c>
      <c r="U940" s="22">
        <f>ROUND(('NEW Reference'!P$6*List!$F940)+'NEW Reference'!P$7,0)</f>
        <v>1128</v>
      </c>
      <c r="V940" s="22">
        <f>ROUND(('NEW Reference'!Q$6*List!$F940)+'NEW Reference'!Q$7,0)</f>
        <v>564</v>
      </c>
      <c r="X940" s="3" t="str">
        <f t="shared" si="42"/>
        <v>HUMACAO, Puerto Rico</v>
      </c>
      <c r="Y940" s="67" t="s">
        <v>1183</v>
      </c>
      <c r="Z940" s="24" t="s">
        <v>91</v>
      </c>
      <c r="AA940" s="29" t="s">
        <v>1147</v>
      </c>
      <c r="AB940" s="26"/>
      <c r="AC940" s="19">
        <f t="shared" si="44"/>
        <v>0.88929999999999998</v>
      </c>
      <c r="AD940" s="104">
        <v>41980</v>
      </c>
      <c r="AE940" t="s">
        <v>1149</v>
      </c>
      <c r="AF940" s="19">
        <v>0.88929999999999998</v>
      </c>
    </row>
    <row r="941" spans="1:32">
      <c r="A941" s="95">
        <v>10380</v>
      </c>
      <c r="B941" s="93" t="s">
        <v>1145</v>
      </c>
      <c r="C941" s="67" t="s">
        <v>1184</v>
      </c>
      <c r="D941" s="29" t="s">
        <v>1147</v>
      </c>
      <c r="E941" s="97" t="s">
        <v>90</v>
      </c>
      <c r="F941" s="98">
        <f t="shared" si="43"/>
        <v>0.88929999999999998</v>
      </c>
      <c r="G941" s="74">
        <f>ROUND(('NEW Reference'!B$6*List!$F941)+'NEW Reference'!B$7,0)</f>
        <v>1233</v>
      </c>
      <c r="H941" s="21">
        <f>ROUND(('NEW Reference'!C$6*List!$F941)+'NEW Reference'!C$7,0)</f>
        <v>1838</v>
      </c>
      <c r="I941" s="21">
        <f>ROUND(('NEW Reference'!D$6*List!$F941)+'NEW Reference'!D$7,0)</f>
        <v>2203</v>
      </c>
      <c r="J941" s="21">
        <f>ROUND(('NEW Reference'!E$6*List!$F941)+'NEW Reference'!E$7,0)</f>
        <v>2723</v>
      </c>
      <c r="K941" s="21">
        <f>ROUND(('NEW Reference'!F$6*List!$F941)+'NEW Reference'!F$7,0)</f>
        <v>2837</v>
      </c>
      <c r="L941" s="21">
        <f>ROUND(('NEW Reference'!G$6*List!$F941)+'NEW Reference'!G$7,0)</f>
        <v>3212</v>
      </c>
      <c r="M941" s="21">
        <f>ROUND(('NEW Reference'!H$6*List!$F941)+'NEW Reference'!H$7,0)</f>
        <v>3334</v>
      </c>
      <c r="N941" s="21">
        <f>ROUND(('NEW Reference'!I$6*List!$F941)+'NEW Reference'!I$7,0)</f>
        <v>3465</v>
      </c>
      <c r="O941" s="21">
        <f>ROUND(('NEW Reference'!J$6*List!$F941)+'NEW Reference'!J$7,0)</f>
        <v>4013</v>
      </c>
      <c r="P941" s="21">
        <f>ROUND(('NEW Reference'!K$6*List!$F941)+'NEW Reference'!K$7,0)</f>
        <v>4139</v>
      </c>
      <c r="Q941" s="21">
        <f>ROUND(('NEW Reference'!L$6*List!$F941)+'NEW Reference'!L$7,0)</f>
        <v>4467</v>
      </c>
      <c r="R941" s="21">
        <f>ROUND(('NEW Reference'!M$6*List!$F941)+'NEW Reference'!M$7,0)</f>
        <v>5335</v>
      </c>
      <c r="S941" s="21">
        <f>ROUND(('NEW Reference'!N$6*List!$F941)+'NEW Reference'!N$7,0)</f>
        <v>21524</v>
      </c>
      <c r="T941" s="22">
        <f>ROUND(('NEW Reference'!O$6*List!$F941)+'NEW Reference'!O$7,0)</f>
        <v>800</v>
      </c>
      <c r="U941" s="22">
        <f>ROUND(('NEW Reference'!P$6*List!$F941)+'NEW Reference'!P$7,0)</f>
        <v>1128</v>
      </c>
      <c r="V941" s="22">
        <f>ROUND(('NEW Reference'!Q$6*List!$F941)+'NEW Reference'!Q$7,0)</f>
        <v>564</v>
      </c>
      <c r="X941" s="3" t="str">
        <f t="shared" si="42"/>
        <v>ISABELA, Puerto Rico</v>
      </c>
      <c r="Y941" s="67" t="s">
        <v>1184</v>
      </c>
      <c r="Z941" s="24" t="s">
        <v>91</v>
      </c>
      <c r="AA941" s="29" t="s">
        <v>1147</v>
      </c>
      <c r="AB941" s="26"/>
      <c r="AC941" s="19">
        <f t="shared" si="44"/>
        <v>0.88929999999999998</v>
      </c>
      <c r="AD941" s="104">
        <v>41980</v>
      </c>
      <c r="AE941" t="s">
        <v>1149</v>
      </c>
      <c r="AF941" s="19">
        <v>0.88929999999999998</v>
      </c>
    </row>
    <row r="942" spans="1:32">
      <c r="A942" s="95">
        <v>38660</v>
      </c>
      <c r="B942" s="93" t="s">
        <v>1177</v>
      </c>
      <c r="C942" s="67" t="s">
        <v>1185</v>
      </c>
      <c r="D942" s="29" t="s">
        <v>1147</v>
      </c>
      <c r="E942" s="97" t="s">
        <v>90</v>
      </c>
      <c r="F942" s="98">
        <f t="shared" si="43"/>
        <v>0.88929999999999998</v>
      </c>
      <c r="G942" s="74">
        <f>ROUND(('NEW Reference'!B$6*List!$F942)+'NEW Reference'!B$7,0)</f>
        <v>1233</v>
      </c>
      <c r="H942" s="21">
        <f>ROUND(('NEW Reference'!C$6*List!$F942)+'NEW Reference'!C$7,0)</f>
        <v>1838</v>
      </c>
      <c r="I942" s="21">
        <f>ROUND(('NEW Reference'!D$6*List!$F942)+'NEW Reference'!D$7,0)</f>
        <v>2203</v>
      </c>
      <c r="J942" s="21">
        <f>ROUND(('NEW Reference'!E$6*List!$F942)+'NEW Reference'!E$7,0)</f>
        <v>2723</v>
      </c>
      <c r="K942" s="21">
        <f>ROUND(('NEW Reference'!F$6*List!$F942)+'NEW Reference'!F$7,0)</f>
        <v>2837</v>
      </c>
      <c r="L942" s="21">
        <f>ROUND(('NEW Reference'!G$6*List!$F942)+'NEW Reference'!G$7,0)</f>
        <v>3212</v>
      </c>
      <c r="M942" s="21">
        <f>ROUND(('NEW Reference'!H$6*List!$F942)+'NEW Reference'!H$7,0)</f>
        <v>3334</v>
      </c>
      <c r="N942" s="21">
        <f>ROUND(('NEW Reference'!I$6*List!$F942)+'NEW Reference'!I$7,0)</f>
        <v>3465</v>
      </c>
      <c r="O942" s="21">
        <f>ROUND(('NEW Reference'!J$6*List!$F942)+'NEW Reference'!J$7,0)</f>
        <v>4013</v>
      </c>
      <c r="P942" s="21">
        <f>ROUND(('NEW Reference'!K$6*List!$F942)+'NEW Reference'!K$7,0)</f>
        <v>4139</v>
      </c>
      <c r="Q942" s="21">
        <f>ROUND(('NEW Reference'!L$6*List!$F942)+'NEW Reference'!L$7,0)</f>
        <v>4467</v>
      </c>
      <c r="R942" s="21">
        <f>ROUND(('NEW Reference'!M$6*List!$F942)+'NEW Reference'!M$7,0)</f>
        <v>5335</v>
      </c>
      <c r="S942" s="21">
        <f>ROUND(('NEW Reference'!N$6*List!$F942)+'NEW Reference'!N$7,0)</f>
        <v>21524</v>
      </c>
      <c r="T942" s="22">
        <f>ROUND(('NEW Reference'!O$6*List!$F942)+'NEW Reference'!O$7,0)</f>
        <v>800</v>
      </c>
      <c r="U942" s="22">
        <f>ROUND(('NEW Reference'!P$6*List!$F942)+'NEW Reference'!P$7,0)</f>
        <v>1128</v>
      </c>
      <c r="V942" s="22">
        <f>ROUND(('NEW Reference'!Q$6*List!$F942)+'NEW Reference'!Q$7,0)</f>
        <v>564</v>
      </c>
      <c r="X942" s="3" t="str">
        <f t="shared" si="42"/>
        <v>JUANA DIAZ, Puerto Rico</v>
      </c>
      <c r="Y942" s="67" t="s">
        <v>1185</v>
      </c>
      <c r="Z942" s="24" t="s">
        <v>91</v>
      </c>
      <c r="AA942" s="29" t="s">
        <v>1147</v>
      </c>
      <c r="AB942" s="26"/>
      <c r="AC942" s="19">
        <f t="shared" si="44"/>
        <v>0.88929999999999998</v>
      </c>
      <c r="AD942" s="104">
        <v>41980</v>
      </c>
      <c r="AE942" t="s">
        <v>1149</v>
      </c>
      <c r="AF942" s="19">
        <v>0.88929999999999998</v>
      </c>
    </row>
    <row r="943" spans="1:32">
      <c r="A943" s="95">
        <v>41980</v>
      </c>
      <c r="B943" s="93" t="s">
        <v>1149</v>
      </c>
      <c r="C943" s="67" t="s">
        <v>1186</v>
      </c>
      <c r="D943" s="29" t="s">
        <v>1147</v>
      </c>
      <c r="E943" s="97" t="s">
        <v>90</v>
      </c>
      <c r="F943" s="98">
        <f t="shared" si="43"/>
        <v>0.88929999999999998</v>
      </c>
      <c r="G943" s="74">
        <f>ROUND(('NEW Reference'!B$6*List!$F943)+'NEW Reference'!B$7,0)</f>
        <v>1233</v>
      </c>
      <c r="H943" s="21">
        <f>ROUND(('NEW Reference'!C$6*List!$F943)+'NEW Reference'!C$7,0)</f>
        <v>1838</v>
      </c>
      <c r="I943" s="21">
        <f>ROUND(('NEW Reference'!D$6*List!$F943)+'NEW Reference'!D$7,0)</f>
        <v>2203</v>
      </c>
      <c r="J943" s="21">
        <f>ROUND(('NEW Reference'!E$6*List!$F943)+'NEW Reference'!E$7,0)</f>
        <v>2723</v>
      </c>
      <c r="K943" s="21">
        <f>ROUND(('NEW Reference'!F$6*List!$F943)+'NEW Reference'!F$7,0)</f>
        <v>2837</v>
      </c>
      <c r="L943" s="21">
        <f>ROUND(('NEW Reference'!G$6*List!$F943)+'NEW Reference'!G$7,0)</f>
        <v>3212</v>
      </c>
      <c r="M943" s="21">
        <f>ROUND(('NEW Reference'!H$6*List!$F943)+'NEW Reference'!H$7,0)</f>
        <v>3334</v>
      </c>
      <c r="N943" s="21">
        <f>ROUND(('NEW Reference'!I$6*List!$F943)+'NEW Reference'!I$7,0)</f>
        <v>3465</v>
      </c>
      <c r="O943" s="21">
        <f>ROUND(('NEW Reference'!J$6*List!$F943)+'NEW Reference'!J$7,0)</f>
        <v>4013</v>
      </c>
      <c r="P943" s="21">
        <f>ROUND(('NEW Reference'!K$6*List!$F943)+'NEW Reference'!K$7,0)</f>
        <v>4139</v>
      </c>
      <c r="Q943" s="21">
        <f>ROUND(('NEW Reference'!L$6*List!$F943)+'NEW Reference'!L$7,0)</f>
        <v>4467</v>
      </c>
      <c r="R943" s="21">
        <f>ROUND(('NEW Reference'!M$6*List!$F943)+'NEW Reference'!M$7,0)</f>
        <v>5335</v>
      </c>
      <c r="S943" s="21">
        <f>ROUND(('NEW Reference'!N$6*List!$F943)+'NEW Reference'!N$7,0)</f>
        <v>21524</v>
      </c>
      <c r="T943" s="22">
        <f>ROUND(('NEW Reference'!O$6*List!$F943)+'NEW Reference'!O$7,0)</f>
        <v>800</v>
      </c>
      <c r="U943" s="22">
        <f>ROUND(('NEW Reference'!P$6*List!$F943)+'NEW Reference'!P$7,0)</f>
        <v>1128</v>
      </c>
      <c r="V943" s="22">
        <f>ROUND(('NEW Reference'!Q$6*List!$F943)+'NEW Reference'!Q$7,0)</f>
        <v>564</v>
      </c>
      <c r="X943" s="3" t="str">
        <f t="shared" si="42"/>
        <v>JUNCOS, Puerto Rico</v>
      </c>
      <c r="Y943" s="67" t="s">
        <v>1186</v>
      </c>
      <c r="Z943" s="24" t="s">
        <v>91</v>
      </c>
      <c r="AA943" s="29" t="s">
        <v>1147</v>
      </c>
      <c r="AB943" s="26"/>
      <c r="AC943" s="19">
        <f t="shared" si="44"/>
        <v>0.88929999999999998</v>
      </c>
      <c r="AD943" s="104">
        <v>41980</v>
      </c>
      <c r="AE943" t="s">
        <v>1149</v>
      </c>
      <c r="AF943" s="19">
        <v>0.88929999999999998</v>
      </c>
    </row>
    <row r="944" spans="1:32">
      <c r="A944" s="95">
        <v>32420</v>
      </c>
      <c r="B944" s="93" t="s">
        <v>1160</v>
      </c>
      <c r="C944" s="67" t="s">
        <v>1187</v>
      </c>
      <c r="D944" s="29" t="s">
        <v>1147</v>
      </c>
      <c r="E944" s="97" t="s">
        <v>90</v>
      </c>
      <c r="F944" s="98">
        <f t="shared" si="43"/>
        <v>0.88929999999999998</v>
      </c>
      <c r="G944" s="74">
        <f>ROUND(('NEW Reference'!B$6*List!$F944)+'NEW Reference'!B$7,0)</f>
        <v>1233</v>
      </c>
      <c r="H944" s="21">
        <f>ROUND(('NEW Reference'!C$6*List!$F944)+'NEW Reference'!C$7,0)</f>
        <v>1838</v>
      </c>
      <c r="I944" s="21">
        <f>ROUND(('NEW Reference'!D$6*List!$F944)+'NEW Reference'!D$7,0)</f>
        <v>2203</v>
      </c>
      <c r="J944" s="21">
        <f>ROUND(('NEW Reference'!E$6*List!$F944)+'NEW Reference'!E$7,0)</f>
        <v>2723</v>
      </c>
      <c r="K944" s="21">
        <f>ROUND(('NEW Reference'!F$6*List!$F944)+'NEW Reference'!F$7,0)</f>
        <v>2837</v>
      </c>
      <c r="L944" s="21">
        <f>ROUND(('NEW Reference'!G$6*List!$F944)+'NEW Reference'!G$7,0)</f>
        <v>3212</v>
      </c>
      <c r="M944" s="21">
        <f>ROUND(('NEW Reference'!H$6*List!$F944)+'NEW Reference'!H$7,0)</f>
        <v>3334</v>
      </c>
      <c r="N944" s="21">
        <f>ROUND(('NEW Reference'!I$6*List!$F944)+'NEW Reference'!I$7,0)</f>
        <v>3465</v>
      </c>
      <c r="O944" s="21">
        <f>ROUND(('NEW Reference'!J$6*List!$F944)+'NEW Reference'!J$7,0)</f>
        <v>4013</v>
      </c>
      <c r="P944" s="21">
        <f>ROUND(('NEW Reference'!K$6*List!$F944)+'NEW Reference'!K$7,0)</f>
        <v>4139</v>
      </c>
      <c r="Q944" s="21">
        <f>ROUND(('NEW Reference'!L$6*List!$F944)+'NEW Reference'!L$7,0)</f>
        <v>4467</v>
      </c>
      <c r="R944" s="21">
        <f>ROUND(('NEW Reference'!M$6*List!$F944)+'NEW Reference'!M$7,0)</f>
        <v>5335</v>
      </c>
      <c r="S944" s="21">
        <f>ROUND(('NEW Reference'!N$6*List!$F944)+'NEW Reference'!N$7,0)</f>
        <v>21524</v>
      </c>
      <c r="T944" s="22">
        <f>ROUND(('NEW Reference'!O$6*List!$F944)+'NEW Reference'!O$7,0)</f>
        <v>800</v>
      </c>
      <c r="U944" s="22">
        <f>ROUND(('NEW Reference'!P$6*List!$F944)+'NEW Reference'!P$7,0)</f>
        <v>1128</v>
      </c>
      <c r="V944" s="22">
        <f>ROUND(('NEW Reference'!Q$6*List!$F944)+'NEW Reference'!Q$7,0)</f>
        <v>564</v>
      </c>
      <c r="X944" s="3" t="str">
        <f t="shared" si="42"/>
        <v>LAJAS, Puerto Rico</v>
      </c>
      <c r="Y944" s="67" t="s">
        <v>1187</v>
      </c>
      <c r="Z944" s="24" t="s">
        <v>91</v>
      </c>
      <c r="AA944" s="29" t="s">
        <v>1147</v>
      </c>
      <c r="AB944" s="26"/>
      <c r="AC944" s="19">
        <f t="shared" si="44"/>
        <v>0.88929999999999998</v>
      </c>
      <c r="AD944" s="104">
        <v>41980</v>
      </c>
      <c r="AE944" t="s">
        <v>1149</v>
      </c>
      <c r="AF944" s="19">
        <v>0.88929999999999998</v>
      </c>
    </row>
    <row r="945" spans="1:32">
      <c r="A945" s="95">
        <v>41980</v>
      </c>
      <c r="B945" s="93" t="s">
        <v>1149</v>
      </c>
      <c r="C945" s="67" t="s">
        <v>1188</v>
      </c>
      <c r="D945" s="29" t="s">
        <v>1147</v>
      </c>
      <c r="E945" s="97" t="s">
        <v>90</v>
      </c>
      <c r="F945" s="98">
        <f t="shared" si="43"/>
        <v>0.88929999999999998</v>
      </c>
      <c r="G945" s="74">
        <f>ROUND(('NEW Reference'!B$6*List!$F945)+'NEW Reference'!B$7,0)</f>
        <v>1233</v>
      </c>
      <c r="H945" s="21">
        <f>ROUND(('NEW Reference'!C$6*List!$F945)+'NEW Reference'!C$7,0)</f>
        <v>1838</v>
      </c>
      <c r="I945" s="21">
        <f>ROUND(('NEW Reference'!D$6*List!$F945)+'NEW Reference'!D$7,0)</f>
        <v>2203</v>
      </c>
      <c r="J945" s="21">
        <f>ROUND(('NEW Reference'!E$6*List!$F945)+'NEW Reference'!E$7,0)</f>
        <v>2723</v>
      </c>
      <c r="K945" s="21">
        <f>ROUND(('NEW Reference'!F$6*List!$F945)+'NEW Reference'!F$7,0)</f>
        <v>2837</v>
      </c>
      <c r="L945" s="21">
        <f>ROUND(('NEW Reference'!G$6*List!$F945)+'NEW Reference'!G$7,0)</f>
        <v>3212</v>
      </c>
      <c r="M945" s="21">
        <f>ROUND(('NEW Reference'!H$6*List!$F945)+'NEW Reference'!H$7,0)</f>
        <v>3334</v>
      </c>
      <c r="N945" s="21">
        <f>ROUND(('NEW Reference'!I$6*List!$F945)+'NEW Reference'!I$7,0)</f>
        <v>3465</v>
      </c>
      <c r="O945" s="21">
        <f>ROUND(('NEW Reference'!J$6*List!$F945)+'NEW Reference'!J$7,0)</f>
        <v>4013</v>
      </c>
      <c r="P945" s="21">
        <f>ROUND(('NEW Reference'!K$6*List!$F945)+'NEW Reference'!K$7,0)</f>
        <v>4139</v>
      </c>
      <c r="Q945" s="21">
        <f>ROUND(('NEW Reference'!L$6*List!$F945)+'NEW Reference'!L$7,0)</f>
        <v>4467</v>
      </c>
      <c r="R945" s="21">
        <f>ROUND(('NEW Reference'!M$6*List!$F945)+'NEW Reference'!M$7,0)</f>
        <v>5335</v>
      </c>
      <c r="S945" s="21">
        <f>ROUND(('NEW Reference'!N$6*List!$F945)+'NEW Reference'!N$7,0)</f>
        <v>21524</v>
      </c>
      <c r="T945" s="22">
        <f>ROUND(('NEW Reference'!O$6*List!$F945)+'NEW Reference'!O$7,0)</f>
        <v>800</v>
      </c>
      <c r="U945" s="22">
        <f>ROUND(('NEW Reference'!P$6*List!$F945)+'NEW Reference'!P$7,0)</f>
        <v>1128</v>
      </c>
      <c r="V945" s="22">
        <f>ROUND(('NEW Reference'!Q$6*List!$F945)+'NEW Reference'!Q$7,0)</f>
        <v>564</v>
      </c>
      <c r="X945" s="3" t="str">
        <f t="shared" si="42"/>
        <v>LAS PIEDRAS, Puerto Rico</v>
      </c>
      <c r="Y945" s="67" t="s">
        <v>1188</v>
      </c>
      <c r="Z945" s="24" t="s">
        <v>91</v>
      </c>
      <c r="AA945" s="29" t="s">
        <v>1147</v>
      </c>
      <c r="AB945" s="26"/>
      <c r="AC945" s="19">
        <f t="shared" si="44"/>
        <v>0.88929999999999998</v>
      </c>
      <c r="AD945" s="104">
        <v>41980</v>
      </c>
      <c r="AE945" t="s">
        <v>1149</v>
      </c>
      <c r="AF945" s="19">
        <v>0.88929999999999998</v>
      </c>
    </row>
    <row r="946" spans="1:32">
      <c r="A946" s="95">
        <v>41980</v>
      </c>
      <c r="B946" s="93" t="s">
        <v>1149</v>
      </c>
      <c r="C946" s="67" t="s">
        <v>1189</v>
      </c>
      <c r="D946" s="29" t="s">
        <v>1147</v>
      </c>
      <c r="E946" s="97" t="s">
        <v>90</v>
      </c>
      <c r="F946" s="98">
        <f t="shared" si="43"/>
        <v>0.88929999999999998</v>
      </c>
      <c r="G946" s="74">
        <f>ROUND(('NEW Reference'!B$6*List!$F946)+'NEW Reference'!B$7,0)</f>
        <v>1233</v>
      </c>
      <c r="H946" s="21">
        <f>ROUND(('NEW Reference'!C$6*List!$F946)+'NEW Reference'!C$7,0)</f>
        <v>1838</v>
      </c>
      <c r="I946" s="21">
        <f>ROUND(('NEW Reference'!D$6*List!$F946)+'NEW Reference'!D$7,0)</f>
        <v>2203</v>
      </c>
      <c r="J946" s="21">
        <f>ROUND(('NEW Reference'!E$6*List!$F946)+'NEW Reference'!E$7,0)</f>
        <v>2723</v>
      </c>
      <c r="K946" s="21">
        <f>ROUND(('NEW Reference'!F$6*List!$F946)+'NEW Reference'!F$7,0)</f>
        <v>2837</v>
      </c>
      <c r="L946" s="21">
        <f>ROUND(('NEW Reference'!G$6*List!$F946)+'NEW Reference'!G$7,0)</f>
        <v>3212</v>
      </c>
      <c r="M946" s="21">
        <f>ROUND(('NEW Reference'!H$6*List!$F946)+'NEW Reference'!H$7,0)</f>
        <v>3334</v>
      </c>
      <c r="N946" s="21">
        <f>ROUND(('NEW Reference'!I$6*List!$F946)+'NEW Reference'!I$7,0)</f>
        <v>3465</v>
      </c>
      <c r="O946" s="21">
        <f>ROUND(('NEW Reference'!J$6*List!$F946)+'NEW Reference'!J$7,0)</f>
        <v>4013</v>
      </c>
      <c r="P946" s="21">
        <f>ROUND(('NEW Reference'!K$6*List!$F946)+'NEW Reference'!K$7,0)</f>
        <v>4139</v>
      </c>
      <c r="Q946" s="21">
        <f>ROUND(('NEW Reference'!L$6*List!$F946)+'NEW Reference'!L$7,0)</f>
        <v>4467</v>
      </c>
      <c r="R946" s="21">
        <f>ROUND(('NEW Reference'!M$6*List!$F946)+'NEW Reference'!M$7,0)</f>
        <v>5335</v>
      </c>
      <c r="S946" s="21">
        <f>ROUND(('NEW Reference'!N$6*List!$F946)+'NEW Reference'!N$7,0)</f>
        <v>21524</v>
      </c>
      <c r="T946" s="22">
        <f>ROUND(('NEW Reference'!O$6*List!$F946)+'NEW Reference'!O$7,0)</f>
        <v>800</v>
      </c>
      <c r="U946" s="22">
        <f>ROUND(('NEW Reference'!P$6*List!$F946)+'NEW Reference'!P$7,0)</f>
        <v>1128</v>
      </c>
      <c r="V946" s="22">
        <f>ROUND(('NEW Reference'!Q$6*List!$F946)+'NEW Reference'!Q$7,0)</f>
        <v>564</v>
      </c>
      <c r="X946" s="3" t="str">
        <f t="shared" si="42"/>
        <v>LOIZA, Puerto Rico</v>
      </c>
      <c r="Y946" s="67" t="s">
        <v>1189</v>
      </c>
      <c r="Z946" s="24" t="s">
        <v>91</v>
      </c>
      <c r="AA946" s="29" t="s">
        <v>1147</v>
      </c>
      <c r="AB946" s="26"/>
      <c r="AC946" s="19">
        <f t="shared" si="44"/>
        <v>0.88929999999999998</v>
      </c>
      <c r="AD946" s="104">
        <v>25020</v>
      </c>
      <c r="AE946" t="s">
        <v>1155</v>
      </c>
      <c r="AF946" s="19">
        <v>0.88929999999999998</v>
      </c>
    </row>
    <row r="947" spans="1:32">
      <c r="A947" s="95">
        <v>41980</v>
      </c>
      <c r="B947" s="93" t="s">
        <v>1149</v>
      </c>
      <c r="C947" s="67" t="s">
        <v>1190</v>
      </c>
      <c r="D947" s="29" t="s">
        <v>1147</v>
      </c>
      <c r="E947" s="97" t="s">
        <v>90</v>
      </c>
      <c r="F947" s="98">
        <f t="shared" si="43"/>
        <v>0.88929999999999998</v>
      </c>
      <c r="G947" s="74">
        <f>ROUND(('NEW Reference'!B$6*List!$F947)+'NEW Reference'!B$7,0)</f>
        <v>1233</v>
      </c>
      <c r="H947" s="21">
        <f>ROUND(('NEW Reference'!C$6*List!$F947)+'NEW Reference'!C$7,0)</f>
        <v>1838</v>
      </c>
      <c r="I947" s="21">
        <f>ROUND(('NEW Reference'!D$6*List!$F947)+'NEW Reference'!D$7,0)</f>
        <v>2203</v>
      </c>
      <c r="J947" s="21">
        <f>ROUND(('NEW Reference'!E$6*List!$F947)+'NEW Reference'!E$7,0)</f>
        <v>2723</v>
      </c>
      <c r="K947" s="21">
        <f>ROUND(('NEW Reference'!F$6*List!$F947)+'NEW Reference'!F$7,0)</f>
        <v>2837</v>
      </c>
      <c r="L947" s="21">
        <f>ROUND(('NEW Reference'!G$6*List!$F947)+'NEW Reference'!G$7,0)</f>
        <v>3212</v>
      </c>
      <c r="M947" s="21">
        <f>ROUND(('NEW Reference'!H$6*List!$F947)+'NEW Reference'!H$7,0)</f>
        <v>3334</v>
      </c>
      <c r="N947" s="21">
        <f>ROUND(('NEW Reference'!I$6*List!$F947)+'NEW Reference'!I$7,0)</f>
        <v>3465</v>
      </c>
      <c r="O947" s="21">
        <f>ROUND(('NEW Reference'!J$6*List!$F947)+'NEW Reference'!J$7,0)</f>
        <v>4013</v>
      </c>
      <c r="P947" s="21">
        <f>ROUND(('NEW Reference'!K$6*List!$F947)+'NEW Reference'!K$7,0)</f>
        <v>4139</v>
      </c>
      <c r="Q947" s="21">
        <f>ROUND(('NEW Reference'!L$6*List!$F947)+'NEW Reference'!L$7,0)</f>
        <v>4467</v>
      </c>
      <c r="R947" s="21">
        <f>ROUND(('NEW Reference'!M$6*List!$F947)+'NEW Reference'!M$7,0)</f>
        <v>5335</v>
      </c>
      <c r="S947" s="21">
        <f>ROUND(('NEW Reference'!N$6*List!$F947)+'NEW Reference'!N$7,0)</f>
        <v>21524</v>
      </c>
      <c r="T947" s="22">
        <f>ROUND(('NEW Reference'!O$6*List!$F947)+'NEW Reference'!O$7,0)</f>
        <v>800</v>
      </c>
      <c r="U947" s="22">
        <f>ROUND(('NEW Reference'!P$6*List!$F947)+'NEW Reference'!P$7,0)</f>
        <v>1128</v>
      </c>
      <c r="V947" s="22">
        <f>ROUND(('NEW Reference'!Q$6*List!$F947)+'NEW Reference'!Q$7,0)</f>
        <v>564</v>
      </c>
      <c r="X947" s="3" t="str">
        <f t="shared" si="42"/>
        <v>LUQUILLO, Puerto Rico</v>
      </c>
      <c r="Y947" s="67" t="s">
        <v>1190</v>
      </c>
      <c r="Z947" s="24" t="s">
        <v>91</v>
      </c>
      <c r="AA947" s="29" t="s">
        <v>1147</v>
      </c>
      <c r="AB947" s="26"/>
      <c r="AC947" s="19">
        <f t="shared" si="44"/>
        <v>0.88929999999999998</v>
      </c>
      <c r="AD947" s="104">
        <v>38660</v>
      </c>
      <c r="AE947" t="s">
        <v>1177</v>
      </c>
      <c r="AF947" s="19">
        <v>0.88929999999999998</v>
      </c>
    </row>
    <row r="948" spans="1:32">
      <c r="A948" s="95">
        <v>41980</v>
      </c>
      <c r="B948" s="93" t="s">
        <v>1149</v>
      </c>
      <c r="C948" s="67" t="s">
        <v>1191</v>
      </c>
      <c r="D948" s="29" t="s">
        <v>1147</v>
      </c>
      <c r="E948" s="97" t="s">
        <v>90</v>
      </c>
      <c r="F948" s="98">
        <f t="shared" si="43"/>
        <v>0.88929999999999998</v>
      </c>
      <c r="G948" s="74">
        <f>ROUND(('NEW Reference'!B$6*List!$F948)+'NEW Reference'!B$7,0)</f>
        <v>1233</v>
      </c>
      <c r="H948" s="21">
        <f>ROUND(('NEW Reference'!C$6*List!$F948)+'NEW Reference'!C$7,0)</f>
        <v>1838</v>
      </c>
      <c r="I948" s="21">
        <f>ROUND(('NEW Reference'!D$6*List!$F948)+'NEW Reference'!D$7,0)</f>
        <v>2203</v>
      </c>
      <c r="J948" s="21">
        <f>ROUND(('NEW Reference'!E$6*List!$F948)+'NEW Reference'!E$7,0)</f>
        <v>2723</v>
      </c>
      <c r="K948" s="21">
        <f>ROUND(('NEW Reference'!F$6*List!$F948)+'NEW Reference'!F$7,0)</f>
        <v>2837</v>
      </c>
      <c r="L948" s="21">
        <f>ROUND(('NEW Reference'!G$6*List!$F948)+'NEW Reference'!G$7,0)</f>
        <v>3212</v>
      </c>
      <c r="M948" s="21">
        <f>ROUND(('NEW Reference'!H$6*List!$F948)+'NEW Reference'!H$7,0)</f>
        <v>3334</v>
      </c>
      <c r="N948" s="21">
        <f>ROUND(('NEW Reference'!I$6*List!$F948)+'NEW Reference'!I$7,0)</f>
        <v>3465</v>
      </c>
      <c r="O948" s="21">
        <f>ROUND(('NEW Reference'!J$6*List!$F948)+'NEW Reference'!J$7,0)</f>
        <v>4013</v>
      </c>
      <c r="P948" s="21">
        <f>ROUND(('NEW Reference'!K$6*List!$F948)+'NEW Reference'!K$7,0)</f>
        <v>4139</v>
      </c>
      <c r="Q948" s="21">
        <f>ROUND(('NEW Reference'!L$6*List!$F948)+'NEW Reference'!L$7,0)</f>
        <v>4467</v>
      </c>
      <c r="R948" s="21">
        <f>ROUND(('NEW Reference'!M$6*List!$F948)+'NEW Reference'!M$7,0)</f>
        <v>5335</v>
      </c>
      <c r="S948" s="21">
        <f>ROUND(('NEW Reference'!N$6*List!$F948)+'NEW Reference'!N$7,0)</f>
        <v>21524</v>
      </c>
      <c r="T948" s="22">
        <f>ROUND(('NEW Reference'!O$6*List!$F948)+'NEW Reference'!O$7,0)</f>
        <v>800</v>
      </c>
      <c r="U948" s="22">
        <f>ROUND(('NEW Reference'!P$6*List!$F948)+'NEW Reference'!P$7,0)</f>
        <v>1128</v>
      </c>
      <c r="V948" s="22">
        <f>ROUND(('NEW Reference'!Q$6*List!$F948)+'NEW Reference'!Q$7,0)</f>
        <v>564</v>
      </c>
      <c r="X948" s="3" t="str">
        <f t="shared" si="42"/>
        <v>MAGUABO, Puerto Rico</v>
      </c>
      <c r="Y948" s="67" t="s">
        <v>1191</v>
      </c>
      <c r="Z948" s="24" t="s">
        <v>91</v>
      </c>
      <c r="AA948" s="29" t="s">
        <v>1147</v>
      </c>
      <c r="AB948" s="26"/>
      <c r="AC948" s="19">
        <f t="shared" si="44"/>
        <v>0.88929999999999998</v>
      </c>
      <c r="AD948" s="104">
        <v>41980</v>
      </c>
      <c r="AE948" t="s">
        <v>1149</v>
      </c>
      <c r="AF948" s="19">
        <v>0.88929999999999998</v>
      </c>
    </row>
    <row r="949" spans="1:32">
      <c r="A949" s="95">
        <v>41980</v>
      </c>
      <c r="B949" s="93" t="s">
        <v>1149</v>
      </c>
      <c r="C949" s="67" t="s">
        <v>1192</v>
      </c>
      <c r="D949" s="29" t="s">
        <v>1147</v>
      </c>
      <c r="E949" s="97" t="s">
        <v>90</v>
      </c>
      <c r="F949" s="98">
        <f t="shared" si="43"/>
        <v>0.88929999999999998</v>
      </c>
      <c r="G949" s="74">
        <f>ROUND(('NEW Reference'!B$6*List!$F949)+'NEW Reference'!B$7,0)</f>
        <v>1233</v>
      </c>
      <c r="H949" s="21">
        <f>ROUND(('NEW Reference'!C$6*List!$F949)+'NEW Reference'!C$7,0)</f>
        <v>1838</v>
      </c>
      <c r="I949" s="21">
        <f>ROUND(('NEW Reference'!D$6*List!$F949)+'NEW Reference'!D$7,0)</f>
        <v>2203</v>
      </c>
      <c r="J949" s="21">
        <f>ROUND(('NEW Reference'!E$6*List!$F949)+'NEW Reference'!E$7,0)</f>
        <v>2723</v>
      </c>
      <c r="K949" s="21">
        <f>ROUND(('NEW Reference'!F$6*List!$F949)+'NEW Reference'!F$7,0)</f>
        <v>2837</v>
      </c>
      <c r="L949" s="21">
        <f>ROUND(('NEW Reference'!G$6*List!$F949)+'NEW Reference'!G$7,0)</f>
        <v>3212</v>
      </c>
      <c r="M949" s="21">
        <f>ROUND(('NEW Reference'!H$6*List!$F949)+'NEW Reference'!H$7,0)</f>
        <v>3334</v>
      </c>
      <c r="N949" s="21">
        <f>ROUND(('NEW Reference'!I$6*List!$F949)+'NEW Reference'!I$7,0)</f>
        <v>3465</v>
      </c>
      <c r="O949" s="21">
        <f>ROUND(('NEW Reference'!J$6*List!$F949)+'NEW Reference'!J$7,0)</f>
        <v>4013</v>
      </c>
      <c r="P949" s="21">
        <f>ROUND(('NEW Reference'!K$6*List!$F949)+'NEW Reference'!K$7,0)</f>
        <v>4139</v>
      </c>
      <c r="Q949" s="21">
        <f>ROUND(('NEW Reference'!L$6*List!$F949)+'NEW Reference'!L$7,0)</f>
        <v>4467</v>
      </c>
      <c r="R949" s="21">
        <f>ROUND(('NEW Reference'!M$6*List!$F949)+'NEW Reference'!M$7,0)</f>
        <v>5335</v>
      </c>
      <c r="S949" s="21">
        <f>ROUND(('NEW Reference'!N$6*List!$F949)+'NEW Reference'!N$7,0)</f>
        <v>21524</v>
      </c>
      <c r="T949" s="22">
        <f>ROUND(('NEW Reference'!O$6*List!$F949)+'NEW Reference'!O$7,0)</f>
        <v>800</v>
      </c>
      <c r="U949" s="22">
        <f>ROUND(('NEW Reference'!P$6*List!$F949)+'NEW Reference'!P$7,0)</f>
        <v>1128</v>
      </c>
      <c r="V949" s="22">
        <f>ROUND(('NEW Reference'!Q$6*List!$F949)+'NEW Reference'!Q$7,0)</f>
        <v>564</v>
      </c>
      <c r="X949" s="3" t="str">
        <f t="shared" si="42"/>
        <v>MANATI, Puerto Rico</v>
      </c>
      <c r="Y949" s="67" t="s">
        <v>1192</v>
      </c>
      <c r="Z949" s="24" t="s">
        <v>91</v>
      </c>
      <c r="AA949" s="29" t="s">
        <v>1147</v>
      </c>
      <c r="AB949" s="26"/>
      <c r="AC949" s="19">
        <f t="shared" si="44"/>
        <v>0.88929999999999998</v>
      </c>
      <c r="AD949" s="104">
        <v>41980</v>
      </c>
      <c r="AE949" t="s">
        <v>1149</v>
      </c>
      <c r="AF949" s="19">
        <v>0.88929999999999998</v>
      </c>
    </row>
    <row r="950" spans="1:32">
      <c r="A950" s="95">
        <v>41980</v>
      </c>
      <c r="B950" s="93" t="s">
        <v>1149</v>
      </c>
      <c r="C950" s="67" t="s">
        <v>1193</v>
      </c>
      <c r="D950" s="29" t="s">
        <v>1147</v>
      </c>
      <c r="E950" s="97" t="s">
        <v>90</v>
      </c>
      <c r="F950" s="98">
        <f t="shared" si="43"/>
        <v>0.88929999999999998</v>
      </c>
      <c r="G950" s="74">
        <f>ROUND(('NEW Reference'!B$6*List!$F950)+'NEW Reference'!B$7,0)</f>
        <v>1233</v>
      </c>
      <c r="H950" s="21">
        <f>ROUND(('NEW Reference'!C$6*List!$F950)+'NEW Reference'!C$7,0)</f>
        <v>1838</v>
      </c>
      <c r="I950" s="21">
        <f>ROUND(('NEW Reference'!D$6*List!$F950)+'NEW Reference'!D$7,0)</f>
        <v>2203</v>
      </c>
      <c r="J950" s="21">
        <f>ROUND(('NEW Reference'!E$6*List!$F950)+'NEW Reference'!E$7,0)</f>
        <v>2723</v>
      </c>
      <c r="K950" s="21">
        <f>ROUND(('NEW Reference'!F$6*List!$F950)+'NEW Reference'!F$7,0)</f>
        <v>2837</v>
      </c>
      <c r="L950" s="21">
        <f>ROUND(('NEW Reference'!G$6*List!$F950)+'NEW Reference'!G$7,0)</f>
        <v>3212</v>
      </c>
      <c r="M950" s="21">
        <f>ROUND(('NEW Reference'!H$6*List!$F950)+'NEW Reference'!H$7,0)</f>
        <v>3334</v>
      </c>
      <c r="N950" s="21">
        <f>ROUND(('NEW Reference'!I$6*List!$F950)+'NEW Reference'!I$7,0)</f>
        <v>3465</v>
      </c>
      <c r="O950" s="21">
        <f>ROUND(('NEW Reference'!J$6*List!$F950)+'NEW Reference'!J$7,0)</f>
        <v>4013</v>
      </c>
      <c r="P950" s="21">
        <f>ROUND(('NEW Reference'!K$6*List!$F950)+'NEW Reference'!K$7,0)</f>
        <v>4139</v>
      </c>
      <c r="Q950" s="21">
        <f>ROUND(('NEW Reference'!L$6*List!$F950)+'NEW Reference'!L$7,0)</f>
        <v>4467</v>
      </c>
      <c r="R950" s="21">
        <f>ROUND(('NEW Reference'!M$6*List!$F950)+'NEW Reference'!M$7,0)</f>
        <v>5335</v>
      </c>
      <c r="S950" s="21">
        <f>ROUND(('NEW Reference'!N$6*List!$F950)+'NEW Reference'!N$7,0)</f>
        <v>21524</v>
      </c>
      <c r="T950" s="22">
        <f>ROUND(('NEW Reference'!O$6*List!$F950)+'NEW Reference'!O$7,0)</f>
        <v>800</v>
      </c>
      <c r="U950" s="22">
        <f>ROUND(('NEW Reference'!P$6*List!$F950)+'NEW Reference'!P$7,0)</f>
        <v>1128</v>
      </c>
      <c r="V950" s="22">
        <f>ROUND(('NEW Reference'!Q$6*List!$F950)+'NEW Reference'!Q$7,0)</f>
        <v>564</v>
      </c>
      <c r="X950" s="3" t="str">
        <f t="shared" si="42"/>
        <v>MAUNABO, Puerto Rico</v>
      </c>
      <c r="Y950" s="67" t="s">
        <v>1193</v>
      </c>
      <c r="Z950" s="24" t="s">
        <v>91</v>
      </c>
      <c r="AA950" s="29" t="s">
        <v>1147</v>
      </c>
      <c r="AB950" s="26"/>
      <c r="AC950" s="19">
        <f t="shared" si="44"/>
        <v>0.88929999999999998</v>
      </c>
      <c r="AD950" s="104">
        <v>11640</v>
      </c>
      <c r="AE950" t="s">
        <v>1153</v>
      </c>
      <c r="AF950" s="19">
        <v>0.88929999999999998</v>
      </c>
    </row>
    <row r="951" spans="1:32">
      <c r="A951" s="95">
        <v>32420</v>
      </c>
      <c r="B951" s="93" t="s">
        <v>1160</v>
      </c>
      <c r="C951" s="67" t="s">
        <v>1194</v>
      </c>
      <c r="D951" s="29" t="s">
        <v>1147</v>
      </c>
      <c r="E951" s="97" t="s">
        <v>90</v>
      </c>
      <c r="F951" s="98">
        <f t="shared" si="43"/>
        <v>0.88929999999999998</v>
      </c>
      <c r="G951" s="74">
        <f>ROUND(('NEW Reference'!B$6*List!$F951)+'NEW Reference'!B$7,0)</f>
        <v>1233</v>
      </c>
      <c r="H951" s="21">
        <f>ROUND(('NEW Reference'!C$6*List!$F951)+'NEW Reference'!C$7,0)</f>
        <v>1838</v>
      </c>
      <c r="I951" s="21">
        <f>ROUND(('NEW Reference'!D$6*List!$F951)+'NEW Reference'!D$7,0)</f>
        <v>2203</v>
      </c>
      <c r="J951" s="21">
        <f>ROUND(('NEW Reference'!E$6*List!$F951)+'NEW Reference'!E$7,0)</f>
        <v>2723</v>
      </c>
      <c r="K951" s="21">
        <f>ROUND(('NEW Reference'!F$6*List!$F951)+'NEW Reference'!F$7,0)</f>
        <v>2837</v>
      </c>
      <c r="L951" s="21">
        <f>ROUND(('NEW Reference'!G$6*List!$F951)+'NEW Reference'!G$7,0)</f>
        <v>3212</v>
      </c>
      <c r="M951" s="21">
        <f>ROUND(('NEW Reference'!H$6*List!$F951)+'NEW Reference'!H$7,0)</f>
        <v>3334</v>
      </c>
      <c r="N951" s="21">
        <f>ROUND(('NEW Reference'!I$6*List!$F951)+'NEW Reference'!I$7,0)</f>
        <v>3465</v>
      </c>
      <c r="O951" s="21">
        <f>ROUND(('NEW Reference'!J$6*List!$F951)+'NEW Reference'!J$7,0)</f>
        <v>4013</v>
      </c>
      <c r="P951" s="21">
        <f>ROUND(('NEW Reference'!K$6*List!$F951)+'NEW Reference'!K$7,0)</f>
        <v>4139</v>
      </c>
      <c r="Q951" s="21">
        <f>ROUND(('NEW Reference'!L$6*List!$F951)+'NEW Reference'!L$7,0)</f>
        <v>4467</v>
      </c>
      <c r="R951" s="21">
        <f>ROUND(('NEW Reference'!M$6*List!$F951)+'NEW Reference'!M$7,0)</f>
        <v>5335</v>
      </c>
      <c r="S951" s="21">
        <f>ROUND(('NEW Reference'!N$6*List!$F951)+'NEW Reference'!N$7,0)</f>
        <v>21524</v>
      </c>
      <c r="T951" s="22">
        <f>ROUND(('NEW Reference'!O$6*List!$F951)+'NEW Reference'!O$7,0)</f>
        <v>800</v>
      </c>
      <c r="U951" s="22">
        <f>ROUND(('NEW Reference'!P$6*List!$F951)+'NEW Reference'!P$7,0)</f>
        <v>1128</v>
      </c>
      <c r="V951" s="22">
        <f>ROUND(('NEW Reference'!Q$6*List!$F951)+'NEW Reference'!Q$7,0)</f>
        <v>564</v>
      </c>
      <c r="X951" s="3" t="str">
        <f t="shared" si="42"/>
        <v>MAYAGUEZ, Puerto Rico</v>
      </c>
      <c r="Y951" s="67" t="s">
        <v>1194</v>
      </c>
      <c r="Z951" s="24" t="s">
        <v>91</v>
      </c>
      <c r="AA951" s="29" t="s">
        <v>1147</v>
      </c>
      <c r="AB951" s="26"/>
      <c r="AC951" s="19">
        <f t="shared" si="44"/>
        <v>0.88929999999999998</v>
      </c>
      <c r="AD951" s="104">
        <v>32420</v>
      </c>
      <c r="AE951" t="s">
        <v>1160</v>
      </c>
      <c r="AF951" s="19">
        <v>0.88929999999999998</v>
      </c>
    </row>
    <row r="952" spans="1:32">
      <c r="A952" s="95">
        <v>10380</v>
      </c>
      <c r="B952" s="93" t="s">
        <v>1145</v>
      </c>
      <c r="C952" s="67" t="s">
        <v>1195</v>
      </c>
      <c r="D952" s="29" t="s">
        <v>1147</v>
      </c>
      <c r="E952" s="97" t="s">
        <v>90</v>
      </c>
      <c r="F952" s="98">
        <f t="shared" si="43"/>
        <v>0.88929999999999998</v>
      </c>
      <c r="G952" s="74">
        <f>ROUND(('NEW Reference'!B$6*List!$F952)+'NEW Reference'!B$7,0)</f>
        <v>1233</v>
      </c>
      <c r="H952" s="21">
        <f>ROUND(('NEW Reference'!C$6*List!$F952)+'NEW Reference'!C$7,0)</f>
        <v>1838</v>
      </c>
      <c r="I952" s="21">
        <f>ROUND(('NEW Reference'!D$6*List!$F952)+'NEW Reference'!D$7,0)</f>
        <v>2203</v>
      </c>
      <c r="J952" s="21">
        <f>ROUND(('NEW Reference'!E$6*List!$F952)+'NEW Reference'!E$7,0)</f>
        <v>2723</v>
      </c>
      <c r="K952" s="21">
        <f>ROUND(('NEW Reference'!F$6*List!$F952)+'NEW Reference'!F$7,0)</f>
        <v>2837</v>
      </c>
      <c r="L952" s="21">
        <f>ROUND(('NEW Reference'!G$6*List!$F952)+'NEW Reference'!G$7,0)</f>
        <v>3212</v>
      </c>
      <c r="M952" s="21">
        <f>ROUND(('NEW Reference'!H$6*List!$F952)+'NEW Reference'!H$7,0)</f>
        <v>3334</v>
      </c>
      <c r="N952" s="21">
        <f>ROUND(('NEW Reference'!I$6*List!$F952)+'NEW Reference'!I$7,0)</f>
        <v>3465</v>
      </c>
      <c r="O952" s="21">
        <f>ROUND(('NEW Reference'!J$6*List!$F952)+'NEW Reference'!J$7,0)</f>
        <v>4013</v>
      </c>
      <c r="P952" s="21">
        <f>ROUND(('NEW Reference'!K$6*List!$F952)+'NEW Reference'!K$7,0)</f>
        <v>4139</v>
      </c>
      <c r="Q952" s="21">
        <f>ROUND(('NEW Reference'!L$6*List!$F952)+'NEW Reference'!L$7,0)</f>
        <v>4467</v>
      </c>
      <c r="R952" s="21">
        <f>ROUND(('NEW Reference'!M$6*List!$F952)+'NEW Reference'!M$7,0)</f>
        <v>5335</v>
      </c>
      <c r="S952" s="21">
        <f>ROUND(('NEW Reference'!N$6*List!$F952)+'NEW Reference'!N$7,0)</f>
        <v>21524</v>
      </c>
      <c r="T952" s="22">
        <f>ROUND(('NEW Reference'!O$6*List!$F952)+'NEW Reference'!O$7,0)</f>
        <v>800</v>
      </c>
      <c r="U952" s="22">
        <f>ROUND(('NEW Reference'!P$6*List!$F952)+'NEW Reference'!P$7,0)</f>
        <v>1128</v>
      </c>
      <c r="V952" s="22">
        <f>ROUND(('NEW Reference'!Q$6*List!$F952)+'NEW Reference'!Q$7,0)</f>
        <v>564</v>
      </c>
      <c r="X952" s="3" t="str">
        <f t="shared" si="42"/>
        <v>MOCA, Puerto Rico</v>
      </c>
      <c r="Y952" s="67" t="s">
        <v>1195</v>
      </c>
      <c r="Z952" s="24" t="s">
        <v>91</v>
      </c>
      <c r="AA952" s="29" t="s">
        <v>1147</v>
      </c>
      <c r="AB952" s="26"/>
      <c r="AC952" s="19">
        <f t="shared" si="44"/>
        <v>0.88929999999999998</v>
      </c>
      <c r="AD952" s="104">
        <v>41980</v>
      </c>
      <c r="AE952" t="s">
        <v>1149</v>
      </c>
      <c r="AF952" s="19">
        <v>0.88929999999999998</v>
      </c>
    </row>
    <row r="953" spans="1:32">
      <c r="A953" s="95">
        <v>41980</v>
      </c>
      <c r="B953" s="93" t="s">
        <v>1149</v>
      </c>
      <c r="C953" s="67" t="s">
        <v>1196</v>
      </c>
      <c r="D953" s="29" t="s">
        <v>1147</v>
      </c>
      <c r="E953" s="97" t="s">
        <v>90</v>
      </c>
      <c r="F953" s="98">
        <f t="shared" si="43"/>
        <v>0.88929999999999998</v>
      </c>
      <c r="G953" s="74">
        <f>ROUND(('NEW Reference'!B$6*List!$F953)+'NEW Reference'!B$7,0)</f>
        <v>1233</v>
      </c>
      <c r="H953" s="21">
        <f>ROUND(('NEW Reference'!C$6*List!$F953)+'NEW Reference'!C$7,0)</f>
        <v>1838</v>
      </c>
      <c r="I953" s="21">
        <f>ROUND(('NEW Reference'!D$6*List!$F953)+'NEW Reference'!D$7,0)</f>
        <v>2203</v>
      </c>
      <c r="J953" s="21">
        <f>ROUND(('NEW Reference'!E$6*List!$F953)+'NEW Reference'!E$7,0)</f>
        <v>2723</v>
      </c>
      <c r="K953" s="21">
        <f>ROUND(('NEW Reference'!F$6*List!$F953)+'NEW Reference'!F$7,0)</f>
        <v>2837</v>
      </c>
      <c r="L953" s="21">
        <f>ROUND(('NEW Reference'!G$6*List!$F953)+'NEW Reference'!G$7,0)</f>
        <v>3212</v>
      </c>
      <c r="M953" s="21">
        <f>ROUND(('NEW Reference'!H$6*List!$F953)+'NEW Reference'!H$7,0)</f>
        <v>3334</v>
      </c>
      <c r="N953" s="21">
        <f>ROUND(('NEW Reference'!I$6*List!$F953)+'NEW Reference'!I$7,0)</f>
        <v>3465</v>
      </c>
      <c r="O953" s="21">
        <f>ROUND(('NEW Reference'!J$6*List!$F953)+'NEW Reference'!J$7,0)</f>
        <v>4013</v>
      </c>
      <c r="P953" s="21">
        <f>ROUND(('NEW Reference'!K$6*List!$F953)+'NEW Reference'!K$7,0)</f>
        <v>4139</v>
      </c>
      <c r="Q953" s="21">
        <f>ROUND(('NEW Reference'!L$6*List!$F953)+'NEW Reference'!L$7,0)</f>
        <v>4467</v>
      </c>
      <c r="R953" s="21">
        <f>ROUND(('NEW Reference'!M$6*List!$F953)+'NEW Reference'!M$7,0)</f>
        <v>5335</v>
      </c>
      <c r="S953" s="21">
        <f>ROUND(('NEW Reference'!N$6*List!$F953)+'NEW Reference'!N$7,0)</f>
        <v>21524</v>
      </c>
      <c r="T953" s="22">
        <f>ROUND(('NEW Reference'!O$6*List!$F953)+'NEW Reference'!O$7,0)</f>
        <v>800</v>
      </c>
      <c r="U953" s="22">
        <f>ROUND(('NEW Reference'!P$6*List!$F953)+'NEW Reference'!P$7,0)</f>
        <v>1128</v>
      </c>
      <c r="V953" s="22">
        <f>ROUND(('NEW Reference'!Q$6*List!$F953)+'NEW Reference'!Q$7,0)</f>
        <v>564</v>
      </c>
      <c r="X953" s="3" t="str">
        <f t="shared" si="42"/>
        <v>MOROVIS, Puerto Rico</v>
      </c>
      <c r="Y953" s="67" t="s">
        <v>1196</v>
      </c>
      <c r="Z953" s="24" t="s">
        <v>91</v>
      </c>
      <c r="AA953" s="29" t="s">
        <v>1147</v>
      </c>
      <c r="AB953" s="26"/>
      <c r="AC953" s="19">
        <f t="shared" si="44"/>
        <v>0.88929999999999998</v>
      </c>
      <c r="AD953" s="104">
        <v>10380</v>
      </c>
      <c r="AE953" t="s">
        <v>1145</v>
      </c>
      <c r="AF953" s="19">
        <v>0.88929999999999998</v>
      </c>
    </row>
    <row r="954" spans="1:32">
      <c r="A954" s="95">
        <v>41980</v>
      </c>
      <c r="B954" s="93" t="s">
        <v>1149</v>
      </c>
      <c r="C954" s="67" t="s">
        <v>1197</v>
      </c>
      <c r="D954" s="29" t="s">
        <v>1147</v>
      </c>
      <c r="E954" s="97" t="s">
        <v>90</v>
      </c>
      <c r="F954" s="98">
        <f t="shared" si="43"/>
        <v>0.88929999999999998</v>
      </c>
      <c r="G954" s="74">
        <f>ROUND(('NEW Reference'!B$6*List!$F954)+'NEW Reference'!B$7,0)</f>
        <v>1233</v>
      </c>
      <c r="H954" s="21">
        <f>ROUND(('NEW Reference'!C$6*List!$F954)+'NEW Reference'!C$7,0)</f>
        <v>1838</v>
      </c>
      <c r="I954" s="21">
        <f>ROUND(('NEW Reference'!D$6*List!$F954)+'NEW Reference'!D$7,0)</f>
        <v>2203</v>
      </c>
      <c r="J954" s="21">
        <f>ROUND(('NEW Reference'!E$6*List!$F954)+'NEW Reference'!E$7,0)</f>
        <v>2723</v>
      </c>
      <c r="K954" s="21">
        <f>ROUND(('NEW Reference'!F$6*List!$F954)+'NEW Reference'!F$7,0)</f>
        <v>2837</v>
      </c>
      <c r="L954" s="21">
        <f>ROUND(('NEW Reference'!G$6*List!$F954)+'NEW Reference'!G$7,0)</f>
        <v>3212</v>
      </c>
      <c r="M954" s="21">
        <f>ROUND(('NEW Reference'!H$6*List!$F954)+'NEW Reference'!H$7,0)</f>
        <v>3334</v>
      </c>
      <c r="N954" s="21">
        <f>ROUND(('NEW Reference'!I$6*List!$F954)+'NEW Reference'!I$7,0)</f>
        <v>3465</v>
      </c>
      <c r="O954" s="21">
        <f>ROUND(('NEW Reference'!J$6*List!$F954)+'NEW Reference'!J$7,0)</f>
        <v>4013</v>
      </c>
      <c r="P954" s="21">
        <f>ROUND(('NEW Reference'!K$6*List!$F954)+'NEW Reference'!K$7,0)</f>
        <v>4139</v>
      </c>
      <c r="Q954" s="21">
        <f>ROUND(('NEW Reference'!L$6*List!$F954)+'NEW Reference'!L$7,0)</f>
        <v>4467</v>
      </c>
      <c r="R954" s="21">
        <f>ROUND(('NEW Reference'!M$6*List!$F954)+'NEW Reference'!M$7,0)</f>
        <v>5335</v>
      </c>
      <c r="S954" s="21">
        <f>ROUND(('NEW Reference'!N$6*List!$F954)+'NEW Reference'!N$7,0)</f>
        <v>21524</v>
      </c>
      <c r="T954" s="22">
        <f>ROUND(('NEW Reference'!O$6*List!$F954)+'NEW Reference'!O$7,0)</f>
        <v>800</v>
      </c>
      <c r="U954" s="22">
        <f>ROUND(('NEW Reference'!P$6*List!$F954)+'NEW Reference'!P$7,0)</f>
        <v>1128</v>
      </c>
      <c r="V954" s="22">
        <f>ROUND(('NEW Reference'!Q$6*List!$F954)+'NEW Reference'!Q$7,0)</f>
        <v>564</v>
      </c>
      <c r="X954" s="3" t="str">
        <f t="shared" si="42"/>
        <v>NARANJITO, Puerto Rico</v>
      </c>
      <c r="Y954" s="67" t="s">
        <v>1197</v>
      </c>
      <c r="Z954" s="24" t="s">
        <v>91</v>
      </c>
      <c r="AA954" s="29" t="s">
        <v>1147</v>
      </c>
      <c r="AB954" s="26"/>
      <c r="AC954" s="19">
        <f t="shared" si="44"/>
        <v>0.88929999999999998</v>
      </c>
      <c r="AD954" s="104">
        <v>38660</v>
      </c>
      <c r="AE954" t="s">
        <v>1177</v>
      </c>
      <c r="AF954" s="19">
        <v>0.88929999999999998</v>
      </c>
    </row>
    <row r="955" spans="1:32">
      <c r="A955" s="95">
        <v>41980</v>
      </c>
      <c r="B955" s="93" t="s">
        <v>1149</v>
      </c>
      <c r="C955" s="67" t="s">
        <v>1198</v>
      </c>
      <c r="D955" s="29" t="s">
        <v>1147</v>
      </c>
      <c r="E955" s="97" t="s">
        <v>90</v>
      </c>
      <c r="F955" s="98">
        <f t="shared" si="43"/>
        <v>0.88929999999999998</v>
      </c>
      <c r="G955" s="74">
        <f>ROUND(('NEW Reference'!B$6*List!$F955)+'NEW Reference'!B$7,0)</f>
        <v>1233</v>
      </c>
      <c r="H955" s="21">
        <f>ROUND(('NEW Reference'!C$6*List!$F955)+'NEW Reference'!C$7,0)</f>
        <v>1838</v>
      </c>
      <c r="I955" s="21">
        <f>ROUND(('NEW Reference'!D$6*List!$F955)+'NEW Reference'!D$7,0)</f>
        <v>2203</v>
      </c>
      <c r="J955" s="21">
        <f>ROUND(('NEW Reference'!E$6*List!$F955)+'NEW Reference'!E$7,0)</f>
        <v>2723</v>
      </c>
      <c r="K955" s="21">
        <f>ROUND(('NEW Reference'!F$6*List!$F955)+'NEW Reference'!F$7,0)</f>
        <v>2837</v>
      </c>
      <c r="L955" s="21">
        <f>ROUND(('NEW Reference'!G$6*List!$F955)+'NEW Reference'!G$7,0)</f>
        <v>3212</v>
      </c>
      <c r="M955" s="21">
        <f>ROUND(('NEW Reference'!H$6*List!$F955)+'NEW Reference'!H$7,0)</f>
        <v>3334</v>
      </c>
      <c r="N955" s="21">
        <f>ROUND(('NEW Reference'!I$6*List!$F955)+'NEW Reference'!I$7,0)</f>
        <v>3465</v>
      </c>
      <c r="O955" s="21">
        <f>ROUND(('NEW Reference'!J$6*List!$F955)+'NEW Reference'!J$7,0)</f>
        <v>4013</v>
      </c>
      <c r="P955" s="21">
        <f>ROUND(('NEW Reference'!K$6*List!$F955)+'NEW Reference'!K$7,0)</f>
        <v>4139</v>
      </c>
      <c r="Q955" s="21">
        <f>ROUND(('NEW Reference'!L$6*List!$F955)+'NEW Reference'!L$7,0)</f>
        <v>4467</v>
      </c>
      <c r="R955" s="21">
        <f>ROUND(('NEW Reference'!M$6*List!$F955)+'NEW Reference'!M$7,0)</f>
        <v>5335</v>
      </c>
      <c r="S955" s="21">
        <f>ROUND(('NEW Reference'!N$6*List!$F955)+'NEW Reference'!N$7,0)</f>
        <v>21524</v>
      </c>
      <c r="T955" s="22">
        <f>ROUND(('NEW Reference'!O$6*List!$F955)+'NEW Reference'!O$7,0)</f>
        <v>800</v>
      </c>
      <c r="U955" s="22">
        <f>ROUND(('NEW Reference'!P$6*List!$F955)+'NEW Reference'!P$7,0)</f>
        <v>1128</v>
      </c>
      <c r="V955" s="22">
        <f>ROUND(('NEW Reference'!Q$6*List!$F955)+'NEW Reference'!Q$7,0)</f>
        <v>564</v>
      </c>
      <c r="X955" s="3" t="str">
        <f t="shared" si="42"/>
        <v>OROCOVIS, Puerto Rico</v>
      </c>
      <c r="Y955" s="67" t="s">
        <v>1198</v>
      </c>
      <c r="Z955" s="24" t="s">
        <v>91</v>
      </c>
      <c r="AA955" s="29" t="s">
        <v>1147</v>
      </c>
      <c r="AB955" s="26"/>
      <c r="AC955" s="19">
        <f t="shared" si="44"/>
        <v>0.88929999999999998</v>
      </c>
      <c r="AD955" s="104">
        <v>41980</v>
      </c>
      <c r="AE955" t="s">
        <v>1149</v>
      </c>
      <c r="AF955" s="19">
        <v>0.88929999999999998</v>
      </c>
    </row>
    <row r="956" spans="1:32">
      <c r="A956" s="95">
        <v>25020</v>
      </c>
      <c r="B956" s="93" t="s">
        <v>1155</v>
      </c>
      <c r="C956" s="67" t="s">
        <v>1199</v>
      </c>
      <c r="D956" s="29" t="s">
        <v>1147</v>
      </c>
      <c r="E956" s="97" t="s">
        <v>90</v>
      </c>
      <c r="F956" s="98">
        <f t="shared" si="43"/>
        <v>0.88929999999999998</v>
      </c>
      <c r="G956" s="74">
        <f>ROUND(('NEW Reference'!B$6*List!$F956)+'NEW Reference'!B$7,0)</f>
        <v>1233</v>
      </c>
      <c r="H956" s="21">
        <f>ROUND(('NEW Reference'!C$6*List!$F956)+'NEW Reference'!C$7,0)</f>
        <v>1838</v>
      </c>
      <c r="I956" s="21">
        <f>ROUND(('NEW Reference'!D$6*List!$F956)+'NEW Reference'!D$7,0)</f>
        <v>2203</v>
      </c>
      <c r="J956" s="21">
        <f>ROUND(('NEW Reference'!E$6*List!$F956)+'NEW Reference'!E$7,0)</f>
        <v>2723</v>
      </c>
      <c r="K956" s="21">
        <f>ROUND(('NEW Reference'!F$6*List!$F956)+'NEW Reference'!F$7,0)</f>
        <v>2837</v>
      </c>
      <c r="L956" s="21">
        <f>ROUND(('NEW Reference'!G$6*List!$F956)+'NEW Reference'!G$7,0)</f>
        <v>3212</v>
      </c>
      <c r="M956" s="21">
        <f>ROUND(('NEW Reference'!H$6*List!$F956)+'NEW Reference'!H$7,0)</f>
        <v>3334</v>
      </c>
      <c r="N956" s="21">
        <f>ROUND(('NEW Reference'!I$6*List!$F956)+'NEW Reference'!I$7,0)</f>
        <v>3465</v>
      </c>
      <c r="O956" s="21">
        <f>ROUND(('NEW Reference'!J$6*List!$F956)+'NEW Reference'!J$7,0)</f>
        <v>4013</v>
      </c>
      <c r="P956" s="21">
        <f>ROUND(('NEW Reference'!K$6*List!$F956)+'NEW Reference'!K$7,0)</f>
        <v>4139</v>
      </c>
      <c r="Q956" s="21">
        <f>ROUND(('NEW Reference'!L$6*List!$F956)+'NEW Reference'!L$7,0)</f>
        <v>4467</v>
      </c>
      <c r="R956" s="21">
        <f>ROUND(('NEW Reference'!M$6*List!$F956)+'NEW Reference'!M$7,0)</f>
        <v>5335</v>
      </c>
      <c r="S956" s="21">
        <f>ROUND(('NEW Reference'!N$6*List!$F956)+'NEW Reference'!N$7,0)</f>
        <v>21524</v>
      </c>
      <c r="T956" s="22">
        <f>ROUND(('NEW Reference'!O$6*List!$F956)+'NEW Reference'!O$7,0)</f>
        <v>800</v>
      </c>
      <c r="U956" s="22">
        <f>ROUND(('NEW Reference'!P$6*List!$F956)+'NEW Reference'!P$7,0)</f>
        <v>1128</v>
      </c>
      <c r="V956" s="22">
        <f>ROUND(('NEW Reference'!Q$6*List!$F956)+'NEW Reference'!Q$7,0)</f>
        <v>564</v>
      </c>
      <c r="X956" s="3" t="str">
        <f t="shared" si="42"/>
        <v>PATILLAS, Puerto Rico</v>
      </c>
      <c r="Y956" s="67" t="s">
        <v>1199</v>
      </c>
      <c r="Z956" s="24" t="s">
        <v>91</v>
      </c>
      <c r="AA956" s="29" t="s">
        <v>1147</v>
      </c>
      <c r="AB956" s="25"/>
      <c r="AC956" s="19">
        <f t="shared" si="44"/>
        <v>0.88929999999999998</v>
      </c>
      <c r="AD956" s="104">
        <v>32420</v>
      </c>
      <c r="AE956" t="s">
        <v>1160</v>
      </c>
      <c r="AF956" s="19">
        <v>0.88929999999999998</v>
      </c>
    </row>
    <row r="957" spans="1:32">
      <c r="A957" s="95">
        <v>38660</v>
      </c>
      <c r="B957" s="93" t="s">
        <v>1177</v>
      </c>
      <c r="C957" s="67" t="s">
        <v>1200</v>
      </c>
      <c r="D957" s="29" t="s">
        <v>1147</v>
      </c>
      <c r="E957" s="97" t="s">
        <v>90</v>
      </c>
      <c r="F957" s="98">
        <f t="shared" si="43"/>
        <v>0.88929999999999998</v>
      </c>
      <c r="G957" s="74">
        <f>ROUND(('NEW Reference'!B$6*List!$F957)+'NEW Reference'!B$7,0)</f>
        <v>1233</v>
      </c>
      <c r="H957" s="21">
        <f>ROUND(('NEW Reference'!C$6*List!$F957)+'NEW Reference'!C$7,0)</f>
        <v>1838</v>
      </c>
      <c r="I957" s="21">
        <f>ROUND(('NEW Reference'!D$6*List!$F957)+'NEW Reference'!D$7,0)</f>
        <v>2203</v>
      </c>
      <c r="J957" s="21">
        <f>ROUND(('NEW Reference'!E$6*List!$F957)+'NEW Reference'!E$7,0)</f>
        <v>2723</v>
      </c>
      <c r="K957" s="21">
        <f>ROUND(('NEW Reference'!F$6*List!$F957)+'NEW Reference'!F$7,0)</f>
        <v>2837</v>
      </c>
      <c r="L957" s="21">
        <f>ROUND(('NEW Reference'!G$6*List!$F957)+'NEW Reference'!G$7,0)</f>
        <v>3212</v>
      </c>
      <c r="M957" s="21">
        <f>ROUND(('NEW Reference'!H$6*List!$F957)+'NEW Reference'!H$7,0)</f>
        <v>3334</v>
      </c>
      <c r="N957" s="21">
        <f>ROUND(('NEW Reference'!I$6*List!$F957)+'NEW Reference'!I$7,0)</f>
        <v>3465</v>
      </c>
      <c r="O957" s="21">
        <f>ROUND(('NEW Reference'!J$6*List!$F957)+'NEW Reference'!J$7,0)</f>
        <v>4013</v>
      </c>
      <c r="P957" s="21">
        <f>ROUND(('NEW Reference'!K$6*List!$F957)+'NEW Reference'!K$7,0)</f>
        <v>4139</v>
      </c>
      <c r="Q957" s="21">
        <f>ROUND(('NEW Reference'!L$6*List!$F957)+'NEW Reference'!L$7,0)</f>
        <v>4467</v>
      </c>
      <c r="R957" s="21">
        <f>ROUND(('NEW Reference'!M$6*List!$F957)+'NEW Reference'!M$7,0)</f>
        <v>5335</v>
      </c>
      <c r="S957" s="21">
        <f>ROUND(('NEW Reference'!N$6*List!$F957)+'NEW Reference'!N$7,0)</f>
        <v>21524</v>
      </c>
      <c r="T957" s="22">
        <f>ROUND(('NEW Reference'!O$6*List!$F957)+'NEW Reference'!O$7,0)</f>
        <v>800</v>
      </c>
      <c r="U957" s="22">
        <f>ROUND(('NEW Reference'!P$6*List!$F957)+'NEW Reference'!P$7,0)</f>
        <v>1128</v>
      </c>
      <c r="V957" s="22">
        <f>ROUND(('NEW Reference'!Q$6*List!$F957)+'NEW Reference'!Q$7,0)</f>
        <v>564</v>
      </c>
      <c r="X957" s="3" t="str">
        <f t="shared" si="42"/>
        <v>PENUELAS, Puerto Rico</v>
      </c>
      <c r="Y957" s="67" t="s">
        <v>1200</v>
      </c>
      <c r="Z957" s="24" t="s">
        <v>91</v>
      </c>
      <c r="AA957" s="29" t="s">
        <v>1147</v>
      </c>
      <c r="AB957" s="26"/>
      <c r="AC957" s="19">
        <f t="shared" si="44"/>
        <v>0.88929999999999998</v>
      </c>
      <c r="AD957" s="104">
        <v>41980</v>
      </c>
      <c r="AE957" t="s">
        <v>1149</v>
      </c>
      <c r="AF957" s="19">
        <v>0.88929999999999998</v>
      </c>
    </row>
    <row r="958" spans="1:32">
      <c r="A958" s="95">
        <v>38660</v>
      </c>
      <c r="B958" s="93" t="s">
        <v>1177</v>
      </c>
      <c r="C958" s="67" t="s">
        <v>1201</v>
      </c>
      <c r="D958" s="29" t="s">
        <v>1147</v>
      </c>
      <c r="E958" s="97" t="s">
        <v>90</v>
      </c>
      <c r="F958" s="98">
        <f t="shared" si="43"/>
        <v>0.88929999999999998</v>
      </c>
      <c r="G958" s="74">
        <f>ROUND(('NEW Reference'!B$6*List!$F958)+'NEW Reference'!B$7,0)</f>
        <v>1233</v>
      </c>
      <c r="H958" s="21">
        <f>ROUND(('NEW Reference'!C$6*List!$F958)+'NEW Reference'!C$7,0)</f>
        <v>1838</v>
      </c>
      <c r="I958" s="21">
        <f>ROUND(('NEW Reference'!D$6*List!$F958)+'NEW Reference'!D$7,0)</f>
        <v>2203</v>
      </c>
      <c r="J958" s="21">
        <f>ROUND(('NEW Reference'!E$6*List!$F958)+'NEW Reference'!E$7,0)</f>
        <v>2723</v>
      </c>
      <c r="K958" s="21">
        <f>ROUND(('NEW Reference'!F$6*List!$F958)+'NEW Reference'!F$7,0)</f>
        <v>2837</v>
      </c>
      <c r="L958" s="21">
        <f>ROUND(('NEW Reference'!G$6*List!$F958)+'NEW Reference'!G$7,0)</f>
        <v>3212</v>
      </c>
      <c r="M958" s="21">
        <f>ROUND(('NEW Reference'!H$6*List!$F958)+'NEW Reference'!H$7,0)</f>
        <v>3334</v>
      </c>
      <c r="N958" s="21">
        <f>ROUND(('NEW Reference'!I$6*List!$F958)+'NEW Reference'!I$7,0)</f>
        <v>3465</v>
      </c>
      <c r="O958" s="21">
        <f>ROUND(('NEW Reference'!J$6*List!$F958)+'NEW Reference'!J$7,0)</f>
        <v>4013</v>
      </c>
      <c r="P958" s="21">
        <f>ROUND(('NEW Reference'!K$6*List!$F958)+'NEW Reference'!K$7,0)</f>
        <v>4139</v>
      </c>
      <c r="Q958" s="21">
        <f>ROUND(('NEW Reference'!L$6*List!$F958)+'NEW Reference'!L$7,0)</f>
        <v>4467</v>
      </c>
      <c r="R958" s="21">
        <f>ROUND(('NEW Reference'!M$6*List!$F958)+'NEW Reference'!M$7,0)</f>
        <v>5335</v>
      </c>
      <c r="S958" s="21">
        <f>ROUND(('NEW Reference'!N$6*List!$F958)+'NEW Reference'!N$7,0)</f>
        <v>21524</v>
      </c>
      <c r="T958" s="22">
        <f>ROUND(('NEW Reference'!O$6*List!$F958)+'NEW Reference'!O$7,0)</f>
        <v>800</v>
      </c>
      <c r="U958" s="22">
        <f>ROUND(('NEW Reference'!P$6*List!$F958)+'NEW Reference'!P$7,0)</f>
        <v>1128</v>
      </c>
      <c r="V958" s="22">
        <f>ROUND(('NEW Reference'!Q$6*List!$F958)+'NEW Reference'!Q$7,0)</f>
        <v>564</v>
      </c>
      <c r="X958" s="3" t="str">
        <f t="shared" si="42"/>
        <v>PONCE, Puerto Rico</v>
      </c>
      <c r="Y958" s="67" t="s">
        <v>1201</v>
      </c>
      <c r="Z958" s="24" t="s">
        <v>91</v>
      </c>
      <c r="AA958" s="29" t="s">
        <v>1147</v>
      </c>
      <c r="AB958" s="26"/>
      <c r="AC958" s="19">
        <f t="shared" si="44"/>
        <v>0.88929999999999998</v>
      </c>
      <c r="AD958" s="104">
        <v>41980</v>
      </c>
      <c r="AE958" t="s">
        <v>1149</v>
      </c>
      <c r="AF958" s="19">
        <v>0.88929999999999998</v>
      </c>
    </row>
    <row r="959" spans="1:32">
      <c r="A959" s="95">
        <v>11640</v>
      </c>
      <c r="B959" s="93" t="s">
        <v>1153</v>
      </c>
      <c r="C959" s="67" t="s">
        <v>1202</v>
      </c>
      <c r="D959" s="29" t="s">
        <v>1147</v>
      </c>
      <c r="E959" s="97" t="s">
        <v>90</v>
      </c>
      <c r="F959" s="98">
        <f t="shared" si="43"/>
        <v>0.88929999999999998</v>
      </c>
      <c r="G959" s="74">
        <f>ROUND(('NEW Reference'!B$6*List!$F959)+'NEW Reference'!B$7,0)</f>
        <v>1233</v>
      </c>
      <c r="H959" s="21">
        <f>ROUND(('NEW Reference'!C$6*List!$F959)+'NEW Reference'!C$7,0)</f>
        <v>1838</v>
      </c>
      <c r="I959" s="21">
        <f>ROUND(('NEW Reference'!D$6*List!$F959)+'NEW Reference'!D$7,0)</f>
        <v>2203</v>
      </c>
      <c r="J959" s="21">
        <f>ROUND(('NEW Reference'!E$6*List!$F959)+'NEW Reference'!E$7,0)</f>
        <v>2723</v>
      </c>
      <c r="K959" s="21">
        <f>ROUND(('NEW Reference'!F$6*List!$F959)+'NEW Reference'!F$7,0)</f>
        <v>2837</v>
      </c>
      <c r="L959" s="21">
        <f>ROUND(('NEW Reference'!G$6*List!$F959)+'NEW Reference'!G$7,0)</f>
        <v>3212</v>
      </c>
      <c r="M959" s="21">
        <f>ROUND(('NEW Reference'!H$6*List!$F959)+'NEW Reference'!H$7,0)</f>
        <v>3334</v>
      </c>
      <c r="N959" s="21">
        <f>ROUND(('NEW Reference'!I$6*List!$F959)+'NEW Reference'!I$7,0)</f>
        <v>3465</v>
      </c>
      <c r="O959" s="21">
        <f>ROUND(('NEW Reference'!J$6*List!$F959)+'NEW Reference'!J$7,0)</f>
        <v>4013</v>
      </c>
      <c r="P959" s="21">
        <f>ROUND(('NEW Reference'!K$6*List!$F959)+'NEW Reference'!K$7,0)</f>
        <v>4139</v>
      </c>
      <c r="Q959" s="21">
        <f>ROUND(('NEW Reference'!L$6*List!$F959)+'NEW Reference'!L$7,0)</f>
        <v>4467</v>
      </c>
      <c r="R959" s="21">
        <f>ROUND(('NEW Reference'!M$6*List!$F959)+'NEW Reference'!M$7,0)</f>
        <v>5335</v>
      </c>
      <c r="S959" s="21">
        <f>ROUND(('NEW Reference'!N$6*List!$F959)+'NEW Reference'!N$7,0)</f>
        <v>21524</v>
      </c>
      <c r="T959" s="22">
        <f>ROUND(('NEW Reference'!O$6*List!$F959)+'NEW Reference'!O$7,0)</f>
        <v>800</v>
      </c>
      <c r="U959" s="22">
        <f>ROUND(('NEW Reference'!P$6*List!$F959)+'NEW Reference'!P$7,0)</f>
        <v>1128</v>
      </c>
      <c r="V959" s="22">
        <f>ROUND(('NEW Reference'!Q$6*List!$F959)+'NEW Reference'!Q$7,0)</f>
        <v>564</v>
      </c>
      <c r="X959" s="3" t="str">
        <f t="shared" si="42"/>
        <v>QUEBRADILLAS, Puerto Rico</v>
      </c>
      <c r="Y959" s="67" t="s">
        <v>1202</v>
      </c>
      <c r="Z959" s="24" t="s">
        <v>91</v>
      </c>
      <c r="AA959" s="29" t="s">
        <v>1147</v>
      </c>
      <c r="AB959" s="25"/>
      <c r="AC959" s="19">
        <f t="shared" si="44"/>
        <v>0.88929999999999998</v>
      </c>
      <c r="AD959" s="104">
        <v>41980</v>
      </c>
      <c r="AE959" t="s">
        <v>1149</v>
      </c>
      <c r="AF959" s="19">
        <v>0.88929999999999998</v>
      </c>
    </row>
    <row r="960" spans="1:32">
      <c r="A960" s="95">
        <v>10380</v>
      </c>
      <c r="B960" s="93" t="s">
        <v>1145</v>
      </c>
      <c r="C960" s="67" t="s">
        <v>1203</v>
      </c>
      <c r="D960" s="29" t="s">
        <v>1147</v>
      </c>
      <c r="E960" s="97" t="s">
        <v>90</v>
      </c>
      <c r="F960" s="98">
        <f t="shared" si="43"/>
        <v>0.88929999999999998</v>
      </c>
      <c r="G960" s="74">
        <f>ROUND(('NEW Reference'!B$6*List!$F960)+'NEW Reference'!B$7,0)</f>
        <v>1233</v>
      </c>
      <c r="H960" s="21">
        <f>ROUND(('NEW Reference'!C$6*List!$F960)+'NEW Reference'!C$7,0)</f>
        <v>1838</v>
      </c>
      <c r="I960" s="21">
        <f>ROUND(('NEW Reference'!D$6*List!$F960)+'NEW Reference'!D$7,0)</f>
        <v>2203</v>
      </c>
      <c r="J960" s="21">
        <f>ROUND(('NEW Reference'!E$6*List!$F960)+'NEW Reference'!E$7,0)</f>
        <v>2723</v>
      </c>
      <c r="K960" s="21">
        <f>ROUND(('NEW Reference'!F$6*List!$F960)+'NEW Reference'!F$7,0)</f>
        <v>2837</v>
      </c>
      <c r="L960" s="21">
        <f>ROUND(('NEW Reference'!G$6*List!$F960)+'NEW Reference'!G$7,0)</f>
        <v>3212</v>
      </c>
      <c r="M960" s="21">
        <f>ROUND(('NEW Reference'!H$6*List!$F960)+'NEW Reference'!H$7,0)</f>
        <v>3334</v>
      </c>
      <c r="N960" s="21">
        <f>ROUND(('NEW Reference'!I$6*List!$F960)+'NEW Reference'!I$7,0)</f>
        <v>3465</v>
      </c>
      <c r="O960" s="21">
        <f>ROUND(('NEW Reference'!J$6*List!$F960)+'NEW Reference'!J$7,0)</f>
        <v>4013</v>
      </c>
      <c r="P960" s="21">
        <f>ROUND(('NEW Reference'!K$6*List!$F960)+'NEW Reference'!K$7,0)</f>
        <v>4139</v>
      </c>
      <c r="Q960" s="21">
        <f>ROUND(('NEW Reference'!L$6*List!$F960)+'NEW Reference'!L$7,0)</f>
        <v>4467</v>
      </c>
      <c r="R960" s="21">
        <f>ROUND(('NEW Reference'!M$6*List!$F960)+'NEW Reference'!M$7,0)</f>
        <v>5335</v>
      </c>
      <c r="S960" s="21">
        <f>ROUND(('NEW Reference'!N$6*List!$F960)+'NEW Reference'!N$7,0)</f>
        <v>21524</v>
      </c>
      <c r="T960" s="22">
        <f>ROUND(('NEW Reference'!O$6*List!$F960)+'NEW Reference'!O$7,0)</f>
        <v>800</v>
      </c>
      <c r="U960" s="22">
        <f>ROUND(('NEW Reference'!P$6*List!$F960)+'NEW Reference'!P$7,0)</f>
        <v>1128</v>
      </c>
      <c r="V960" s="22">
        <f>ROUND(('NEW Reference'!Q$6*List!$F960)+'NEW Reference'!Q$7,0)</f>
        <v>564</v>
      </c>
      <c r="X960" s="3" t="str">
        <f t="shared" si="42"/>
        <v>RINCON, Puerto Rico</v>
      </c>
      <c r="Y960" s="67" t="s">
        <v>1203</v>
      </c>
      <c r="Z960" s="24" t="s">
        <v>91</v>
      </c>
      <c r="AA960" s="29" t="s">
        <v>1147</v>
      </c>
      <c r="AB960" s="25"/>
      <c r="AC960" s="19">
        <f t="shared" si="44"/>
        <v>0.88929999999999998</v>
      </c>
      <c r="AD960" s="104">
        <v>41980</v>
      </c>
      <c r="AE960" t="s">
        <v>1149</v>
      </c>
      <c r="AF960" s="19">
        <v>0.88929999999999998</v>
      </c>
    </row>
    <row r="961" spans="1:32">
      <c r="A961" s="95">
        <v>41980</v>
      </c>
      <c r="B961" s="93" t="s">
        <v>1149</v>
      </c>
      <c r="C961" s="67" t="s">
        <v>1204</v>
      </c>
      <c r="D961" s="29" t="s">
        <v>1147</v>
      </c>
      <c r="E961" s="97" t="s">
        <v>90</v>
      </c>
      <c r="F961" s="98">
        <f t="shared" si="43"/>
        <v>0.88929999999999998</v>
      </c>
      <c r="G961" s="74">
        <f>ROUND(('NEW Reference'!B$6*List!$F961)+'NEW Reference'!B$7,0)</f>
        <v>1233</v>
      </c>
      <c r="H961" s="21">
        <f>ROUND(('NEW Reference'!C$6*List!$F961)+'NEW Reference'!C$7,0)</f>
        <v>1838</v>
      </c>
      <c r="I961" s="21">
        <f>ROUND(('NEW Reference'!D$6*List!$F961)+'NEW Reference'!D$7,0)</f>
        <v>2203</v>
      </c>
      <c r="J961" s="21">
        <f>ROUND(('NEW Reference'!E$6*List!$F961)+'NEW Reference'!E$7,0)</f>
        <v>2723</v>
      </c>
      <c r="K961" s="21">
        <f>ROUND(('NEW Reference'!F$6*List!$F961)+'NEW Reference'!F$7,0)</f>
        <v>2837</v>
      </c>
      <c r="L961" s="21">
        <f>ROUND(('NEW Reference'!G$6*List!$F961)+'NEW Reference'!G$7,0)</f>
        <v>3212</v>
      </c>
      <c r="M961" s="21">
        <f>ROUND(('NEW Reference'!H$6*List!$F961)+'NEW Reference'!H$7,0)</f>
        <v>3334</v>
      </c>
      <c r="N961" s="21">
        <f>ROUND(('NEW Reference'!I$6*List!$F961)+'NEW Reference'!I$7,0)</f>
        <v>3465</v>
      </c>
      <c r="O961" s="21">
        <f>ROUND(('NEW Reference'!J$6*List!$F961)+'NEW Reference'!J$7,0)</f>
        <v>4013</v>
      </c>
      <c r="P961" s="21">
        <f>ROUND(('NEW Reference'!K$6*List!$F961)+'NEW Reference'!K$7,0)</f>
        <v>4139</v>
      </c>
      <c r="Q961" s="21">
        <f>ROUND(('NEW Reference'!L$6*List!$F961)+'NEW Reference'!L$7,0)</f>
        <v>4467</v>
      </c>
      <c r="R961" s="21">
        <f>ROUND(('NEW Reference'!M$6*List!$F961)+'NEW Reference'!M$7,0)</f>
        <v>5335</v>
      </c>
      <c r="S961" s="21">
        <f>ROUND(('NEW Reference'!N$6*List!$F961)+'NEW Reference'!N$7,0)</f>
        <v>21524</v>
      </c>
      <c r="T961" s="22">
        <f>ROUND(('NEW Reference'!O$6*List!$F961)+'NEW Reference'!O$7,0)</f>
        <v>800</v>
      </c>
      <c r="U961" s="22">
        <f>ROUND(('NEW Reference'!P$6*List!$F961)+'NEW Reference'!P$7,0)</f>
        <v>1128</v>
      </c>
      <c r="V961" s="22">
        <f>ROUND(('NEW Reference'!Q$6*List!$F961)+'NEW Reference'!Q$7,0)</f>
        <v>564</v>
      </c>
      <c r="X961" s="3" t="str">
        <f t="shared" si="42"/>
        <v>RIO GRANDE, Puerto Rico</v>
      </c>
      <c r="Y961" s="67" t="s">
        <v>1204</v>
      </c>
      <c r="Z961" s="24" t="s">
        <v>91</v>
      </c>
      <c r="AA961" s="29" t="s">
        <v>1147</v>
      </c>
      <c r="AB961" s="26"/>
      <c r="AC961" s="19">
        <f t="shared" si="44"/>
        <v>0.88929999999999998</v>
      </c>
      <c r="AD961" s="104">
        <v>41980</v>
      </c>
      <c r="AE961" t="s">
        <v>1149</v>
      </c>
      <c r="AF961" s="19">
        <v>0.88929999999999998</v>
      </c>
    </row>
    <row r="962" spans="1:32">
      <c r="A962" s="95">
        <v>40</v>
      </c>
      <c r="B962" s="93" t="s">
        <v>190</v>
      </c>
      <c r="C962" s="67" t="s">
        <v>4</v>
      </c>
      <c r="D962" s="29" t="s">
        <v>1147</v>
      </c>
      <c r="E962" s="97" t="s">
        <v>101</v>
      </c>
      <c r="F962" s="98">
        <f t="shared" si="43"/>
        <v>0.88929999999999998</v>
      </c>
      <c r="G962" s="74">
        <f>ROUND(('NEW Reference'!B$6*List!$F962)+'NEW Reference'!B$7,0)</f>
        <v>1233</v>
      </c>
      <c r="H962" s="21">
        <f>ROUND(('NEW Reference'!C$6*List!$F962)+'NEW Reference'!C$7,0)</f>
        <v>1838</v>
      </c>
      <c r="I962" s="21">
        <f>ROUND(('NEW Reference'!D$6*List!$F962)+'NEW Reference'!D$7,0)</f>
        <v>2203</v>
      </c>
      <c r="J962" s="21">
        <f>ROUND(('NEW Reference'!E$6*List!$F962)+'NEW Reference'!E$7,0)</f>
        <v>2723</v>
      </c>
      <c r="K962" s="21">
        <f>ROUND(('NEW Reference'!F$6*List!$F962)+'NEW Reference'!F$7,0)</f>
        <v>2837</v>
      </c>
      <c r="L962" s="21">
        <f>ROUND(('NEW Reference'!G$6*List!$F962)+'NEW Reference'!G$7,0)</f>
        <v>3212</v>
      </c>
      <c r="M962" s="21">
        <f>ROUND(('NEW Reference'!H$6*List!$F962)+'NEW Reference'!H$7,0)</f>
        <v>3334</v>
      </c>
      <c r="N962" s="21">
        <f>ROUND(('NEW Reference'!I$6*List!$F962)+'NEW Reference'!I$7,0)</f>
        <v>3465</v>
      </c>
      <c r="O962" s="21">
        <f>ROUND(('NEW Reference'!J$6*List!$F962)+'NEW Reference'!J$7,0)</f>
        <v>4013</v>
      </c>
      <c r="P962" s="21">
        <f>ROUND(('NEW Reference'!K$6*List!$F962)+'NEW Reference'!K$7,0)</f>
        <v>4139</v>
      </c>
      <c r="Q962" s="21">
        <f>ROUND(('NEW Reference'!L$6*List!$F962)+'NEW Reference'!L$7,0)</f>
        <v>4467</v>
      </c>
      <c r="R962" s="21">
        <f>ROUND(('NEW Reference'!M$6*List!$F962)+'NEW Reference'!M$7,0)</f>
        <v>5335</v>
      </c>
      <c r="S962" s="21">
        <f>ROUND(('NEW Reference'!N$6*List!$F962)+'NEW Reference'!N$7,0)</f>
        <v>21524</v>
      </c>
      <c r="T962" s="22">
        <f>ROUND(('NEW Reference'!O$6*List!$F962)+'NEW Reference'!O$7,0)</f>
        <v>800</v>
      </c>
      <c r="U962" s="22">
        <f>ROUND(('NEW Reference'!P$6*List!$F962)+'NEW Reference'!P$7,0)</f>
        <v>1128</v>
      </c>
      <c r="V962" s="22">
        <f>ROUND(('NEW Reference'!Q$6*List!$F962)+'NEW Reference'!Q$7,0)</f>
        <v>564</v>
      </c>
      <c r="X962" s="3" t="str">
        <f t="shared" si="42"/>
        <v>Rural (Not listed as urban county), Puerto Rico</v>
      </c>
      <c r="Y962" s="67" t="s">
        <v>4</v>
      </c>
      <c r="Z962" s="24" t="s">
        <v>91</v>
      </c>
      <c r="AA962" s="29" t="s">
        <v>1147</v>
      </c>
      <c r="AB962" s="25"/>
      <c r="AC962" s="19">
        <f t="shared" si="44"/>
        <v>0.88929999999999998</v>
      </c>
      <c r="AD962" s="104">
        <v>41980</v>
      </c>
      <c r="AE962" t="s">
        <v>1149</v>
      </c>
      <c r="AF962" s="19">
        <v>0.88929999999999998</v>
      </c>
    </row>
    <row r="963" spans="1:32">
      <c r="A963" s="95">
        <v>32420</v>
      </c>
      <c r="B963" s="93" t="s">
        <v>1160</v>
      </c>
      <c r="C963" s="67" t="s">
        <v>1205</v>
      </c>
      <c r="D963" s="29" t="s">
        <v>1147</v>
      </c>
      <c r="E963" s="97" t="s">
        <v>90</v>
      </c>
      <c r="F963" s="98">
        <f t="shared" si="43"/>
        <v>0.88929999999999998</v>
      </c>
      <c r="G963" s="74">
        <f>ROUND(('NEW Reference'!B$6*List!$F963)+'NEW Reference'!B$7,0)</f>
        <v>1233</v>
      </c>
      <c r="H963" s="21">
        <f>ROUND(('NEW Reference'!C$6*List!$F963)+'NEW Reference'!C$7,0)</f>
        <v>1838</v>
      </c>
      <c r="I963" s="21">
        <f>ROUND(('NEW Reference'!D$6*List!$F963)+'NEW Reference'!D$7,0)</f>
        <v>2203</v>
      </c>
      <c r="J963" s="21">
        <f>ROUND(('NEW Reference'!E$6*List!$F963)+'NEW Reference'!E$7,0)</f>
        <v>2723</v>
      </c>
      <c r="K963" s="21">
        <f>ROUND(('NEW Reference'!F$6*List!$F963)+'NEW Reference'!F$7,0)</f>
        <v>2837</v>
      </c>
      <c r="L963" s="21">
        <f>ROUND(('NEW Reference'!G$6*List!$F963)+'NEW Reference'!G$7,0)</f>
        <v>3212</v>
      </c>
      <c r="M963" s="21">
        <f>ROUND(('NEW Reference'!H$6*List!$F963)+'NEW Reference'!H$7,0)</f>
        <v>3334</v>
      </c>
      <c r="N963" s="21">
        <f>ROUND(('NEW Reference'!I$6*List!$F963)+'NEW Reference'!I$7,0)</f>
        <v>3465</v>
      </c>
      <c r="O963" s="21">
        <f>ROUND(('NEW Reference'!J$6*List!$F963)+'NEW Reference'!J$7,0)</f>
        <v>4013</v>
      </c>
      <c r="P963" s="21">
        <f>ROUND(('NEW Reference'!K$6*List!$F963)+'NEW Reference'!K$7,0)</f>
        <v>4139</v>
      </c>
      <c r="Q963" s="21">
        <f>ROUND(('NEW Reference'!L$6*List!$F963)+'NEW Reference'!L$7,0)</f>
        <v>4467</v>
      </c>
      <c r="R963" s="21">
        <f>ROUND(('NEW Reference'!M$6*List!$F963)+'NEW Reference'!M$7,0)</f>
        <v>5335</v>
      </c>
      <c r="S963" s="21">
        <f>ROUND(('NEW Reference'!N$6*List!$F963)+'NEW Reference'!N$7,0)</f>
        <v>21524</v>
      </c>
      <c r="T963" s="22">
        <f>ROUND(('NEW Reference'!O$6*List!$F963)+'NEW Reference'!O$7,0)</f>
        <v>800</v>
      </c>
      <c r="U963" s="22">
        <f>ROUND(('NEW Reference'!P$6*List!$F963)+'NEW Reference'!P$7,0)</f>
        <v>1128</v>
      </c>
      <c r="V963" s="22">
        <f>ROUND(('NEW Reference'!Q$6*List!$F963)+'NEW Reference'!Q$7,0)</f>
        <v>564</v>
      </c>
      <c r="X963" s="3" t="str">
        <f t="shared" si="42"/>
        <v>SABANA GRANDE, Puerto Rico</v>
      </c>
      <c r="Y963" s="67" t="s">
        <v>1205</v>
      </c>
      <c r="Z963" s="24" t="s">
        <v>91</v>
      </c>
      <c r="AA963" s="29" t="s">
        <v>1147</v>
      </c>
      <c r="AB963" s="26"/>
      <c r="AC963" s="19">
        <f t="shared" si="44"/>
        <v>0.88929999999999998</v>
      </c>
      <c r="AD963" s="104">
        <v>32420</v>
      </c>
      <c r="AE963" t="s">
        <v>1160</v>
      </c>
      <c r="AF963" s="19">
        <v>0.88929999999999998</v>
      </c>
    </row>
    <row r="964" spans="1:32">
      <c r="A964" s="95">
        <v>32420</v>
      </c>
      <c r="B964" s="93" t="s">
        <v>1160</v>
      </c>
      <c r="C964" s="67" t="s">
        <v>1206</v>
      </c>
      <c r="D964" s="29" t="s">
        <v>1147</v>
      </c>
      <c r="E964" s="97" t="s">
        <v>90</v>
      </c>
      <c r="F964" s="98">
        <f t="shared" si="43"/>
        <v>0.88929999999999998</v>
      </c>
      <c r="G964" s="74">
        <f>ROUND(('NEW Reference'!B$6*List!$F964)+'NEW Reference'!B$7,0)</f>
        <v>1233</v>
      </c>
      <c r="H964" s="21">
        <f>ROUND(('NEW Reference'!C$6*List!$F964)+'NEW Reference'!C$7,0)</f>
        <v>1838</v>
      </c>
      <c r="I964" s="21">
        <f>ROUND(('NEW Reference'!D$6*List!$F964)+'NEW Reference'!D$7,0)</f>
        <v>2203</v>
      </c>
      <c r="J964" s="21">
        <f>ROUND(('NEW Reference'!E$6*List!$F964)+'NEW Reference'!E$7,0)</f>
        <v>2723</v>
      </c>
      <c r="K964" s="21">
        <f>ROUND(('NEW Reference'!F$6*List!$F964)+'NEW Reference'!F$7,0)</f>
        <v>2837</v>
      </c>
      <c r="L964" s="21">
        <f>ROUND(('NEW Reference'!G$6*List!$F964)+'NEW Reference'!G$7,0)</f>
        <v>3212</v>
      </c>
      <c r="M964" s="21">
        <f>ROUND(('NEW Reference'!H$6*List!$F964)+'NEW Reference'!H$7,0)</f>
        <v>3334</v>
      </c>
      <c r="N964" s="21">
        <f>ROUND(('NEW Reference'!I$6*List!$F964)+'NEW Reference'!I$7,0)</f>
        <v>3465</v>
      </c>
      <c r="O964" s="21">
        <f>ROUND(('NEW Reference'!J$6*List!$F964)+'NEW Reference'!J$7,0)</f>
        <v>4013</v>
      </c>
      <c r="P964" s="21">
        <f>ROUND(('NEW Reference'!K$6*List!$F964)+'NEW Reference'!K$7,0)</f>
        <v>4139</v>
      </c>
      <c r="Q964" s="21">
        <f>ROUND(('NEW Reference'!L$6*List!$F964)+'NEW Reference'!L$7,0)</f>
        <v>4467</v>
      </c>
      <c r="R964" s="21">
        <f>ROUND(('NEW Reference'!M$6*List!$F964)+'NEW Reference'!M$7,0)</f>
        <v>5335</v>
      </c>
      <c r="S964" s="21">
        <f>ROUND(('NEW Reference'!N$6*List!$F964)+'NEW Reference'!N$7,0)</f>
        <v>21524</v>
      </c>
      <c r="T964" s="22">
        <f>ROUND(('NEW Reference'!O$6*List!$F964)+'NEW Reference'!O$7,0)</f>
        <v>800</v>
      </c>
      <c r="U964" s="22">
        <f>ROUND(('NEW Reference'!P$6*List!$F964)+'NEW Reference'!P$7,0)</f>
        <v>1128</v>
      </c>
      <c r="V964" s="22">
        <f>ROUND(('NEW Reference'!Q$6*List!$F964)+'NEW Reference'!Q$7,0)</f>
        <v>564</v>
      </c>
      <c r="X964" s="3" t="str">
        <f t="shared" si="42"/>
        <v>SAN GERMAN, Puerto Rico</v>
      </c>
      <c r="Y964" s="67" t="s">
        <v>1206</v>
      </c>
      <c r="Z964" s="24" t="s">
        <v>91</v>
      </c>
      <c r="AA964" s="29" t="s">
        <v>1147</v>
      </c>
      <c r="AB964" s="25"/>
      <c r="AC964" s="19">
        <f t="shared" si="44"/>
        <v>0.88929999999999998</v>
      </c>
      <c r="AD964" s="104">
        <v>10380</v>
      </c>
      <c r="AE964" t="s">
        <v>1145</v>
      </c>
      <c r="AF964" s="19">
        <v>0.88929999999999998</v>
      </c>
    </row>
    <row r="965" spans="1:32">
      <c r="A965" s="95">
        <v>41980</v>
      </c>
      <c r="B965" s="93" t="s">
        <v>1149</v>
      </c>
      <c r="C965" s="67" t="s">
        <v>990</v>
      </c>
      <c r="D965" s="29" t="s">
        <v>1147</v>
      </c>
      <c r="E965" s="97" t="s">
        <v>90</v>
      </c>
      <c r="F965" s="98">
        <f t="shared" si="43"/>
        <v>0.88929999999999998</v>
      </c>
      <c r="G965" s="74">
        <f>ROUND(('NEW Reference'!B$6*List!$F965)+'NEW Reference'!B$7,0)</f>
        <v>1233</v>
      </c>
      <c r="H965" s="21">
        <f>ROUND(('NEW Reference'!C$6*List!$F965)+'NEW Reference'!C$7,0)</f>
        <v>1838</v>
      </c>
      <c r="I965" s="21">
        <f>ROUND(('NEW Reference'!D$6*List!$F965)+'NEW Reference'!D$7,0)</f>
        <v>2203</v>
      </c>
      <c r="J965" s="21">
        <f>ROUND(('NEW Reference'!E$6*List!$F965)+'NEW Reference'!E$7,0)</f>
        <v>2723</v>
      </c>
      <c r="K965" s="21">
        <f>ROUND(('NEW Reference'!F$6*List!$F965)+'NEW Reference'!F$7,0)</f>
        <v>2837</v>
      </c>
      <c r="L965" s="21">
        <f>ROUND(('NEW Reference'!G$6*List!$F965)+'NEW Reference'!G$7,0)</f>
        <v>3212</v>
      </c>
      <c r="M965" s="21">
        <f>ROUND(('NEW Reference'!H$6*List!$F965)+'NEW Reference'!H$7,0)</f>
        <v>3334</v>
      </c>
      <c r="N965" s="21">
        <f>ROUND(('NEW Reference'!I$6*List!$F965)+'NEW Reference'!I$7,0)</f>
        <v>3465</v>
      </c>
      <c r="O965" s="21">
        <f>ROUND(('NEW Reference'!J$6*List!$F965)+'NEW Reference'!J$7,0)</f>
        <v>4013</v>
      </c>
      <c r="P965" s="21">
        <f>ROUND(('NEW Reference'!K$6*List!$F965)+'NEW Reference'!K$7,0)</f>
        <v>4139</v>
      </c>
      <c r="Q965" s="21">
        <f>ROUND(('NEW Reference'!L$6*List!$F965)+'NEW Reference'!L$7,0)</f>
        <v>4467</v>
      </c>
      <c r="R965" s="21">
        <f>ROUND(('NEW Reference'!M$6*List!$F965)+'NEW Reference'!M$7,0)</f>
        <v>5335</v>
      </c>
      <c r="S965" s="21">
        <f>ROUND(('NEW Reference'!N$6*List!$F965)+'NEW Reference'!N$7,0)</f>
        <v>21524</v>
      </c>
      <c r="T965" s="22">
        <f>ROUND(('NEW Reference'!O$6*List!$F965)+'NEW Reference'!O$7,0)</f>
        <v>800</v>
      </c>
      <c r="U965" s="22">
        <f>ROUND(('NEW Reference'!P$6*List!$F965)+'NEW Reference'!P$7,0)</f>
        <v>1128</v>
      </c>
      <c r="V965" s="22">
        <f>ROUND(('NEW Reference'!Q$6*List!$F965)+'NEW Reference'!Q$7,0)</f>
        <v>564</v>
      </c>
      <c r="X965" s="3" t="str">
        <f t="shared" si="42"/>
        <v>SAN JUAN, Puerto Rico</v>
      </c>
      <c r="Y965" s="67" t="s">
        <v>990</v>
      </c>
      <c r="Z965" s="24" t="s">
        <v>91</v>
      </c>
      <c r="AA965" s="29" t="s">
        <v>1147</v>
      </c>
      <c r="AB965" s="26"/>
      <c r="AC965" s="19">
        <f t="shared" si="44"/>
        <v>0.88929999999999998</v>
      </c>
      <c r="AD965" s="104">
        <v>41980</v>
      </c>
      <c r="AE965" t="s">
        <v>1149</v>
      </c>
      <c r="AF965" s="19">
        <v>0.88929999999999998</v>
      </c>
    </row>
    <row r="966" spans="1:32">
      <c r="A966" s="95">
        <v>41980</v>
      </c>
      <c r="B966" s="93" t="s">
        <v>1149</v>
      </c>
      <c r="C966" s="67" t="s">
        <v>1207</v>
      </c>
      <c r="D966" s="29" t="s">
        <v>1147</v>
      </c>
      <c r="E966" s="97" t="s">
        <v>90</v>
      </c>
      <c r="F966" s="98">
        <f t="shared" si="43"/>
        <v>0.88929999999999998</v>
      </c>
      <c r="G966" s="74">
        <f>ROUND(('NEW Reference'!B$6*List!$F966)+'NEW Reference'!B$7,0)</f>
        <v>1233</v>
      </c>
      <c r="H966" s="21">
        <f>ROUND(('NEW Reference'!C$6*List!$F966)+'NEW Reference'!C$7,0)</f>
        <v>1838</v>
      </c>
      <c r="I966" s="21">
        <f>ROUND(('NEW Reference'!D$6*List!$F966)+'NEW Reference'!D$7,0)</f>
        <v>2203</v>
      </c>
      <c r="J966" s="21">
        <f>ROUND(('NEW Reference'!E$6*List!$F966)+'NEW Reference'!E$7,0)</f>
        <v>2723</v>
      </c>
      <c r="K966" s="21">
        <f>ROUND(('NEW Reference'!F$6*List!$F966)+'NEW Reference'!F$7,0)</f>
        <v>2837</v>
      </c>
      <c r="L966" s="21">
        <f>ROUND(('NEW Reference'!G$6*List!$F966)+'NEW Reference'!G$7,0)</f>
        <v>3212</v>
      </c>
      <c r="M966" s="21">
        <f>ROUND(('NEW Reference'!H$6*List!$F966)+'NEW Reference'!H$7,0)</f>
        <v>3334</v>
      </c>
      <c r="N966" s="21">
        <f>ROUND(('NEW Reference'!I$6*List!$F966)+'NEW Reference'!I$7,0)</f>
        <v>3465</v>
      </c>
      <c r="O966" s="21">
        <f>ROUND(('NEW Reference'!J$6*List!$F966)+'NEW Reference'!J$7,0)</f>
        <v>4013</v>
      </c>
      <c r="P966" s="21">
        <f>ROUND(('NEW Reference'!K$6*List!$F966)+'NEW Reference'!K$7,0)</f>
        <v>4139</v>
      </c>
      <c r="Q966" s="21">
        <f>ROUND(('NEW Reference'!L$6*List!$F966)+'NEW Reference'!L$7,0)</f>
        <v>4467</v>
      </c>
      <c r="R966" s="21">
        <f>ROUND(('NEW Reference'!M$6*List!$F966)+'NEW Reference'!M$7,0)</f>
        <v>5335</v>
      </c>
      <c r="S966" s="21">
        <f>ROUND(('NEW Reference'!N$6*List!$F966)+'NEW Reference'!N$7,0)</f>
        <v>21524</v>
      </c>
      <c r="T966" s="22">
        <f>ROUND(('NEW Reference'!O$6*List!$F966)+'NEW Reference'!O$7,0)</f>
        <v>800</v>
      </c>
      <c r="U966" s="22">
        <f>ROUND(('NEW Reference'!P$6*List!$F966)+'NEW Reference'!P$7,0)</f>
        <v>1128</v>
      </c>
      <c r="V966" s="22">
        <f>ROUND(('NEW Reference'!Q$6*List!$F966)+'NEW Reference'!Q$7,0)</f>
        <v>564</v>
      </c>
      <c r="X966" s="3" t="str">
        <f t="shared" si="42"/>
        <v>SAN LORENZO, Puerto Rico</v>
      </c>
      <c r="Y966" s="67" t="s">
        <v>1207</v>
      </c>
      <c r="Z966" s="24" t="s">
        <v>91</v>
      </c>
      <c r="AA966" s="29" t="s">
        <v>1147</v>
      </c>
      <c r="AB966" s="26"/>
      <c r="AC966" s="19">
        <f t="shared" si="44"/>
        <v>0.88929999999999998</v>
      </c>
      <c r="AD966" s="104">
        <v>41980</v>
      </c>
      <c r="AE966" t="s">
        <v>1149</v>
      </c>
      <c r="AF966" s="19">
        <v>0.88929999999999998</v>
      </c>
    </row>
    <row r="967" spans="1:32">
      <c r="A967" s="95">
        <v>10380</v>
      </c>
      <c r="B967" s="93" t="s">
        <v>1145</v>
      </c>
      <c r="C967" s="67" t="s">
        <v>1208</v>
      </c>
      <c r="D967" s="29" t="s">
        <v>1147</v>
      </c>
      <c r="E967" s="97" t="s">
        <v>90</v>
      </c>
      <c r="F967" s="98">
        <f t="shared" si="43"/>
        <v>0.88929999999999998</v>
      </c>
      <c r="G967" s="74">
        <f>ROUND(('NEW Reference'!B$6*List!$F967)+'NEW Reference'!B$7,0)</f>
        <v>1233</v>
      </c>
      <c r="H967" s="21">
        <f>ROUND(('NEW Reference'!C$6*List!$F967)+'NEW Reference'!C$7,0)</f>
        <v>1838</v>
      </c>
      <c r="I967" s="21">
        <f>ROUND(('NEW Reference'!D$6*List!$F967)+'NEW Reference'!D$7,0)</f>
        <v>2203</v>
      </c>
      <c r="J967" s="21">
        <f>ROUND(('NEW Reference'!E$6*List!$F967)+'NEW Reference'!E$7,0)</f>
        <v>2723</v>
      </c>
      <c r="K967" s="21">
        <f>ROUND(('NEW Reference'!F$6*List!$F967)+'NEW Reference'!F$7,0)</f>
        <v>2837</v>
      </c>
      <c r="L967" s="21">
        <f>ROUND(('NEW Reference'!G$6*List!$F967)+'NEW Reference'!G$7,0)</f>
        <v>3212</v>
      </c>
      <c r="M967" s="21">
        <f>ROUND(('NEW Reference'!H$6*List!$F967)+'NEW Reference'!H$7,0)</f>
        <v>3334</v>
      </c>
      <c r="N967" s="21">
        <f>ROUND(('NEW Reference'!I$6*List!$F967)+'NEW Reference'!I$7,0)</f>
        <v>3465</v>
      </c>
      <c r="O967" s="21">
        <f>ROUND(('NEW Reference'!J$6*List!$F967)+'NEW Reference'!J$7,0)</f>
        <v>4013</v>
      </c>
      <c r="P967" s="21">
        <f>ROUND(('NEW Reference'!K$6*List!$F967)+'NEW Reference'!K$7,0)</f>
        <v>4139</v>
      </c>
      <c r="Q967" s="21">
        <f>ROUND(('NEW Reference'!L$6*List!$F967)+'NEW Reference'!L$7,0)</f>
        <v>4467</v>
      </c>
      <c r="R967" s="21">
        <f>ROUND(('NEW Reference'!M$6*List!$F967)+'NEW Reference'!M$7,0)</f>
        <v>5335</v>
      </c>
      <c r="S967" s="21">
        <f>ROUND(('NEW Reference'!N$6*List!$F967)+'NEW Reference'!N$7,0)</f>
        <v>21524</v>
      </c>
      <c r="T967" s="22">
        <f>ROUND(('NEW Reference'!O$6*List!$F967)+'NEW Reference'!O$7,0)</f>
        <v>800</v>
      </c>
      <c r="U967" s="22">
        <f>ROUND(('NEW Reference'!P$6*List!$F967)+'NEW Reference'!P$7,0)</f>
        <v>1128</v>
      </c>
      <c r="V967" s="22">
        <f>ROUND(('NEW Reference'!Q$6*List!$F967)+'NEW Reference'!Q$7,0)</f>
        <v>564</v>
      </c>
      <c r="X967" s="3" t="str">
        <f t="shared" si="42"/>
        <v>SAN SEBASTIAN, Puerto Rico</v>
      </c>
      <c r="Y967" s="67" t="s">
        <v>1208</v>
      </c>
      <c r="Z967" s="24" t="s">
        <v>91</v>
      </c>
      <c r="AA967" s="29" t="s">
        <v>1147</v>
      </c>
      <c r="AB967" s="26"/>
      <c r="AC967" s="19">
        <f t="shared" si="44"/>
        <v>0.88929999999999998</v>
      </c>
      <c r="AD967" s="104">
        <v>41980</v>
      </c>
      <c r="AE967" t="s">
        <v>1149</v>
      </c>
      <c r="AF967" s="19">
        <v>0.88929999999999998</v>
      </c>
    </row>
    <row r="968" spans="1:32">
      <c r="A968" s="95">
        <v>41980</v>
      </c>
      <c r="B968" s="93" t="s">
        <v>1149</v>
      </c>
      <c r="C968" s="67" t="s">
        <v>1209</v>
      </c>
      <c r="D968" s="29" t="s">
        <v>1147</v>
      </c>
      <c r="E968" s="97" t="s">
        <v>90</v>
      </c>
      <c r="F968" s="98">
        <f t="shared" si="43"/>
        <v>0.88929999999999998</v>
      </c>
      <c r="G968" s="74">
        <f>ROUND(('NEW Reference'!B$6*List!$F968)+'NEW Reference'!B$7,0)</f>
        <v>1233</v>
      </c>
      <c r="H968" s="21">
        <f>ROUND(('NEW Reference'!C$6*List!$F968)+'NEW Reference'!C$7,0)</f>
        <v>1838</v>
      </c>
      <c r="I968" s="21">
        <f>ROUND(('NEW Reference'!D$6*List!$F968)+'NEW Reference'!D$7,0)</f>
        <v>2203</v>
      </c>
      <c r="J968" s="21">
        <f>ROUND(('NEW Reference'!E$6*List!$F968)+'NEW Reference'!E$7,0)</f>
        <v>2723</v>
      </c>
      <c r="K968" s="21">
        <f>ROUND(('NEW Reference'!F$6*List!$F968)+'NEW Reference'!F$7,0)</f>
        <v>2837</v>
      </c>
      <c r="L968" s="21">
        <f>ROUND(('NEW Reference'!G$6*List!$F968)+'NEW Reference'!G$7,0)</f>
        <v>3212</v>
      </c>
      <c r="M968" s="21">
        <f>ROUND(('NEW Reference'!H$6*List!$F968)+'NEW Reference'!H$7,0)</f>
        <v>3334</v>
      </c>
      <c r="N968" s="21">
        <f>ROUND(('NEW Reference'!I$6*List!$F968)+'NEW Reference'!I$7,0)</f>
        <v>3465</v>
      </c>
      <c r="O968" s="21">
        <f>ROUND(('NEW Reference'!J$6*List!$F968)+'NEW Reference'!J$7,0)</f>
        <v>4013</v>
      </c>
      <c r="P968" s="21">
        <f>ROUND(('NEW Reference'!K$6*List!$F968)+'NEW Reference'!K$7,0)</f>
        <v>4139</v>
      </c>
      <c r="Q968" s="21">
        <f>ROUND(('NEW Reference'!L$6*List!$F968)+'NEW Reference'!L$7,0)</f>
        <v>4467</v>
      </c>
      <c r="R968" s="21">
        <f>ROUND(('NEW Reference'!M$6*List!$F968)+'NEW Reference'!M$7,0)</f>
        <v>5335</v>
      </c>
      <c r="S968" s="21">
        <f>ROUND(('NEW Reference'!N$6*List!$F968)+'NEW Reference'!N$7,0)</f>
        <v>21524</v>
      </c>
      <c r="T968" s="22">
        <f>ROUND(('NEW Reference'!O$6*List!$F968)+'NEW Reference'!O$7,0)</f>
        <v>800</v>
      </c>
      <c r="U968" s="22">
        <f>ROUND(('NEW Reference'!P$6*List!$F968)+'NEW Reference'!P$7,0)</f>
        <v>1128</v>
      </c>
      <c r="V968" s="22">
        <f>ROUND(('NEW Reference'!Q$6*List!$F968)+'NEW Reference'!Q$7,0)</f>
        <v>564</v>
      </c>
      <c r="X968" s="3" t="str">
        <f t="shared" ref="X968:X1030" si="45">CONCATENATE(Y968, Z968, AA968)</f>
        <v>TOA ALTA, Puerto Rico</v>
      </c>
      <c r="Y968" s="67" t="s">
        <v>1209</v>
      </c>
      <c r="Z968" s="24" t="s">
        <v>91</v>
      </c>
      <c r="AA968" s="29" t="s">
        <v>1147</v>
      </c>
      <c r="AB968" s="25"/>
      <c r="AC968" s="19">
        <f t="shared" si="44"/>
        <v>0.88929999999999998</v>
      </c>
      <c r="AD968" s="104">
        <v>25020</v>
      </c>
      <c r="AE968" t="s">
        <v>1155</v>
      </c>
      <c r="AF968" s="19">
        <v>0.88929999999999998</v>
      </c>
    </row>
    <row r="969" spans="1:32">
      <c r="A969" s="95">
        <v>41980</v>
      </c>
      <c r="B969" s="93" t="s">
        <v>1149</v>
      </c>
      <c r="C969" s="67" t="s">
        <v>1210</v>
      </c>
      <c r="D969" s="29" t="s">
        <v>1147</v>
      </c>
      <c r="E969" s="97" t="s">
        <v>90</v>
      </c>
      <c r="F969" s="98">
        <f t="shared" si="43"/>
        <v>0.88929999999999998</v>
      </c>
      <c r="G969" s="74">
        <f>ROUND(('NEW Reference'!B$6*List!$F969)+'NEW Reference'!B$7,0)</f>
        <v>1233</v>
      </c>
      <c r="H969" s="21">
        <f>ROUND(('NEW Reference'!C$6*List!$F969)+'NEW Reference'!C$7,0)</f>
        <v>1838</v>
      </c>
      <c r="I969" s="21">
        <f>ROUND(('NEW Reference'!D$6*List!$F969)+'NEW Reference'!D$7,0)</f>
        <v>2203</v>
      </c>
      <c r="J969" s="21">
        <f>ROUND(('NEW Reference'!E$6*List!$F969)+'NEW Reference'!E$7,0)</f>
        <v>2723</v>
      </c>
      <c r="K969" s="21">
        <f>ROUND(('NEW Reference'!F$6*List!$F969)+'NEW Reference'!F$7,0)</f>
        <v>2837</v>
      </c>
      <c r="L969" s="21">
        <f>ROUND(('NEW Reference'!G$6*List!$F969)+'NEW Reference'!G$7,0)</f>
        <v>3212</v>
      </c>
      <c r="M969" s="21">
        <f>ROUND(('NEW Reference'!H$6*List!$F969)+'NEW Reference'!H$7,0)</f>
        <v>3334</v>
      </c>
      <c r="N969" s="21">
        <f>ROUND(('NEW Reference'!I$6*List!$F969)+'NEW Reference'!I$7,0)</f>
        <v>3465</v>
      </c>
      <c r="O969" s="21">
        <f>ROUND(('NEW Reference'!J$6*List!$F969)+'NEW Reference'!J$7,0)</f>
        <v>4013</v>
      </c>
      <c r="P969" s="21">
        <f>ROUND(('NEW Reference'!K$6*List!$F969)+'NEW Reference'!K$7,0)</f>
        <v>4139</v>
      </c>
      <c r="Q969" s="21">
        <f>ROUND(('NEW Reference'!L$6*List!$F969)+'NEW Reference'!L$7,0)</f>
        <v>4467</v>
      </c>
      <c r="R969" s="21">
        <f>ROUND(('NEW Reference'!M$6*List!$F969)+'NEW Reference'!M$7,0)</f>
        <v>5335</v>
      </c>
      <c r="S969" s="21">
        <f>ROUND(('NEW Reference'!N$6*List!$F969)+'NEW Reference'!N$7,0)</f>
        <v>21524</v>
      </c>
      <c r="T969" s="22">
        <f>ROUND(('NEW Reference'!O$6*List!$F969)+'NEW Reference'!O$7,0)</f>
        <v>800</v>
      </c>
      <c r="U969" s="22">
        <f>ROUND(('NEW Reference'!P$6*List!$F969)+'NEW Reference'!P$7,0)</f>
        <v>1128</v>
      </c>
      <c r="V969" s="22">
        <f>ROUND(('NEW Reference'!Q$6*List!$F969)+'NEW Reference'!Q$7,0)</f>
        <v>564</v>
      </c>
      <c r="X969" s="3" t="str">
        <f t="shared" si="45"/>
        <v>TOA BAJA, Puerto Rico</v>
      </c>
      <c r="Y969" s="67" t="s">
        <v>1210</v>
      </c>
      <c r="Z969" s="24" t="s">
        <v>91</v>
      </c>
      <c r="AA969" s="29" t="s">
        <v>1147</v>
      </c>
      <c r="AB969" s="26"/>
      <c r="AC969" s="19">
        <f t="shared" si="44"/>
        <v>0.88929999999999998</v>
      </c>
      <c r="AD969" s="104">
        <v>38660</v>
      </c>
      <c r="AE969" t="s">
        <v>1177</v>
      </c>
      <c r="AF969" s="19">
        <v>0.88929999999999998</v>
      </c>
    </row>
    <row r="970" spans="1:32">
      <c r="A970" s="95">
        <v>41980</v>
      </c>
      <c r="B970" s="93" t="s">
        <v>1149</v>
      </c>
      <c r="C970" s="67" t="s">
        <v>1211</v>
      </c>
      <c r="D970" s="29" t="s">
        <v>1147</v>
      </c>
      <c r="E970" s="97" t="s">
        <v>90</v>
      </c>
      <c r="F970" s="98">
        <f t="shared" si="43"/>
        <v>0.88929999999999998</v>
      </c>
      <c r="G970" s="74">
        <f>ROUND(('NEW Reference'!B$6*List!$F970)+'NEW Reference'!B$7,0)</f>
        <v>1233</v>
      </c>
      <c r="H970" s="21">
        <f>ROUND(('NEW Reference'!C$6*List!$F970)+'NEW Reference'!C$7,0)</f>
        <v>1838</v>
      </c>
      <c r="I970" s="21">
        <f>ROUND(('NEW Reference'!D$6*List!$F970)+'NEW Reference'!D$7,0)</f>
        <v>2203</v>
      </c>
      <c r="J970" s="21">
        <f>ROUND(('NEW Reference'!E$6*List!$F970)+'NEW Reference'!E$7,0)</f>
        <v>2723</v>
      </c>
      <c r="K970" s="21">
        <f>ROUND(('NEW Reference'!F$6*List!$F970)+'NEW Reference'!F$7,0)</f>
        <v>2837</v>
      </c>
      <c r="L970" s="21">
        <f>ROUND(('NEW Reference'!G$6*List!$F970)+'NEW Reference'!G$7,0)</f>
        <v>3212</v>
      </c>
      <c r="M970" s="21">
        <f>ROUND(('NEW Reference'!H$6*List!$F970)+'NEW Reference'!H$7,0)</f>
        <v>3334</v>
      </c>
      <c r="N970" s="21">
        <f>ROUND(('NEW Reference'!I$6*List!$F970)+'NEW Reference'!I$7,0)</f>
        <v>3465</v>
      </c>
      <c r="O970" s="21">
        <f>ROUND(('NEW Reference'!J$6*List!$F970)+'NEW Reference'!J$7,0)</f>
        <v>4013</v>
      </c>
      <c r="P970" s="21">
        <f>ROUND(('NEW Reference'!K$6*List!$F970)+'NEW Reference'!K$7,0)</f>
        <v>4139</v>
      </c>
      <c r="Q970" s="21">
        <f>ROUND(('NEW Reference'!L$6*List!$F970)+'NEW Reference'!L$7,0)</f>
        <v>4467</v>
      </c>
      <c r="R970" s="21">
        <f>ROUND(('NEW Reference'!M$6*List!$F970)+'NEW Reference'!M$7,0)</f>
        <v>5335</v>
      </c>
      <c r="S970" s="21">
        <f>ROUND(('NEW Reference'!N$6*List!$F970)+'NEW Reference'!N$7,0)</f>
        <v>21524</v>
      </c>
      <c r="T970" s="22">
        <f>ROUND(('NEW Reference'!O$6*List!$F970)+'NEW Reference'!O$7,0)</f>
        <v>800</v>
      </c>
      <c r="U970" s="22">
        <f>ROUND(('NEW Reference'!P$6*List!$F970)+'NEW Reference'!P$7,0)</f>
        <v>1128</v>
      </c>
      <c r="V970" s="22">
        <f>ROUND(('NEW Reference'!Q$6*List!$F970)+'NEW Reference'!Q$7,0)</f>
        <v>564</v>
      </c>
      <c r="X970" s="3" t="str">
        <f t="shared" si="45"/>
        <v>TRUJILLO ALTO, Puerto Rico</v>
      </c>
      <c r="Y970" s="67" t="s">
        <v>1211</v>
      </c>
      <c r="Z970" s="24" t="s">
        <v>91</v>
      </c>
      <c r="AA970" s="29" t="s">
        <v>1147</v>
      </c>
      <c r="AB970" s="25"/>
      <c r="AC970" s="19">
        <f t="shared" si="44"/>
        <v>0.88929999999999998</v>
      </c>
      <c r="AD970" s="104">
        <v>38660</v>
      </c>
      <c r="AE970" t="s">
        <v>1177</v>
      </c>
      <c r="AF970" s="19">
        <v>0.88929999999999998</v>
      </c>
    </row>
    <row r="971" spans="1:32">
      <c r="A971" s="95">
        <v>41980</v>
      </c>
      <c r="B971" s="93" t="s">
        <v>1149</v>
      </c>
      <c r="C971" s="67" t="s">
        <v>1212</v>
      </c>
      <c r="D971" s="29" t="s">
        <v>1147</v>
      </c>
      <c r="E971" s="97" t="s">
        <v>90</v>
      </c>
      <c r="F971" s="98">
        <f t="shared" si="43"/>
        <v>0.88929999999999998</v>
      </c>
      <c r="G971" s="74">
        <f>ROUND(('NEW Reference'!B$6*List!$F971)+'NEW Reference'!B$7,0)</f>
        <v>1233</v>
      </c>
      <c r="H971" s="21">
        <f>ROUND(('NEW Reference'!C$6*List!$F971)+'NEW Reference'!C$7,0)</f>
        <v>1838</v>
      </c>
      <c r="I971" s="21">
        <f>ROUND(('NEW Reference'!D$6*List!$F971)+'NEW Reference'!D$7,0)</f>
        <v>2203</v>
      </c>
      <c r="J971" s="21">
        <f>ROUND(('NEW Reference'!E$6*List!$F971)+'NEW Reference'!E$7,0)</f>
        <v>2723</v>
      </c>
      <c r="K971" s="21">
        <f>ROUND(('NEW Reference'!F$6*List!$F971)+'NEW Reference'!F$7,0)</f>
        <v>2837</v>
      </c>
      <c r="L971" s="21">
        <f>ROUND(('NEW Reference'!G$6*List!$F971)+'NEW Reference'!G$7,0)</f>
        <v>3212</v>
      </c>
      <c r="M971" s="21">
        <f>ROUND(('NEW Reference'!H$6*List!$F971)+'NEW Reference'!H$7,0)</f>
        <v>3334</v>
      </c>
      <c r="N971" s="21">
        <f>ROUND(('NEW Reference'!I$6*List!$F971)+'NEW Reference'!I$7,0)</f>
        <v>3465</v>
      </c>
      <c r="O971" s="21">
        <f>ROUND(('NEW Reference'!J$6*List!$F971)+'NEW Reference'!J$7,0)</f>
        <v>4013</v>
      </c>
      <c r="P971" s="21">
        <f>ROUND(('NEW Reference'!K$6*List!$F971)+'NEW Reference'!K$7,0)</f>
        <v>4139</v>
      </c>
      <c r="Q971" s="21">
        <f>ROUND(('NEW Reference'!L$6*List!$F971)+'NEW Reference'!L$7,0)</f>
        <v>4467</v>
      </c>
      <c r="R971" s="21">
        <f>ROUND(('NEW Reference'!M$6*List!$F971)+'NEW Reference'!M$7,0)</f>
        <v>5335</v>
      </c>
      <c r="S971" s="21">
        <f>ROUND(('NEW Reference'!N$6*List!$F971)+'NEW Reference'!N$7,0)</f>
        <v>21524</v>
      </c>
      <c r="T971" s="22">
        <f>ROUND(('NEW Reference'!O$6*List!$F971)+'NEW Reference'!O$7,0)</f>
        <v>800</v>
      </c>
      <c r="U971" s="22">
        <f>ROUND(('NEW Reference'!P$6*List!$F971)+'NEW Reference'!P$7,0)</f>
        <v>1128</v>
      </c>
      <c r="V971" s="22">
        <f>ROUND(('NEW Reference'!Q$6*List!$F971)+'NEW Reference'!Q$7,0)</f>
        <v>564</v>
      </c>
      <c r="X971" s="3" t="str">
        <f t="shared" si="45"/>
        <v>VEGA ALTA, Puerto Rico</v>
      </c>
      <c r="Y971" s="67" t="s">
        <v>1212</v>
      </c>
      <c r="Z971" s="24" t="s">
        <v>91</v>
      </c>
      <c r="AA971" s="29" t="s">
        <v>1147</v>
      </c>
      <c r="AB971" s="26"/>
      <c r="AC971" s="19">
        <f t="shared" si="44"/>
        <v>0.88929999999999998</v>
      </c>
      <c r="AD971" s="104">
        <v>11640</v>
      </c>
      <c r="AE971" t="s">
        <v>1153</v>
      </c>
      <c r="AF971" s="19">
        <v>0.88929999999999998</v>
      </c>
    </row>
    <row r="972" spans="1:32">
      <c r="A972" s="95">
        <v>41980</v>
      </c>
      <c r="B972" s="93" t="s">
        <v>1149</v>
      </c>
      <c r="C972" s="67" t="s">
        <v>1213</v>
      </c>
      <c r="D972" s="29" t="s">
        <v>1147</v>
      </c>
      <c r="E972" s="97" t="s">
        <v>90</v>
      </c>
      <c r="F972" s="98">
        <f t="shared" si="43"/>
        <v>0.88929999999999998</v>
      </c>
      <c r="G972" s="74">
        <f>ROUND(('NEW Reference'!B$6*List!$F972)+'NEW Reference'!B$7,0)</f>
        <v>1233</v>
      </c>
      <c r="H972" s="21">
        <f>ROUND(('NEW Reference'!C$6*List!$F972)+'NEW Reference'!C$7,0)</f>
        <v>1838</v>
      </c>
      <c r="I972" s="21">
        <f>ROUND(('NEW Reference'!D$6*List!$F972)+'NEW Reference'!D$7,0)</f>
        <v>2203</v>
      </c>
      <c r="J972" s="21">
        <f>ROUND(('NEW Reference'!E$6*List!$F972)+'NEW Reference'!E$7,0)</f>
        <v>2723</v>
      </c>
      <c r="K972" s="21">
        <f>ROUND(('NEW Reference'!F$6*List!$F972)+'NEW Reference'!F$7,0)</f>
        <v>2837</v>
      </c>
      <c r="L972" s="21">
        <f>ROUND(('NEW Reference'!G$6*List!$F972)+'NEW Reference'!G$7,0)</f>
        <v>3212</v>
      </c>
      <c r="M972" s="21">
        <f>ROUND(('NEW Reference'!H$6*List!$F972)+'NEW Reference'!H$7,0)</f>
        <v>3334</v>
      </c>
      <c r="N972" s="21">
        <f>ROUND(('NEW Reference'!I$6*List!$F972)+'NEW Reference'!I$7,0)</f>
        <v>3465</v>
      </c>
      <c r="O972" s="21">
        <f>ROUND(('NEW Reference'!J$6*List!$F972)+'NEW Reference'!J$7,0)</f>
        <v>4013</v>
      </c>
      <c r="P972" s="21">
        <f>ROUND(('NEW Reference'!K$6*List!$F972)+'NEW Reference'!K$7,0)</f>
        <v>4139</v>
      </c>
      <c r="Q972" s="21">
        <f>ROUND(('NEW Reference'!L$6*List!$F972)+'NEW Reference'!L$7,0)</f>
        <v>4467</v>
      </c>
      <c r="R972" s="21">
        <f>ROUND(('NEW Reference'!M$6*List!$F972)+'NEW Reference'!M$7,0)</f>
        <v>5335</v>
      </c>
      <c r="S972" s="21">
        <f>ROUND(('NEW Reference'!N$6*List!$F972)+'NEW Reference'!N$7,0)</f>
        <v>21524</v>
      </c>
      <c r="T972" s="22">
        <f>ROUND(('NEW Reference'!O$6*List!$F972)+'NEW Reference'!O$7,0)</f>
        <v>800</v>
      </c>
      <c r="U972" s="22">
        <f>ROUND(('NEW Reference'!P$6*List!$F972)+'NEW Reference'!P$7,0)</f>
        <v>1128</v>
      </c>
      <c r="V972" s="22">
        <f>ROUND(('NEW Reference'!Q$6*List!$F972)+'NEW Reference'!Q$7,0)</f>
        <v>564</v>
      </c>
      <c r="X972" s="3" t="str">
        <f t="shared" si="45"/>
        <v>VEGA BAJA, Puerto Rico</v>
      </c>
      <c r="Y972" s="67" t="s">
        <v>1213</v>
      </c>
      <c r="Z972" s="24" t="s">
        <v>91</v>
      </c>
      <c r="AA972" s="29" t="s">
        <v>1147</v>
      </c>
      <c r="AB972" s="26"/>
      <c r="AC972" s="19">
        <f t="shared" si="44"/>
        <v>0.88929999999999998</v>
      </c>
      <c r="AD972" s="104">
        <v>10380</v>
      </c>
      <c r="AE972" t="s">
        <v>1145</v>
      </c>
      <c r="AF972" s="19">
        <v>0.88929999999999998</v>
      </c>
    </row>
    <row r="973" spans="1:32">
      <c r="A973" s="95">
        <v>38660</v>
      </c>
      <c r="B973" s="93" t="s">
        <v>1177</v>
      </c>
      <c r="C973" s="67" t="s">
        <v>1214</v>
      </c>
      <c r="D973" s="29" t="s">
        <v>1147</v>
      </c>
      <c r="E973" s="97" t="s">
        <v>90</v>
      </c>
      <c r="F973" s="98">
        <f t="shared" si="43"/>
        <v>0.88929999999999998</v>
      </c>
      <c r="G973" s="74">
        <f>ROUND(('NEW Reference'!B$6*List!$F973)+'NEW Reference'!B$7,0)</f>
        <v>1233</v>
      </c>
      <c r="H973" s="21">
        <f>ROUND(('NEW Reference'!C$6*List!$F973)+'NEW Reference'!C$7,0)</f>
        <v>1838</v>
      </c>
      <c r="I973" s="21">
        <f>ROUND(('NEW Reference'!D$6*List!$F973)+'NEW Reference'!D$7,0)</f>
        <v>2203</v>
      </c>
      <c r="J973" s="21">
        <f>ROUND(('NEW Reference'!E$6*List!$F973)+'NEW Reference'!E$7,0)</f>
        <v>2723</v>
      </c>
      <c r="K973" s="21">
        <f>ROUND(('NEW Reference'!F$6*List!$F973)+'NEW Reference'!F$7,0)</f>
        <v>2837</v>
      </c>
      <c r="L973" s="21">
        <f>ROUND(('NEW Reference'!G$6*List!$F973)+'NEW Reference'!G$7,0)</f>
        <v>3212</v>
      </c>
      <c r="M973" s="21">
        <f>ROUND(('NEW Reference'!H$6*List!$F973)+'NEW Reference'!H$7,0)</f>
        <v>3334</v>
      </c>
      <c r="N973" s="21">
        <f>ROUND(('NEW Reference'!I$6*List!$F973)+'NEW Reference'!I$7,0)</f>
        <v>3465</v>
      </c>
      <c r="O973" s="21">
        <f>ROUND(('NEW Reference'!J$6*List!$F973)+'NEW Reference'!J$7,0)</f>
        <v>4013</v>
      </c>
      <c r="P973" s="21">
        <f>ROUND(('NEW Reference'!K$6*List!$F973)+'NEW Reference'!K$7,0)</f>
        <v>4139</v>
      </c>
      <c r="Q973" s="21">
        <f>ROUND(('NEW Reference'!L$6*List!$F973)+'NEW Reference'!L$7,0)</f>
        <v>4467</v>
      </c>
      <c r="R973" s="21">
        <f>ROUND(('NEW Reference'!M$6*List!$F973)+'NEW Reference'!M$7,0)</f>
        <v>5335</v>
      </c>
      <c r="S973" s="21">
        <f>ROUND(('NEW Reference'!N$6*List!$F973)+'NEW Reference'!N$7,0)</f>
        <v>21524</v>
      </c>
      <c r="T973" s="22">
        <f>ROUND(('NEW Reference'!O$6*List!$F973)+'NEW Reference'!O$7,0)</f>
        <v>800</v>
      </c>
      <c r="U973" s="22">
        <f>ROUND(('NEW Reference'!P$6*List!$F973)+'NEW Reference'!P$7,0)</f>
        <v>1128</v>
      </c>
      <c r="V973" s="22">
        <f>ROUND(('NEW Reference'!Q$6*List!$F973)+'NEW Reference'!Q$7,0)</f>
        <v>564</v>
      </c>
      <c r="X973" s="3" t="str">
        <f t="shared" si="45"/>
        <v>VILLALBA, Puerto Rico</v>
      </c>
      <c r="Y973" s="67" t="s">
        <v>1214</v>
      </c>
      <c r="Z973" s="24" t="s">
        <v>91</v>
      </c>
      <c r="AA973" s="29" t="s">
        <v>1147</v>
      </c>
      <c r="AB973" s="26"/>
      <c r="AC973" s="19">
        <f t="shared" si="44"/>
        <v>0.88929999999999998</v>
      </c>
      <c r="AD973" s="104">
        <v>41980</v>
      </c>
      <c r="AE973" t="s">
        <v>1149</v>
      </c>
      <c r="AF973" s="19">
        <v>0.88929999999999998</v>
      </c>
    </row>
    <row r="974" spans="1:32">
      <c r="A974" s="95">
        <v>41980</v>
      </c>
      <c r="B974" s="93" t="s">
        <v>1149</v>
      </c>
      <c r="C974" s="67" t="s">
        <v>1215</v>
      </c>
      <c r="D974" s="29" t="s">
        <v>1147</v>
      </c>
      <c r="E974" s="97" t="s">
        <v>90</v>
      </c>
      <c r="F974" s="98">
        <f t="shared" ref="F974:F1037" si="46">IFERROR(INDEX($AF:$AF,MATCH($A974,$AD:$AD,0)),"")</f>
        <v>0.88929999999999998</v>
      </c>
      <c r="G974" s="74">
        <f>ROUND(('NEW Reference'!B$6*List!$F974)+'NEW Reference'!B$7,0)</f>
        <v>1233</v>
      </c>
      <c r="H974" s="21">
        <f>ROUND(('NEW Reference'!C$6*List!$F974)+'NEW Reference'!C$7,0)</f>
        <v>1838</v>
      </c>
      <c r="I974" s="21">
        <f>ROUND(('NEW Reference'!D$6*List!$F974)+'NEW Reference'!D$7,0)</f>
        <v>2203</v>
      </c>
      <c r="J974" s="21">
        <f>ROUND(('NEW Reference'!E$6*List!$F974)+'NEW Reference'!E$7,0)</f>
        <v>2723</v>
      </c>
      <c r="K974" s="21">
        <f>ROUND(('NEW Reference'!F$6*List!$F974)+'NEW Reference'!F$7,0)</f>
        <v>2837</v>
      </c>
      <c r="L974" s="21">
        <f>ROUND(('NEW Reference'!G$6*List!$F974)+'NEW Reference'!G$7,0)</f>
        <v>3212</v>
      </c>
      <c r="M974" s="21">
        <f>ROUND(('NEW Reference'!H$6*List!$F974)+'NEW Reference'!H$7,0)</f>
        <v>3334</v>
      </c>
      <c r="N974" s="21">
        <f>ROUND(('NEW Reference'!I$6*List!$F974)+'NEW Reference'!I$7,0)</f>
        <v>3465</v>
      </c>
      <c r="O974" s="21">
        <f>ROUND(('NEW Reference'!J$6*List!$F974)+'NEW Reference'!J$7,0)</f>
        <v>4013</v>
      </c>
      <c r="P974" s="21">
        <f>ROUND(('NEW Reference'!K$6*List!$F974)+'NEW Reference'!K$7,0)</f>
        <v>4139</v>
      </c>
      <c r="Q974" s="21">
        <f>ROUND(('NEW Reference'!L$6*List!$F974)+'NEW Reference'!L$7,0)</f>
        <v>4467</v>
      </c>
      <c r="R974" s="21">
        <f>ROUND(('NEW Reference'!M$6*List!$F974)+'NEW Reference'!M$7,0)</f>
        <v>5335</v>
      </c>
      <c r="S974" s="21">
        <f>ROUND(('NEW Reference'!N$6*List!$F974)+'NEW Reference'!N$7,0)</f>
        <v>21524</v>
      </c>
      <c r="T974" s="22">
        <f>ROUND(('NEW Reference'!O$6*List!$F974)+'NEW Reference'!O$7,0)</f>
        <v>800</v>
      </c>
      <c r="U974" s="22">
        <f>ROUND(('NEW Reference'!P$6*List!$F974)+'NEW Reference'!P$7,0)</f>
        <v>1128</v>
      </c>
      <c r="V974" s="22">
        <f>ROUND(('NEW Reference'!Q$6*List!$F974)+'NEW Reference'!Q$7,0)</f>
        <v>564</v>
      </c>
      <c r="X974" s="3" t="str">
        <f t="shared" si="45"/>
        <v>YABUCOA, Puerto Rico</v>
      </c>
      <c r="Y974" s="67" t="s">
        <v>1215</v>
      </c>
      <c r="Z974" s="24" t="s">
        <v>91</v>
      </c>
      <c r="AA974" s="29" t="s">
        <v>1147</v>
      </c>
      <c r="AB974" s="26"/>
      <c r="AC974" s="19">
        <f t="shared" ref="AC974:AC1037" si="47">IFERROR(INDEX($AF:$AF,MATCH($A974,$AD:$AD,0)),"")</f>
        <v>0.88929999999999998</v>
      </c>
      <c r="AD974" s="104">
        <v>32420</v>
      </c>
      <c r="AE974" t="s">
        <v>1160</v>
      </c>
      <c r="AF974" s="19">
        <v>0.88929999999999998</v>
      </c>
    </row>
    <row r="975" spans="1:32">
      <c r="A975" s="95">
        <v>38660</v>
      </c>
      <c r="B975" s="93" t="s">
        <v>1177</v>
      </c>
      <c r="C975" s="67" t="s">
        <v>1216</v>
      </c>
      <c r="D975" s="29" t="s">
        <v>1147</v>
      </c>
      <c r="E975" s="97" t="s">
        <v>90</v>
      </c>
      <c r="F975" s="98">
        <f t="shared" si="46"/>
        <v>0.88929999999999998</v>
      </c>
      <c r="G975" s="74">
        <f>ROUND(('NEW Reference'!B$6*List!$F975)+'NEW Reference'!B$7,0)</f>
        <v>1233</v>
      </c>
      <c r="H975" s="21">
        <f>ROUND(('NEW Reference'!C$6*List!$F975)+'NEW Reference'!C$7,0)</f>
        <v>1838</v>
      </c>
      <c r="I975" s="21">
        <f>ROUND(('NEW Reference'!D$6*List!$F975)+'NEW Reference'!D$7,0)</f>
        <v>2203</v>
      </c>
      <c r="J975" s="21">
        <f>ROUND(('NEW Reference'!E$6*List!$F975)+'NEW Reference'!E$7,0)</f>
        <v>2723</v>
      </c>
      <c r="K975" s="21">
        <f>ROUND(('NEW Reference'!F$6*List!$F975)+'NEW Reference'!F$7,0)</f>
        <v>2837</v>
      </c>
      <c r="L975" s="21">
        <f>ROUND(('NEW Reference'!G$6*List!$F975)+'NEW Reference'!G$7,0)</f>
        <v>3212</v>
      </c>
      <c r="M975" s="21">
        <f>ROUND(('NEW Reference'!H$6*List!$F975)+'NEW Reference'!H$7,0)</f>
        <v>3334</v>
      </c>
      <c r="N975" s="21">
        <f>ROUND(('NEW Reference'!I$6*List!$F975)+'NEW Reference'!I$7,0)</f>
        <v>3465</v>
      </c>
      <c r="O975" s="21">
        <f>ROUND(('NEW Reference'!J$6*List!$F975)+'NEW Reference'!J$7,0)</f>
        <v>4013</v>
      </c>
      <c r="P975" s="21">
        <f>ROUND(('NEW Reference'!K$6*List!$F975)+'NEW Reference'!K$7,0)</f>
        <v>4139</v>
      </c>
      <c r="Q975" s="21">
        <f>ROUND(('NEW Reference'!L$6*List!$F975)+'NEW Reference'!L$7,0)</f>
        <v>4467</v>
      </c>
      <c r="R975" s="21">
        <f>ROUND(('NEW Reference'!M$6*List!$F975)+'NEW Reference'!M$7,0)</f>
        <v>5335</v>
      </c>
      <c r="S975" s="21">
        <f>ROUND(('NEW Reference'!N$6*List!$F975)+'NEW Reference'!N$7,0)</f>
        <v>21524</v>
      </c>
      <c r="T975" s="22">
        <f>ROUND(('NEW Reference'!O$6*List!$F975)+'NEW Reference'!O$7,0)</f>
        <v>800</v>
      </c>
      <c r="U975" s="22">
        <f>ROUND(('NEW Reference'!P$6*List!$F975)+'NEW Reference'!P$7,0)</f>
        <v>1128</v>
      </c>
      <c r="V975" s="22">
        <f>ROUND(('NEW Reference'!Q$6*List!$F975)+'NEW Reference'!Q$7,0)</f>
        <v>564</v>
      </c>
      <c r="X975" s="3" t="str">
        <f t="shared" si="45"/>
        <v>YAUCO, Puerto Rico</v>
      </c>
      <c r="Y975" s="67" t="s">
        <v>1216</v>
      </c>
      <c r="Z975" s="24" t="s">
        <v>91</v>
      </c>
      <c r="AA975" s="29" t="s">
        <v>1147</v>
      </c>
      <c r="AB975" s="26"/>
      <c r="AC975" s="19">
        <f t="shared" si="47"/>
        <v>0.88929999999999998</v>
      </c>
      <c r="AD975" s="104">
        <v>32420</v>
      </c>
      <c r="AE975" t="s">
        <v>1160</v>
      </c>
      <c r="AF975" s="19">
        <v>0.88929999999999998</v>
      </c>
    </row>
    <row r="976" spans="1:32">
      <c r="A976" s="95">
        <v>39300</v>
      </c>
      <c r="B976" s="93" t="s">
        <v>732</v>
      </c>
      <c r="C976" s="67" t="s">
        <v>733</v>
      </c>
      <c r="D976" s="29" t="s">
        <v>1217</v>
      </c>
      <c r="E976" s="97" t="s">
        <v>90</v>
      </c>
      <c r="F976" s="98">
        <f t="shared" si="46"/>
        <v>1.004</v>
      </c>
      <c r="G976" s="74">
        <f>ROUND(('NEW Reference'!B$6*List!$F976)+'NEW Reference'!B$7,0)</f>
        <v>1348</v>
      </c>
      <c r="H976" s="21">
        <f>ROUND(('NEW Reference'!C$6*List!$F976)+'NEW Reference'!C$7,0)</f>
        <v>2010</v>
      </c>
      <c r="I976" s="21">
        <f>ROUND(('NEW Reference'!D$6*List!$F976)+'NEW Reference'!D$7,0)</f>
        <v>2409</v>
      </c>
      <c r="J976" s="21">
        <f>ROUND(('NEW Reference'!E$6*List!$F976)+'NEW Reference'!E$7,0)</f>
        <v>2978</v>
      </c>
      <c r="K976" s="21">
        <f>ROUND(('NEW Reference'!F$6*List!$F976)+'NEW Reference'!F$7,0)</f>
        <v>3103</v>
      </c>
      <c r="L976" s="21">
        <f>ROUND(('NEW Reference'!G$6*List!$F976)+'NEW Reference'!G$7,0)</f>
        <v>3512</v>
      </c>
      <c r="M976" s="21">
        <f>ROUND(('NEW Reference'!H$6*List!$F976)+'NEW Reference'!H$7,0)</f>
        <v>3647</v>
      </c>
      <c r="N976" s="21">
        <f>ROUND(('NEW Reference'!I$6*List!$F976)+'NEW Reference'!I$7,0)</f>
        <v>3790</v>
      </c>
      <c r="O976" s="21">
        <f>ROUND(('NEW Reference'!J$6*List!$F976)+'NEW Reference'!J$7,0)</f>
        <v>4389</v>
      </c>
      <c r="P976" s="21">
        <f>ROUND(('NEW Reference'!K$6*List!$F976)+'NEW Reference'!K$7,0)</f>
        <v>4527</v>
      </c>
      <c r="Q976" s="21">
        <f>ROUND(('NEW Reference'!L$6*List!$F976)+'NEW Reference'!L$7,0)</f>
        <v>4885</v>
      </c>
      <c r="R976" s="21">
        <f>ROUND(('NEW Reference'!M$6*List!$F976)+'NEW Reference'!M$7,0)</f>
        <v>5834</v>
      </c>
      <c r="S976" s="21">
        <f>ROUND(('NEW Reference'!N$6*List!$F976)+'NEW Reference'!N$7,0)</f>
        <v>23541</v>
      </c>
      <c r="T976" s="22">
        <f>ROUND(('NEW Reference'!O$6*List!$F976)+'NEW Reference'!O$7,0)</f>
        <v>875</v>
      </c>
      <c r="U976" s="22">
        <f>ROUND(('NEW Reference'!P$6*List!$F976)+'NEW Reference'!P$7,0)</f>
        <v>1233</v>
      </c>
      <c r="V976" s="22">
        <f>ROUND(('NEW Reference'!Q$6*List!$F976)+'NEW Reference'!Q$7,0)</f>
        <v>617</v>
      </c>
      <c r="X976" s="3" t="str">
        <f t="shared" si="45"/>
        <v>BRISTOL, Rhode Island</v>
      </c>
      <c r="Y976" s="67" t="s">
        <v>733</v>
      </c>
      <c r="Z976" s="24" t="s">
        <v>91</v>
      </c>
      <c r="AA976" s="29" t="s">
        <v>1217</v>
      </c>
      <c r="AB976" s="26"/>
      <c r="AC976" s="19">
        <f t="shared" si="47"/>
        <v>1.004</v>
      </c>
      <c r="AD976" s="104">
        <v>41980</v>
      </c>
      <c r="AE976" t="s">
        <v>1149</v>
      </c>
      <c r="AF976" s="19">
        <v>0.88929999999999998</v>
      </c>
    </row>
    <row r="977" spans="1:32">
      <c r="A977" s="95">
        <v>39300</v>
      </c>
      <c r="B977" s="93" t="s">
        <v>732</v>
      </c>
      <c r="C977" s="67" t="s">
        <v>344</v>
      </c>
      <c r="D977" s="29" t="s">
        <v>1217</v>
      </c>
      <c r="E977" s="97" t="s">
        <v>90</v>
      </c>
      <c r="F977" s="98">
        <f t="shared" si="46"/>
        <v>1.004</v>
      </c>
      <c r="G977" s="74">
        <f>ROUND(('NEW Reference'!B$6*List!$F977)+'NEW Reference'!B$7,0)</f>
        <v>1348</v>
      </c>
      <c r="H977" s="21">
        <f>ROUND(('NEW Reference'!C$6*List!$F977)+'NEW Reference'!C$7,0)</f>
        <v>2010</v>
      </c>
      <c r="I977" s="21">
        <f>ROUND(('NEW Reference'!D$6*List!$F977)+'NEW Reference'!D$7,0)</f>
        <v>2409</v>
      </c>
      <c r="J977" s="21">
        <f>ROUND(('NEW Reference'!E$6*List!$F977)+'NEW Reference'!E$7,0)</f>
        <v>2978</v>
      </c>
      <c r="K977" s="21">
        <f>ROUND(('NEW Reference'!F$6*List!$F977)+'NEW Reference'!F$7,0)</f>
        <v>3103</v>
      </c>
      <c r="L977" s="21">
        <f>ROUND(('NEW Reference'!G$6*List!$F977)+'NEW Reference'!G$7,0)</f>
        <v>3512</v>
      </c>
      <c r="M977" s="21">
        <f>ROUND(('NEW Reference'!H$6*List!$F977)+'NEW Reference'!H$7,0)</f>
        <v>3647</v>
      </c>
      <c r="N977" s="21">
        <f>ROUND(('NEW Reference'!I$6*List!$F977)+'NEW Reference'!I$7,0)</f>
        <v>3790</v>
      </c>
      <c r="O977" s="21">
        <f>ROUND(('NEW Reference'!J$6*List!$F977)+'NEW Reference'!J$7,0)</f>
        <v>4389</v>
      </c>
      <c r="P977" s="21">
        <f>ROUND(('NEW Reference'!K$6*List!$F977)+'NEW Reference'!K$7,0)</f>
        <v>4527</v>
      </c>
      <c r="Q977" s="21">
        <f>ROUND(('NEW Reference'!L$6*List!$F977)+'NEW Reference'!L$7,0)</f>
        <v>4885</v>
      </c>
      <c r="R977" s="21">
        <f>ROUND(('NEW Reference'!M$6*List!$F977)+'NEW Reference'!M$7,0)</f>
        <v>5834</v>
      </c>
      <c r="S977" s="21">
        <f>ROUND(('NEW Reference'!N$6*List!$F977)+'NEW Reference'!N$7,0)</f>
        <v>23541</v>
      </c>
      <c r="T977" s="22">
        <f>ROUND(('NEW Reference'!O$6*List!$F977)+'NEW Reference'!O$7,0)</f>
        <v>875</v>
      </c>
      <c r="U977" s="22">
        <f>ROUND(('NEW Reference'!P$6*List!$F977)+'NEW Reference'!P$7,0)</f>
        <v>1233</v>
      </c>
      <c r="V977" s="22">
        <f>ROUND(('NEW Reference'!Q$6*List!$F977)+'NEW Reference'!Q$7,0)</f>
        <v>617</v>
      </c>
      <c r="X977" s="3" t="str">
        <f t="shared" si="45"/>
        <v>KENT, Rhode Island</v>
      </c>
      <c r="Y977" s="67" t="s">
        <v>344</v>
      </c>
      <c r="Z977" s="24" t="s">
        <v>91</v>
      </c>
      <c r="AA977" s="29" t="s">
        <v>1217</v>
      </c>
      <c r="AB977" s="25"/>
      <c r="AC977" s="19">
        <f t="shared" si="47"/>
        <v>1.004</v>
      </c>
      <c r="AD977" s="104">
        <v>41980</v>
      </c>
      <c r="AE977" t="s">
        <v>1149</v>
      </c>
      <c r="AF977" s="19">
        <v>0.88929999999999998</v>
      </c>
    </row>
    <row r="978" spans="1:32">
      <c r="A978" s="95">
        <v>39300</v>
      </c>
      <c r="B978" s="93" t="s">
        <v>732</v>
      </c>
      <c r="C978" s="67" t="s">
        <v>1218</v>
      </c>
      <c r="D978" s="29" t="s">
        <v>1217</v>
      </c>
      <c r="E978" s="97" t="s">
        <v>90</v>
      </c>
      <c r="F978" s="98">
        <f t="shared" si="46"/>
        <v>1.004</v>
      </c>
      <c r="G978" s="74">
        <f>ROUND(('NEW Reference'!B$6*List!$F978)+'NEW Reference'!B$7,0)</f>
        <v>1348</v>
      </c>
      <c r="H978" s="21">
        <f>ROUND(('NEW Reference'!C$6*List!$F978)+'NEW Reference'!C$7,0)</f>
        <v>2010</v>
      </c>
      <c r="I978" s="21">
        <f>ROUND(('NEW Reference'!D$6*List!$F978)+'NEW Reference'!D$7,0)</f>
        <v>2409</v>
      </c>
      <c r="J978" s="21">
        <f>ROUND(('NEW Reference'!E$6*List!$F978)+'NEW Reference'!E$7,0)</f>
        <v>2978</v>
      </c>
      <c r="K978" s="21">
        <f>ROUND(('NEW Reference'!F$6*List!$F978)+'NEW Reference'!F$7,0)</f>
        <v>3103</v>
      </c>
      <c r="L978" s="21">
        <f>ROUND(('NEW Reference'!G$6*List!$F978)+'NEW Reference'!G$7,0)</f>
        <v>3512</v>
      </c>
      <c r="M978" s="21">
        <f>ROUND(('NEW Reference'!H$6*List!$F978)+'NEW Reference'!H$7,0)</f>
        <v>3647</v>
      </c>
      <c r="N978" s="21">
        <f>ROUND(('NEW Reference'!I$6*List!$F978)+'NEW Reference'!I$7,0)</f>
        <v>3790</v>
      </c>
      <c r="O978" s="21">
        <f>ROUND(('NEW Reference'!J$6*List!$F978)+'NEW Reference'!J$7,0)</f>
        <v>4389</v>
      </c>
      <c r="P978" s="21">
        <f>ROUND(('NEW Reference'!K$6*List!$F978)+'NEW Reference'!K$7,0)</f>
        <v>4527</v>
      </c>
      <c r="Q978" s="21">
        <f>ROUND(('NEW Reference'!L$6*List!$F978)+'NEW Reference'!L$7,0)</f>
        <v>4885</v>
      </c>
      <c r="R978" s="21">
        <f>ROUND(('NEW Reference'!M$6*List!$F978)+'NEW Reference'!M$7,0)</f>
        <v>5834</v>
      </c>
      <c r="S978" s="21">
        <f>ROUND(('NEW Reference'!N$6*List!$F978)+'NEW Reference'!N$7,0)</f>
        <v>23541</v>
      </c>
      <c r="T978" s="22">
        <f>ROUND(('NEW Reference'!O$6*List!$F978)+'NEW Reference'!O$7,0)</f>
        <v>875</v>
      </c>
      <c r="U978" s="22">
        <f>ROUND(('NEW Reference'!P$6*List!$F978)+'NEW Reference'!P$7,0)</f>
        <v>1233</v>
      </c>
      <c r="V978" s="22">
        <f>ROUND(('NEW Reference'!Q$6*List!$F978)+'NEW Reference'!Q$7,0)</f>
        <v>617</v>
      </c>
      <c r="X978" s="3" t="str">
        <f t="shared" si="45"/>
        <v>NEWPORT, Rhode Island</v>
      </c>
      <c r="Y978" s="67" t="s">
        <v>1218</v>
      </c>
      <c r="Z978" s="24" t="s">
        <v>91</v>
      </c>
      <c r="AA978" s="29" t="s">
        <v>1217</v>
      </c>
      <c r="AB978" s="26"/>
      <c r="AC978" s="19">
        <f t="shared" si="47"/>
        <v>1.004</v>
      </c>
      <c r="AD978" s="104">
        <v>10380</v>
      </c>
      <c r="AE978" t="s">
        <v>1145</v>
      </c>
      <c r="AF978" s="19">
        <v>0.88929999999999998</v>
      </c>
    </row>
    <row r="979" spans="1:32">
      <c r="A979" s="95">
        <v>39300</v>
      </c>
      <c r="B979" s="93" t="s">
        <v>732</v>
      </c>
      <c r="C979" s="67" t="s">
        <v>1219</v>
      </c>
      <c r="D979" s="29" t="s">
        <v>1217</v>
      </c>
      <c r="E979" s="97" t="s">
        <v>90</v>
      </c>
      <c r="F979" s="98">
        <f t="shared" si="46"/>
        <v>1.004</v>
      </c>
      <c r="G979" s="74">
        <f>ROUND(('NEW Reference'!B$6*List!$F979)+'NEW Reference'!B$7,0)</f>
        <v>1348</v>
      </c>
      <c r="H979" s="21">
        <f>ROUND(('NEW Reference'!C$6*List!$F979)+'NEW Reference'!C$7,0)</f>
        <v>2010</v>
      </c>
      <c r="I979" s="21">
        <f>ROUND(('NEW Reference'!D$6*List!$F979)+'NEW Reference'!D$7,0)</f>
        <v>2409</v>
      </c>
      <c r="J979" s="21">
        <f>ROUND(('NEW Reference'!E$6*List!$F979)+'NEW Reference'!E$7,0)</f>
        <v>2978</v>
      </c>
      <c r="K979" s="21">
        <f>ROUND(('NEW Reference'!F$6*List!$F979)+'NEW Reference'!F$7,0)</f>
        <v>3103</v>
      </c>
      <c r="L979" s="21">
        <f>ROUND(('NEW Reference'!G$6*List!$F979)+'NEW Reference'!G$7,0)</f>
        <v>3512</v>
      </c>
      <c r="M979" s="21">
        <f>ROUND(('NEW Reference'!H$6*List!$F979)+'NEW Reference'!H$7,0)</f>
        <v>3647</v>
      </c>
      <c r="N979" s="21">
        <f>ROUND(('NEW Reference'!I$6*List!$F979)+'NEW Reference'!I$7,0)</f>
        <v>3790</v>
      </c>
      <c r="O979" s="21">
        <f>ROUND(('NEW Reference'!J$6*List!$F979)+'NEW Reference'!J$7,0)</f>
        <v>4389</v>
      </c>
      <c r="P979" s="21">
        <f>ROUND(('NEW Reference'!K$6*List!$F979)+'NEW Reference'!K$7,0)</f>
        <v>4527</v>
      </c>
      <c r="Q979" s="21">
        <f>ROUND(('NEW Reference'!L$6*List!$F979)+'NEW Reference'!L$7,0)</f>
        <v>4885</v>
      </c>
      <c r="R979" s="21">
        <f>ROUND(('NEW Reference'!M$6*List!$F979)+'NEW Reference'!M$7,0)</f>
        <v>5834</v>
      </c>
      <c r="S979" s="21">
        <f>ROUND(('NEW Reference'!N$6*List!$F979)+'NEW Reference'!N$7,0)</f>
        <v>23541</v>
      </c>
      <c r="T979" s="22">
        <f>ROUND(('NEW Reference'!O$6*List!$F979)+'NEW Reference'!O$7,0)</f>
        <v>875</v>
      </c>
      <c r="U979" s="22">
        <f>ROUND(('NEW Reference'!P$6*List!$F979)+'NEW Reference'!P$7,0)</f>
        <v>1233</v>
      </c>
      <c r="V979" s="22">
        <f>ROUND(('NEW Reference'!Q$6*List!$F979)+'NEW Reference'!Q$7,0)</f>
        <v>617</v>
      </c>
      <c r="X979" s="3" t="str">
        <f t="shared" si="45"/>
        <v>PROVIDENCE, Rhode Island</v>
      </c>
      <c r="Y979" s="67" t="s">
        <v>1219</v>
      </c>
      <c r="Z979" s="24" t="s">
        <v>91</v>
      </c>
      <c r="AA979" s="29" t="s">
        <v>1217</v>
      </c>
      <c r="AB979" s="26"/>
      <c r="AC979" s="19">
        <f t="shared" si="47"/>
        <v>1.004</v>
      </c>
      <c r="AD979" s="104">
        <v>41980</v>
      </c>
      <c r="AE979" t="s">
        <v>1149</v>
      </c>
      <c r="AF979" s="19">
        <v>0.88929999999999998</v>
      </c>
    </row>
    <row r="980" spans="1:32">
      <c r="A980" s="95">
        <v>39300</v>
      </c>
      <c r="B980" s="93" t="s">
        <v>732</v>
      </c>
      <c r="C980" s="67" t="s">
        <v>221</v>
      </c>
      <c r="D980" s="29" t="s">
        <v>1217</v>
      </c>
      <c r="E980" s="97" t="s">
        <v>90</v>
      </c>
      <c r="F980" s="98">
        <f t="shared" si="46"/>
        <v>1.004</v>
      </c>
      <c r="G980" s="74">
        <f>ROUND(('NEW Reference'!B$6*List!$F980)+'NEW Reference'!B$7,0)</f>
        <v>1348</v>
      </c>
      <c r="H980" s="21">
        <f>ROUND(('NEW Reference'!C$6*List!$F980)+'NEW Reference'!C$7,0)</f>
        <v>2010</v>
      </c>
      <c r="I980" s="21">
        <f>ROUND(('NEW Reference'!D$6*List!$F980)+'NEW Reference'!D$7,0)</f>
        <v>2409</v>
      </c>
      <c r="J980" s="21">
        <f>ROUND(('NEW Reference'!E$6*List!$F980)+'NEW Reference'!E$7,0)</f>
        <v>2978</v>
      </c>
      <c r="K980" s="21">
        <f>ROUND(('NEW Reference'!F$6*List!$F980)+'NEW Reference'!F$7,0)</f>
        <v>3103</v>
      </c>
      <c r="L980" s="21">
        <f>ROUND(('NEW Reference'!G$6*List!$F980)+'NEW Reference'!G$7,0)</f>
        <v>3512</v>
      </c>
      <c r="M980" s="21">
        <f>ROUND(('NEW Reference'!H$6*List!$F980)+'NEW Reference'!H$7,0)</f>
        <v>3647</v>
      </c>
      <c r="N980" s="21">
        <f>ROUND(('NEW Reference'!I$6*List!$F980)+'NEW Reference'!I$7,0)</f>
        <v>3790</v>
      </c>
      <c r="O980" s="21">
        <f>ROUND(('NEW Reference'!J$6*List!$F980)+'NEW Reference'!J$7,0)</f>
        <v>4389</v>
      </c>
      <c r="P980" s="21">
        <f>ROUND(('NEW Reference'!K$6*List!$F980)+'NEW Reference'!K$7,0)</f>
        <v>4527</v>
      </c>
      <c r="Q980" s="21">
        <f>ROUND(('NEW Reference'!L$6*List!$F980)+'NEW Reference'!L$7,0)</f>
        <v>4885</v>
      </c>
      <c r="R980" s="21">
        <f>ROUND(('NEW Reference'!M$6*List!$F980)+'NEW Reference'!M$7,0)</f>
        <v>5834</v>
      </c>
      <c r="S980" s="21">
        <f>ROUND(('NEW Reference'!N$6*List!$F980)+'NEW Reference'!N$7,0)</f>
        <v>23541</v>
      </c>
      <c r="T980" s="22">
        <f>ROUND(('NEW Reference'!O$6*List!$F980)+'NEW Reference'!O$7,0)</f>
        <v>875</v>
      </c>
      <c r="U980" s="22">
        <f>ROUND(('NEW Reference'!P$6*List!$F980)+'NEW Reference'!P$7,0)</f>
        <v>1233</v>
      </c>
      <c r="V980" s="22">
        <f>ROUND(('NEW Reference'!Q$6*List!$F980)+'NEW Reference'!Q$7,0)</f>
        <v>617</v>
      </c>
      <c r="X980" s="3" t="str">
        <f t="shared" si="45"/>
        <v>WASHINGTON, Rhode Island</v>
      </c>
      <c r="Y980" s="67" t="s">
        <v>221</v>
      </c>
      <c r="Z980" s="24" t="s">
        <v>91</v>
      </c>
      <c r="AA980" s="29" t="s">
        <v>1217</v>
      </c>
      <c r="AB980" s="26"/>
      <c r="AC980" s="19">
        <f t="shared" si="47"/>
        <v>1.004</v>
      </c>
      <c r="AD980" s="104">
        <v>41980</v>
      </c>
      <c r="AE980" t="s">
        <v>1149</v>
      </c>
      <c r="AF980" s="19">
        <v>0.88929999999999998</v>
      </c>
    </row>
    <row r="981" spans="1:32">
      <c r="A981" s="95">
        <v>12260</v>
      </c>
      <c r="B981" s="93" t="s">
        <v>427</v>
      </c>
      <c r="C981" s="67" t="s">
        <v>1220</v>
      </c>
      <c r="D981" s="29" t="s">
        <v>1221</v>
      </c>
      <c r="E981" s="97" t="s">
        <v>90</v>
      </c>
      <c r="F981" s="98">
        <f t="shared" si="46"/>
        <v>0.79160000000000008</v>
      </c>
      <c r="G981" s="74">
        <f>ROUND(('NEW Reference'!B$6*List!$F981)+'NEW Reference'!B$7,0)</f>
        <v>1134</v>
      </c>
      <c r="H981" s="21">
        <f>ROUND(('NEW Reference'!C$6*List!$F981)+'NEW Reference'!C$7,0)</f>
        <v>1692</v>
      </c>
      <c r="I981" s="21">
        <f>ROUND(('NEW Reference'!D$6*List!$F981)+'NEW Reference'!D$7,0)</f>
        <v>2027</v>
      </c>
      <c r="J981" s="21">
        <f>ROUND(('NEW Reference'!E$6*List!$F981)+'NEW Reference'!E$7,0)</f>
        <v>2506</v>
      </c>
      <c r="K981" s="21">
        <f>ROUND(('NEW Reference'!F$6*List!$F981)+'NEW Reference'!F$7,0)</f>
        <v>2611</v>
      </c>
      <c r="L981" s="21">
        <f>ROUND(('NEW Reference'!G$6*List!$F981)+'NEW Reference'!G$7,0)</f>
        <v>2955</v>
      </c>
      <c r="M981" s="21">
        <f>ROUND(('NEW Reference'!H$6*List!$F981)+'NEW Reference'!H$7,0)</f>
        <v>3068</v>
      </c>
      <c r="N981" s="21">
        <f>ROUND(('NEW Reference'!I$6*List!$F981)+'NEW Reference'!I$7,0)</f>
        <v>3189</v>
      </c>
      <c r="O981" s="21">
        <f>ROUND(('NEW Reference'!J$6*List!$F981)+'NEW Reference'!J$7,0)</f>
        <v>3693</v>
      </c>
      <c r="P981" s="21">
        <f>ROUND(('NEW Reference'!K$6*List!$F981)+'NEW Reference'!K$7,0)</f>
        <v>3809</v>
      </c>
      <c r="Q981" s="21">
        <f>ROUND(('NEW Reference'!L$6*List!$F981)+'NEW Reference'!L$7,0)</f>
        <v>4110</v>
      </c>
      <c r="R981" s="21">
        <f>ROUND(('NEW Reference'!M$6*List!$F981)+'NEW Reference'!M$7,0)</f>
        <v>4909</v>
      </c>
      <c r="S981" s="21">
        <f>ROUND(('NEW Reference'!N$6*List!$F981)+'NEW Reference'!N$7,0)</f>
        <v>19807</v>
      </c>
      <c r="T981" s="22">
        <f>ROUND(('NEW Reference'!O$6*List!$F981)+'NEW Reference'!O$7,0)</f>
        <v>736</v>
      </c>
      <c r="U981" s="22">
        <f>ROUND(('NEW Reference'!P$6*List!$F981)+'NEW Reference'!P$7,0)</f>
        <v>1038</v>
      </c>
      <c r="V981" s="22">
        <f>ROUND(('NEW Reference'!Q$6*List!$F981)+'NEW Reference'!Q$7,0)</f>
        <v>519</v>
      </c>
      <c r="X981" s="3" t="str">
        <f t="shared" si="45"/>
        <v>AIKEN, South Carolina</v>
      </c>
      <c r="Y981" s="67" t="s">
        <v>1220</v>
      </c>
      <c r="Z981" s="24" t="s">
        <v>91</v>
      </c>
      <c r="AA981" s="29" t="s">
        <v>1221</v>
      </c>
      <c r="AB981" s="26"/>
      <c r="AC981" s="19">
        <f t="shared" si="47"/>
        <v>0.79160000000000008</v>
      </c>
      <c r="AD981" s="104">
        <v>41980</v>
      </c>
      <c r="AE981" t="s">
        <v>1149</v>
      </c>
      <c r="AF981" s="19">
        <v>0.88929999999999998</v>
      </c>
    </row>
    <row r="982" spans="1:32">
      <c r="A982" s="95">
        <v>24860</v>
      </c>
      <c r="B982" s="93" t="s">
        <v>1222</v>
      </c>
      <c r="C982" s="67" t="s">
        <v>1223</v>
      </c>
      <c r="D982" s="29" t="s">
        <v>1221</v>
      </c>
      <c r="E982" s="97" t="s">
        <v>90</v>
      </c>
      <c r="F982" s="98">
        <f t="shared" si="46"/>
        <v>0.91370000000000007</v>
      </c>
      <c r="G982" s="74">
        <f>ROUND(('NEW Reference'!B$6*List!$F982)+'NEW Reference'!B$7,0)</f>
        <v>1257</v>
      </c>
      <c r="H982" s="21">
        <f>ROUND(('NEW Reference'!C$6*List!$F982)+'NEW Reference'!C$7,0)</f>
        <v>1875</v>
      </c>
      <c r="I982" s="21">
        <f>ROUND(('NEW Reference'!D$6*List!$F982)+'NEW Reference'!D$7,0)</f>
        <v>2247</v>
      </c>
      <c r="J982" s="21">
        <f>ROUND(('NEW Reference'!E$6*List!$F982)+'NEW Reference'!E$7,0)</f>
        <v>2777</v>
      </c>
      <c r="K982" s="21">
        <f>ROUND(('NEW Reference'!F$6*List!$F982)+'NEW Reference'!F$7,0)</f>
        <v>2894</v>
      </c>
      <c r="L982" s="21">
        <f>ROUND(('NEW Reference'!G$6*List!$F982)+'NEW Reference'!G$7,0)</f>
        <v>3276</v>
      </c>
      <c r="M982" s="21">
        <f>ROUND(('NEW Reference'!H$6*List!$F982)+'NEW Reference'!H$7,0)</f>
        <v>3401</v>
      </c>
      <c r="N982" s="21">
        <f>ROUND(('NEW Reference'!I$6*List!$F982)+'NEW Reference'!I$7,0)</f>
        <v>3534</v>
      </c>
      <c r="O982" s="21">
        <f>ROUND(('NEW Reference'!J$6*List!$F982)+'NEW Reference'!J$7,0)</f>
        <v>4093</v>
      </c>
      <c r="P982" s="21">
        <f>ROUND(('NEW Reference'!K$6*List!$F982)+'NEW Reference'!K$7,0)</f>
        <v>4222</v>
      </c>
      <c r="Q982" s="21">
        <f>ROUND(('NEW Reference'!L$6*List!$F982)+'NEW Reference'!L$7,0)</f>
        <v>4556</v>
      </c>
      <c r="R982" s="21">
        <f>ROUND(('NEW Reference'!M$6*List!$F982)+'NEW Reference'!M$7,0)</f>
        <v>5441</v>
      </c>
      <c r="S982" s="21">
        <f>ROUND(('NEW Reference'!N$6*List!$F982)+'NEW Reference'!N$7,0)</f>
        <v>21953</v>
      </c>
      <c r="T982" s="22">
        <f>ROUND(('NEW Reference'!O$6*List!$F982)+'NEW Reference'!O$7,0)</f>
        <v>816</v>
      </c>
      <c r="U982" s="22">
        <f>ROUND(('NEW Reference'!P$6*List!$F982)+'NEW Reference'!P$7,0)</f>
        <v>1150</v>
      </c>
      <c r="V982" s="22">
        <f>ROUND(('NEW Reference'!Q$6*List!$F982)+'NEW Reference'!Q$7,0)</f>
        <v>575</v>
      </c>
      <c r="X982" s="3" t="str">
        <f t="shared" si="45"/>
        <v>ANDERSON, South Carolina</v>
      </c>
      <c r="Y982" s="67" t="s">
        <v>1223</v>
      </c>
      <c r="Z982" s="24" t="s">
        <v>91</v>
      </c>
      <c r="AA982" s="29" t="s">
        <v>1221</v>
      </c>
      <c r="AB982" s="26"/>
      <c r="AC982" s="19">
        <f t="shared" si="47"/>
        <v>0.91370000000000007</v>
      </c>
      <c r="AD982" s="104">
        <v>41980</v>
      </c>
      <c r="AE982" t="s">
        <v>1149</v>
      </c>
      <c r="AF982" s="19">
        <v>0.88929999999999998</v>
      </c>
    </row>
    <row r="983" spans="1:32">
      <c r="A983" s="95">
        <v>25940</v>
      </c>
      <c r="B983" s="93" t="s">
        <v>1224</v>
      </c>
      <c r="C983" s="67" t="s">
        <v>1225</v>
      </c>
      <c r="D983" s="29" t="s">
        <v>1221</v>
      </c>
      <c r="E983" s="97" t="s">
        <v>90</v>
      </c>
      <c r="F983" s="98">
        <f t="shared" si="46"/>
        <v>0.76419999999999999</v>
      </c>
      <c r="G983" s="74">
        <f>ROUND(('NEW Reference'!B$6*List!$F983)+'NEW Reference'!B$7,0)</f>
        <v>1107</v>
      </c>
      <c r="H983" s="21">
        <f>ROUND(('NEW Reference'!C$6*List!$F983)+'NEW Reference'!C$7,0)</f>
        <v>1650</v>
      </c>
      <c r="I983" s="21">
        <f>ROUND(('NEW Reference'!D$6*List!$F983)+'NEW Reference'!D$7,0)</f>
        <v>1978</v>
      </c>
      <c r="J983" s="21">
        <f>ROUND(('NEW Reference'!E$6*List!$F983)+'NEW Reference'!E$7,0)</f>
        <v>2445</v>
      </c>
      <c r="K983" s="21">
        <f>ROUND(('NEW Reference'!F$6*List!$F983)+'NEW Reference'!F$7,0)</f>
        <v>2547</v>
      </c>
      <c r="L983" s="21">
        <f>ROUND(('NEW Reference'!G$6*List!$F983)+'NEW Reference'!G$7,0)</f>
        <v>2883</v>
      </c>
      <c r="M983" s="21">
        <f>ROUND(('NEW Reference'!H$6*List!$F983)+'NEW Reference'!H$7,0)</f>
        <v>2994</v>
      </c>
      <c r="N983" s="21">
        <f>ROUND(('NEW Reference'!I$6*List!$F983)+'NEW Reference'!I$7,0)</f>
        <v>3111</v>
      </c>
      <c r="O983" s="21">
        <f>ROUND(('NEW Reference'!J$6*List!$F983)+'NEW Reference'!J$7,0)</f>
        <v>3603</v>
      </c>
      <c r="P983" s="21">
        <f>ROUND(('NEW Reference'!K$6*List!$F983)+'NEW Reference'!K$7,0)</f>
        <v>3716</v>
      </c>
      <c r="Q983" s="21">
        <f>ROUND(('NEW Reference'!L$6*List!$F983)+'NEW Reference'!L$7,0)</f>
        <v>4010</v>
      </c>
      <c r="R983" s="21">
        <f>ROUND(('NEW Reference'!M$6*List!$F983)+'NEW Reference'!M$7,0)</f>
        <v>4789</v>
      </c>
      <c r="S983" s="21">
        <f>ROUND(('NEW Reference'!N$6*List!$F983)+'NEW Reference'!N$7,0)</f>
        <v>19325</v>
      </c>
      <c r="T983" s="22">
        <f>ROUND(('NEW Reference'!O$6*List!$F983)+'NEW Reference'!O$7,0)</f>
        <v>718</v>
      </c>
      <c r="U983" s="22">
        <f>ROUND(('NEW Reference'!P$6*List!$F983)+'NEW Reference'!P$7,0)</f>
        <v>1012</v>
      </c>
      <c r="V983" s="22">
        <f>ROUND(('NEW Reference'!Q$6*List!$F983)+'NEW Reference'!Q$7,0)</f>
        <v>506</v>
      </c>
      <c r="X983" s="3" t="str">
        <f t="shared" si="45"/>
        <v>BEAUFORT, South Carolina</v>
      </c>
      <c r="Y983" s="67" t="s">
        <v>1225</v>
      </c>
      <c r="Z983" s="24" t="s">
        <v>91</v>
      </c>
      <c r="AA983" s="29" t="s">
        <v>1221</v>
      </c>
      <c r="AB983" s="26"/>
      <c r="AC983" s="19">
        <f t="shared" si="47"/>
        <v>0.76419999999999999</v>
      </c>
      <c r="AD983" s="104">
        <v>41980</v>
      </c>
      <c r="AE983" t="s">
        <v>1149</v>
      </c>
      <c r="AF983" s="19">
        <v>0.88929999999999998</v>
      </c>
    </row>
    <row r="984" spans="1:32">
      <c r="A984" s="95">
        <v>16700</v>
      </c>
      <c r="B984" s="93" t="s">
        <v>1226</v>
      </c>
      <c r="C984" s="67" t="s">
        <v>1227</v>
      </c>
      <c r="D984" s="29" t="s">
        <v>1221</v>
      </c>
      <c r="E984" s="97" t="s">
        <v>90</v>
      </c>
      <c r="F984" s="98">
        <f t="shared" si="46"/>
        <v>0.87470000000000003</v>
      </c>
      <c r="G984" s="74">
        <f>ROUND(('NEW Reference'!B$6*List!$F984)+'NEW Reference'!B$7,0)</f>
        <v>1218</v>
      </c>
      <c r="H984" s="21">
        <f>ROUND(('NEW Reference'!C$6*List!$F984)+'NEW Reference'!C$7,0)</f>
        <v>1816</v>
      </c>
      <c r="I984" s="21">
        <f>ROUND(('NEW Reference'!D$6*List!$F984)+'NEW Reference'!D$7,0)</f>
        <v>2176</v>
      </c>
      <c r="J984" s="21">
        <f>ROUND(('NEW Reference'!E$6*List!$F984)+'NEW Reference'!E$7,0)</f>
        <v>2691</v>
      </c>
      <c r="K984" s="21">
        <f>ROUND(('NEW Reference'!F$6*List!$F984)+'NEW Reference'!F$7,0)</f>
        <v>2803</v>
      </c>
      <c r="L984" s="21">
        <f>ROUND(('NEW Reference'!G$6*List!$F984)+'NEW Reference'!G$7,0)</f>
        <v>3173</v>
      </c>
      <c r="M984" s="21">
        <f>ROUND(('NEW Reference'!H$6*List!$F984)+'NEW Reference'!H$7,0)</f>
        <v>3295</v>
      </c>
      <c r="N984" s="21">
        <f>ROUND(('NEW Reference'!I$6*List!$F984)+'NEW Reference'!I$7,0)</f>
        <v>3424</v>
      </c>
      <c r="O984" s="21">
        <f>ROUND(('NEW Reference'!J$6*List!$F984)+'NEW Reference'!J$7,0)</f>
        <v>3965</v>
      </c>
      <c r="P984" s="21">
        <f>ROUND(('NEW Reference'!K$6*List!$F984)+'NEW Reference'!K$7,0)</f>
        <v>4090</v>
      </c>
      <c r="Q984" s="21">
        <f>ROUND(('NEW Reference'!L$6*List!$F984)+'NEW Reference'!L$7,0)</f>
        <v>4413</v>
      </c>
      <c r="R984" s="21">
        <f>ROUND(('NEW Reference'!M$6*List!$F984)+'NEW Reference'!M$7,0)</f>
        <v>5271</v>
      </c>
      <c r="S984" s="21">
        <f>ROUND(('NEW Reference'!N$6*List!$F984)+'NEW Reference'!N$7,0)</f>
        <v>21268</v>
      </c>
      <c r="T984" s="22">
        <f>ROUND(('NEW Reference'!O$6*List!$F984)+'NEW Reference'!O$7,0)</f>
        <v>791</v>
      </c>
      <c r="U984" s="22">
        <f>ROUND(('NEW Reference'!P$6*List!$F984)+'NEW Reference'!P$7,0)</f>
        <v>1114</v>
      </c>
      <c r="V984" s="22">
        <f>ROUND(('NEW Reference'!Q$6*List!$F984)+'NEW Reference'!Q$7,0)</f>
        <v>557</v>
      </c>
      <c r="X984" s="3" t="str">
        <f t="shared" si="45"/>
        <v>BERKELEY, South Carolina</v>
      </c>
      <c r="Y984" s="67" t="s">
        <v>1227</v>
      </c>
      <c r="Z984" s="24" t="s">
        <v>91</v>
      </c>
      <c r="AA984" s="29" t="s">
        <v>1221</v>
      </c>
      <c r="AB984" s="26"/>
      <c r="AC984" s="19">
        <f t="shared" si="47"/>
        <v>0.87470000000000003</v>
      </c>
      <c r="AD984" s="104">
        <v>38660</v>
      </c>
      <c r="AE984" t="s">
        <v>1177</v>
      </c>
      <c r="AF984" s="19">
        <v>0.88929999999999998</v>
      </c>
    </row>
    <row r="985" spans="1:32">
      <c r="A985" s="95">
        <v>17900</v>
      </c>
      <c r="B985" s="93" t="s">
        <v>1228</v>
      </c>
      <c r="C985" s="67" t="s">
        <v>120</v>
      </c>
      <c r="D985" s="29" t="s">
        <v>1221</v>
      </c>
      <c r="E985" s="97" t="s">
        <v>90</v>
      </c>
      <c r="F985" s="98">
        <f t="shared" si="46"/>
        <v>0.92080000000000006</v>
      </c>
      <c r="G985" s="74">
        <f>ROUND(('NEW Reference'!B$6*List!$F985)+'NEW Reference'!B$7,0)</f>
        <v>1264</v>
      </c>
      <c r="H985" s="21">
        <f>ROUND(('NEW Reference'!C$6*List!$F985)+'NEW Reference'!C$7,0)</f>
        <v>1886</v>
      </c>
      <c r="I985" s="21">
        <f>ROUND(('NEW Reference'!D$6*List!$F985)+'NEW Reference'!D$7,0)</f>
        <v>2259</v>
      </c>
      <c r="J985" s="21">
        <f>ROUND(('NEW Reference'!E$6*List!$F985)+'NEW Reference'!E$7,0)</f>
        <v>2793</v>
      </c>
      <c r="K985" s="21">
        <f>ROUND(('NEW Reference'!F$6*List!$F985)+'NEW Reference'!F$7,0)</f>
        <v>2910</v>
      </c>
      <c r="L985" s="21">
        <f>ROUND(('NEW Reference'!G$6*List!$F985)+'NEW Reference'!G$7,0)</f>
        <v>3294</v>
      </c>
      <c r="M985" s="21">
        <f>ROUND(('NEW Reference'!H$6*List!$F985)+'NEW Reference'!H$7,0)</f>
        <v>3420</v>
      </c>
      <c r="N985" s="21">
        <f>ROUND(('NEW Reference'!I$6*List!$F985)+'NEW Reference'!I$7,0)</f>
        <v>3554</v>
      </c>
      <c r="O985" s="21">
        <f>ROUND(('NEW Reference'!J$6*List!$F985)+'NEW Reference'!J$7,0)</f>
        <v>4116</v>
      </c>
      <c r="P985" s="21">
        <f>ROUND(('NEW Reference'!K$6*List!$F985)+'NEW Reference'!K$7,0)</f>
        <v>4246</v>
      </c>
      <c r="Q985" s="21">
        <f>ROUND(('NEW Reference'!L$6*List!$F985)+'NEW Reference'!L$7,0)</f>
        <v>4581</v>
      </c>
      <c r="R985" s="21">
        <f>ROUND(('NEW Reference'!M$6*List!$F985)+'NEW Reference'!M$7,0)</f>
        <v>5472</v>
      </c>
      <c r="S985" s="21">
        <f>ROUND(('NEW Reference'!N$6*List!$F985)+'NEW Reference'!N$7,0)</f>
        <v>22078</v>
      </c>
      <c r="T985" s="22">
        <f>ROUND(('NEW Reference'!O$6*List!$F985)+'NEW Reference'!O$7,0)</f>
        <v>821</v>
      </c>
      <c r="U985" s="22">
        <f>ROUND(('NEW Reference'!P$6*List!$F985)+'NEW Reference'!P$7,0)</f>
        <v>1157</v>
      </c>
      <c r="V985" s="22">
        <f>ROUND(('NEW Reference'!Q$6*List!$F985)+'NEW Reference'!Q$7,0)</f>
        <v>578</v>
      </c>
      <c r="X985" s="3" t="str">
        <f t="shared" si="45"/>
        <v>CALHOUN, South Carolina</v>
      </c>
      <c r="Y985" s="67" t="s">
        <v>120</v>
      </c>
      <c r="Z985" s="24" t="s">
        <v>91</v>
      </c>
      <c r="AA985" s="29" t="s">
        <v>1221</v>
      </c>
      <c r="AB985" s="25"/>
      <c r="AC985" s="19">
        <f t="shared" si="47"/>
        <v>0.92080000000000006</v>
      </c>
      <c r="AD985" s="104">
        <v>41980</v>
      </c>
      <c r="AE985" t="s">
        <v>1149</v>
      </c>
      <c r="AF985" s="19">
        <v>0.88929999999999998</v>
      </c>
    </row>
    <row r="986" spans="1:32">
      <c r="A986" s="95">
        <v>16700</v>
      </c>
      <c r="B986" s="93" t="s">
        <v>1226</v>
      </c>
      <c r="C986" s="67" t="s">
        <v>1229</v>
      </c>
      <c r="D986" s="29" t="s">
        <v>1221</v>
      </c>
      <c r="E986" s="97" t="s">
        <v>90</v>
      </c>
      <c r="F986" s="98">
        <f t="shared" si="46"/>
        <v>0.87470000000000003</v>
      </c>
      <c r="G986" s="74">
        <f>ROUND(('NEW Reference'!B$6*List!$F986)+'NEW Reference'!B$7,0)</f>
        <v>1218</v>
      </c>
      <c r="H986" s="21">
        <f>ROUND(('NEW Reference'!C$6*List!$F986)+'NEW Reference'!C$7,0)</f>
        <v>1816</v>
      </c>
      <c r="I986" s="21">
        <f>ROUND(('NEW Reference'!D$6*List!$F986)+'NEW Reference'!D$7,0)</f>
        <v>2176</v>
      </c>
      <c r="J986" s="21">
        <f>ROUND(('NEW Reference'!E$6*List!$F986)+'NEW Reference'!E$7,0)</f>
        <v>2691</v>
      </c>
      <c r="K986" s="21">
        <f>ROUND(('NEW Reference'!F$6*List!$F986)+'NEW Reference'!F$7,0)</f>
        <v>2803</v>
      </c>
      <c r="L986" s="21">
        <f>ROUND(('NEW Reference'!G$6*List!$F986)+'NEW Reference'!G$7,0)</f>
        <v>3173</v>
      </c>
      <c r="M986" s="21">
        <f>ROUND(('NEW Reference'!H$6*List!$F986)+'NEW Reference'!H$7,0)</f>
        <v>3295</v>
      </c>
      <c r="N986" s="21">
        <f>ROUND(('NEW Reference'!I$6*List!$F986)+'NEW Reference'!I$7,0)</f>
        <v>3424</v>
      </c>
      <c r="O986" s="21">
        <f>ROUND(('NEW Reference'!J$6*List!$F986)+'NEW Reference'!J$7,0)</f>
        <v>3965</v>
      </c>
      <c r="P986" s="21">
        <f>ROUND(('NEW Reference'!K$6*List!$F986)+'NEW Reference'!K$7,0)</f>
        <v>4090</v>
      </c>
      <c r="Q986" s="21">
        <f>ROUND(('NEW Reference'!L$6*List!$F986)+'NEW Reference'!L$7,0)</f>
        <v>4413</v>
      </c>
      <c r="R986" s="21">
        <f>ROUND(('NEW Reference'!M$6*List!$F986)+'NEW Reference'!M$7,0)</f>
        <v>5271</v>
      </c>
      <c r="S986" s="21">
        <f>ROUND(('NEW Reference'!N$6*List!$F986)+'NEW Reference'!N$7,0)</f>
        <v>21268</v>
      </c>
      <c r="T986" s="22">
        <f>ROUND(('NEW Reference'!O$6*List!$F986)+'NEW Reference'!O$7,0)</f>
        <v>791</v>
      </c>
      <c r="U986" s="22">
        <f>ROUND(('NEW Reference'!P$6*List!$F986)+'NEW Reference'!P$7,0)</f>
        <v>1114</v>
      </c>
      <c r="V986" s="22">
        <f>ROUND(('NEW Reference'!Q$6*List!$F986)+'NEW Reference'!Q$7,0)</f>
        <v>557</v>
      </c>
      <c r="X986" s="3" t="str">
        <f t="shared" si="45"/>
        <v>CHARLESTON, South Carolina</v>
      </c>
      <c r="Y986" s="67" t="s">
        <v>1229</v>
      </c>
      <c r="Z986" s="24" t="s">
        <v>91</v>
      </c>
      <c r="AA986" s="29" t="s">
        <v>1221</v>
      </c>
      <c r="AB986" s="26"/>
      <c r="AC986" s="19">
        <f t="shared" si="47"/>
        <v>0.87470000000000003</v>
      </c>
      <c r="AD986" s="104">
        <v>38660</v>
      </c>
      <c r="AE986" t="s">
        <v>1177</v>
      </c>
      <c r="AF986" s="19">
        <v>0.88929999999999998</v>
      </c>
    </row>
    <row r="987" spans="1:32">
      <c r="A987" s="95">
        <v>16740</v>
      </c>
      <c r="B987" s="93" t="s">
        <v>894</v>
      </c>
      <c r="C987" s="67" t="s">
        <v>1125</v>
      </c>
      <c r="D987" s="29" t="s">
        <v>1221</v>
      </c>
      <c r="E987" s="97" t="s">
        <v>90</v>
      </c>
      <c r="F987" s="98">
        <f t="shared" si="46"/>
        <v>0.94040000000000001</v>
      </c>
      <c r="G987" s="74">
        <f>ROUND(('NEW Reference'!B$6*List!$F987)+'NEW Reference'!B$7,0)</f>
        <v>1284</v>
      </c>
      <c r="H987" s="21">
        <f>ROUND(('NEW Reference'!C$6*List!$F987)+'NEW Reference'!C$7,0)</f>
        <v>1915</v>
      </c>
      <c r="I987" s="21">
        <f>ROUND(('NEW Reference'!D$6*List!$F987)+'NEW Reference'!D$7,0)</f>
        <v>2295</v>
      </c>
      <c r="J987" s="21">
        <f>ROUND(('NEW Reference'!E$6*List!$F987)+'NEW Reference'!E$7,0)</f>
        <v>2837</v>
      </c>
      <c r="K987" s="21">
        <f>ROUND(('NEW Reference'!F$6*List!$F987)+'NEW Reference'!F$7,0)</f>
        <v>2955</v>
      </c>
      <c r="L987" s="21">
        <f>ROUND(('NEW Reference'!G$6*List!$F987)+'NEW Reference'!G$7,0)</f>
        <v>3346</v>
      </c>
      <c r="M987" s="21">
        <f>ROUND(('NEW Reference'!H$6*List!$F987)+'NEW Reference'!H$7,0)</f>
        <v>3473</v>
      </c>
      <c r="N987" s="21">
        <f>ROUND(('NEW Reference'!I$6*List!$F987)+'NEW Reference'!I$7,0)</f>
        <v>3610</v>
      </c>
      <c r="O987" s="21">
        <f>ROUND(('NEW Reference'!J$6*List!$F987)+'NEW Reference'!J$7,0)</f>
        <v>4180</v>
      </c>
      <c r="P987" s="21">
        <f>ROUND(('NEW Reference'!K$6*List!$F987)+'NEW Reference'!K$7,0)</f>
        <v>4312</v>
      </c>
      <c r="Q987" s="21">
        <f>ROUND(('NEW Reference'!L$6*List!$F987)+'NEW Reference'!L$7,0)</f>
        <v>4653</v>
      </c>
      <c r="R987" s="21">
        <f>ROUND(('NEW Reference'!M$6*List!$F987)+'NEW Reference'!M$7,0)</f>
        <v>5557</v>
      </c>
      <c r="S987" s="21">
        <f>ROUND(('NEW Reference'!N$6*List!$F987)+'NEW Reference'!N$7,0)</f>
        <v>22423</v>
      </c>
      <c r="T987" s="22">
        <f>ROUND(('NEW Reference'!O$6*List!$F987)+'NEW Reference'!O$7,0)</f>
        <v>834</v>
      </c>
      <c r="U987" s="22">
        <f>ROUND(('NEW Reference'!P$6*List!$F987)+'NEW Reference'!P$7,0)</f>
        <v>1175</v>
      </c>
      <c r="V987" s="22">
        <f>ROUND(('NEW Reference'!Q$6*List!$F987)+'NEW Reference'!Q$7,0)</f>
        <v>587</v>
      </c>
      <c r="X987" s="3" t="str">
        <f t="shared" si="45"/>
        <v>CHESTER, South Carolina</v>
      </c>
      <c r="Y987" s="67" t="s">
        <v>1125</v>
      </c>
      <c r="Z987" s="24" t="s">
        <v>91</v>
      </c>
      <c r="AA987" s="29" t="s">
        <v>1221</v>
      </c>
      <c r="AB987" s="26"/>
      <c r="AC987" s="19">
        <f t="shared" si="47"/>
        <v>0.94040000000000001</v>
      </c>
      <c r="AD987" s="104">
        <v>39300</v>
      </c>
      <c r="AE987" t="s">
        <v>732</v>
      </c>
      <c r="AF987" s="19">
        <v>1.004</v>
      </c>
    </row>
    <row r="988" spans="1:32">
      <c r="A988" s="95">
        <v>22500</v>
      </c>
      <c r="B988" s="93" t="s">
        <v>1230</v>
      </c>
      <c r="C988" s="67" t="s">
        <v>1231</v>
      </c>
      <c r="D988" s="29" t="s">
        <v>1221</v>
      </c>
      <c r="E988" s="97" t="s">
        <v>90</v>
      </c>
      <c r="F988" s="98">
        <f t="shared" si="46"/>
        <v>0.83110000000000006</v>
      </c>
      <c r="G988" s="74">
        <f>ROUND(('NEW Reference'!B$6*List!$F988)+'NEW Reference'!B$7,0)</f>
        <v>1174</v>
      </c>
      <c r="H988" s="21">
        <f>ROUND(('NEW Reference'!C$6*List!$F988)+'NEW Reference'!C$7,0)</f>
        <v>1751</v>
      </c>
      <c r="I988" s="21">
        <f>ROUND(('NEW Reference'!D$6*List!$F988)+'NEW Reference'!D$7,0)</f>
        <v>2098</v>
      </c>
      <c r="J988" s="21">
        <f>ROUND(('NEW Reference'!E$6*List!$F988)+'NEW Reference'!E$7,0)</f>
        <v>2594</v>
      </c>
      <c r="K988" s="21">
        <f>ROUND(('NEW Reference'!F$6*List!$F988)+'NEW Reference'!F$7,0)</f>
        <v>2702</v>
      </c>
      <c r="L988" s="21">
        <f>ROUND(('NEW Reference'!G$6*List!$F988)+'NEW Reference'!G$7,0)</f>
        <v>3059</v>
      </c>
      <c r="M988" s="21">
        <f>ROUND(('NEW Reference'!H$6*List!$F988)+'NEW Reference'!H$7,0)</f>
        <v>3176</v>
      </c>
      <c r="N988" s="21">
        <f>ROUND(('NEW Reference'!I$6*List!$F988)+'NEW Reference'!I$7,0)</f>
        <v>3300</v>
      </c>
      <c r="O988" s="21">
        <f>ROUND(('NEW Reference'!J$6*List!$F988)+'NEW Reference'!J$7,0)</f>
        <v>3822</v>
      </c>
      <c r="P988" s="21">
        <f>ROUND(('NEW Reference'!K$6*List!$F988)+'NEW Reference'!K$7,0)</f>
        <v>3943</v>
      </c>
      <c r="Q988" s="21">
        <f>ROUND(('NEW Reference'!L$6*List!$F988)+'NEW Reference'!L$7,0)</f>
        <v>4254</v>
      </c>
      <c r="R988" s="21">
        <f>ROUND(('NEW Reference'!M$6*List!$F988)+'NEW Reference'!M$7,0)</f>
        <v>5081</v>
      </c>
      <c r="S988" s="21">
        <f>ROUND(('NEW Reference'!N$6*List!$F988)+'NEW Reference'!N$7,0)</f>
        <v>20501</v>
      </c>
      <c r="T988" s="22">
        <f>ROUND(('NEW Reference'!O$6*List!$F988)+'NEW Reference'!O$7,0)</f>
        <v>762</v>
      </c>
      <c r="U988" s="22">
        <f>ROUND(('NEW Reference'!P$6*List!$F988)+'NEW Reference'!P$7,0)</f>
        <v>1074</v>
      </c>
      <c r="V988" s="22">
        <f>ROUND(('NEW Reference'!Q$6*List!$F988)+'NEW Reference'!Q$7,0)</f>
        <v>537</v>
      </c>
      <c r="X988" s="3" t="str">
        <f t="shared" si="45"/>
        <v>DARLINGTON, South Carolina</v>
      </c>
      <c r="Y988" s="67" t="s">
        <v>1231</v>
      </c>
      <c r="Z988" s="24" t="s">
        <v>91</v>
      </c>
      <c r="AA988" s="29" t="s">
        <v>1221</v>
      </c>
      <c r="AB988" s="26"/>
      <c r="AC988" s="19">
        <f t="shared" si="47"/>
        <v>0.83110000000000006</v>
      </c>
      <c r="AD988" s="104">
        <v>39300</v>
      </c>
      <c r="AE988" t="s">
        <v>732</v>
      </c>
      <c r="AF988" s="19">
        <v>1.004</v>
      </c>
    </row>
    <row r="989" spans="1:32">
      <c r="A989" s="95">
        <v>16700</v>
      </c>
      <c r="B989" s="93" t="s">
        <v>1226</v>
      </c>
      <c r="C989" s="67" t="s">
        <v>1232</v>
      </c>
      <c r="D989" s="29" t="s">
        <v>1221</v>
      </c>
      <c r="E989" s="97" t="s">
        <v>90</v>
      </c>
      <c r="F989" s="98">
        <f t="shared" si="46"/>
        <v>0.87470000000000003</v>
      </c>
      <c r="G989" s="74">
        <f>ROUND(('NEW Reference'!B$6*List!$F989)+'NEW Reference'!B$7,0)</f>
        <v>1218</v>
      </c>
      <c r="H989" s="21">
        <f>ROUND(('NEW Reference'!C$6*List!$F989)+'NEW Reference'!C$7,0)</f>
        <v>1816</v>
      </c>
      <c r="I989" s="21">
        <f>ROUND(('NEW Reference'!D$6*List!$F989)+'NEW Reference'!D$7,0)</f>
        <v>2176</v>
      </c>
      <c r="J989" s="21">
        <f>ROUND(('NEW Reference'!E$6*List!$F989)+'NEW Reference'!E$7,0)</f>
        <v>2691</v>
      </c>
      <c r="K989" s="21">
        <f>ROUND(('NEW Reference'!F$6*List!$F989)+'NEW Reference'!F$7,0)</f>
        <v>2803</v>
      </c>
      <c r="L989" s="21">
        <f>ROUND(('NEW Reference'!G$6*List!$F989)+'NEW Reference'!G$7,0)</f>
        <v>3173</v>
      </c>
      <c r="M989" s="21">
        <f>ROUND(('NEW Reference'!H$6*List!$F989)+'NEW Reference'!H$7,0)</f>
        <v>3295</v>
      </c>
      <c r="N989" s="21">
        <f>ROUND(('NEW Reference'!I$6*List!$F989)+'NEW Reference'!I$7,0)</f>
        <v>3424</v>
      </c>
      <c r="O989" s="21">
        <f>ROUND(('NEW Reference'!J$6*List!$F989)+'NEW Reference'!J$7,0)</f>
        <v>3965</v>
      </c>
      <c r="P989" s="21">
        <f>ROUND(('NEW Reference'!K$6*List!$F989)+'NEW Reference'!K$7,0)</f>
        <v>4090</v>
      </c>
      <c r="Q989" s="21">
        <f>ROUND(('NEW Reference'!L$6*List!$F989)+'NEW Reference'!L$7,0)</f>
        <v>4413</v>
      </c>
      <c r="R989" s="21">
        <f>ROUND(('NEW Reference'!M$6*List!$F989)+'NEW Reference'!M$7,0)</f>
        <v>5271</v>
      </c>
      <c r="S989" s="21">
        <f>ROUND(('NEW Reference'!N$6*List!$F989)+'NEW Reference'!N$7,0)</f>
        <v>21268</v>
      </c>
      <c r="T989" s="22">
        <f>ROUND(('NEW Reference'!O$6*List!$F989)+'NEW Reference'!O$7,0)</f>
        <v>791</v>
      </c>
      <c r="U989" s="22">
        <f>ROUND(('NEW Reference'!P$6*List!$F989)+'NEW Reference'!P$7,0)</f>
        <v>1114</v>
      </c>
      <c r="V989" s="22">
        <f>ROUND(('NEW Reference'!Q$6*List!$F989)+'NEW Reference'!Q$7,0)</f>
        <v>557</v>
      </c>
      <c r="X989" s="3" t="str">
        <f t="shared" si="45"/>
        <v>DORCHESTER, South Carolina</v>
      </c>
      <c r="Y989" s="67" t="s">
        <v>1232</v>
      </c>
      <c r="Z989" s="24" t="s">
        <v>91</v>
      </c>
      <c r="AA989" s="29" t="s">
        <v>1221</v>
      </c>
      <c r="AB989" s="26"/>
      <c r="AC989" s="19">
        <f t="shared" si="47"/>
        <v>0.87470000000000003</v>
      </c>
      <c r="AD989" s="104">
        <v>39300</v>
      </c>
      <c r="AE989" t="s">
        <v>732</v>
      </c>
      <c r="AF989" s="19">
        <v>1.004</v>
      </c>
    </row>
    <row r="990" spans="1:32">
      <c r="A990" s="95">
        <v>12260</v>
      </c>
      <c r="B990" s="93" t="s">
        <v>427</v>
      </c>
      <c r="C990" s="67" t="s">
        <v>1233</v>
      </c>
      <c r="D990" s="29" t="s">
        <v>1221</v>
      </c>
      <c r="E990" s="97" t="s">
        <v>90</v>
      </c>
      <c r="F990" s="98">
        <f t="shared" si="46"/>
        <v>0.79160000000000008</v>
      </c>
      <c r="G990" s="74">
        <f>ROUND(('NEW Reference'!B$6*List!$F990)+'NEW Reference'!B$7,0)</f>
        <v>1134</v>
      </c>
      <c r="H990" s="21">
        <f>ROUND(('NEW Reference'!C$6*List!$F990)+'NEW Reference'!C$7,0)</f>
        <v>1692</v>
      </c>
      <c r="I990" s="21">
        <f>ROUND(('NEW Reference'!D$6*List!$F990)+'NEW Reference'!D$7,0)</f>
        <v>2027</v>
      </c>
      <c r="J990" s="21">
        <f>ROUND(('NEW Reference'!E$6*List!$F990)+'NEW Reference'!E$7,0)</f>
        <v>2506</v>
      </c>
      <c r="K990" s="21">
        <f>ROUND(('NEW Reference'!F$6*List!$F990)+'NEW Reference'!F$7,0)</f>
        <v>2611</v>
      </c>
      <c r="L990" s="21">
        <f>ROUND(('NEW Reference'!G$6*List!$F990)+'NEW Reference'!G$7,0)</f>
        <v>2955</v>
      </c>
      <c r="M990" s="21">
        <f>ROUND(('NEW Reference'!H$6*List!$F990)+'NEW Reference'!H$7,0)</f>
        <v>3068</v>
      </c>
      <c r="N990" s="21">
        <f>ROUND(('NEW Reference'!I$6*List!$F990)+'NEW Reference'!I$7,0)</f>
        <v>3189</v>
      </c>
      <c r="O990" s="21">
        <f>ROUND(('NEW Reference'!J$6*List!$F990)+'NEW Reference'!J$7,0)</f>
        <v>3693</v>
      </c>
      <c r="P990" s="21">
        <f>ROUND(('NEW Reference'!K$6*List!$F990)+'NEW Reference'!K$7,0)</f>
        <v>3809</v>
      </c>
      <c r="Q990" s="21">
        <f>ROUND(('NEW Reference'!L$6*List!$F990)+'NEW Reference'!L$7,0)</f>
        <v>4110</v>
      </c>
      <c r="R990" s="21">
        <f>ROUND(('NEW Reference'!M$6*List!$F990)+'NEW Reference'!M$7,0)</f>
        <v>4909</v>
      </c>
      <c r="S990" s="21">
        <f>ROUND(('NEW Reference'!N$6*List!$F990)+'NEW Reference'!N$7,0)</f>
        <v>19807</v>
      </c>
      <c r="T990" s="22">
        <f>ROUND(('NEW Reference'!O$6*List!$F990)+'NEW Reference'!O$7,0)</f>
        <v>736</v>
      </c>
      <c r="U990" s="22">
        <f>ROUND(('NEW Reference'!P$6*List!$F990)+'NEW Reference'!P$7,0)</f>
        <v>1038</v>
      </c>
      <c r="V990" s="22">
        <f>ROUND(('NEW Reference'!Q$6*List!$F990)+'NEW Reference'!Q$7,0)</f>
        <v>519</v>
      </c>
      <c r="X990" s="3" t="str">
        <f t="shared" si="45"/>
        <v>EDGEFIELD, South Carolina</v>
      </c>
      <c r="Y990" s="67" t="s">
        <v>1233</v>
      </c>
      <c r="Z990" s="24" t="s">
        <v>91</v>
      </c>
      <c r="AA990" s="29" t="s">
        <v>1221</v>
      </c>
      <c r="AB990" s="25"/>
      <c r="AC990" s="19">
        <f t="shared" si="47"/>
        <v>0.79160000000000008</v>
      </c>
      <c r="AD990" s="104">
        <v>39300</v>
      </c>
      <c r="AE990" t="s">
        <v>732</v>
      </c>
      <c r="AF990" s="19">
        <v>1.004</v>
      </c>
    </row>
    <row r="991" spans="1:32">
      <c r="A991" s="95">
        <v>17900</v>
      </c>
      <c r="B991" s="93" t="s">
        <v>1228</v>
      </c>
      <c r="C991" s="67" t="s">
        <v>328</v>
      </c>
      <c r="D991" s="29" t="s">
        <v>1221</v>
      </c>
      <c r="E991" s="97" t="s">
        <v>90</v>
      </c>
      <c r="F991" s="98">
        <f t="shared" si="46"/>
        <v>0.92080000000000006</v>
      </c>
      <c r="G991" s="74">
        <f>ROUND(('NEW Reference'!B$6*List!$F991)+'NEW Reference'!B$7,0)</f>
        <v>1264</v>
      </c>
      <c r="H991" s="21">
        <f>ROUND(('NEW Reference'!C$6*List!$F991)+'NEW Reference'!C$7,0)</f>
        <v>1886</v>
      </c>
      <c r="I991" s="21">
        <f>ROUND(('NEW Reference'!D$6*List!$F991)+'NEW Reference'!D$7,0)</f>
        <v>2259</v>
      </c>
      <c r="J991" s="21">
        <f>ROUND(('NEW Reference'!E$6*List!$F991)+'NEW Reference'!E$7,0)</f>
        <v>2793</v>
      </c>
      <c r="K991" s="21">
        <f>ROUND(('NEW Reference'!F$6*List!$F991)+'NEW Reference'!F$7,0)</f>
        <v>2910</v>
      </c>
      <c r="L991" s="21">
        <f>ROUND(('NEW Reference'!G$6*List!$F991)+'NEW Reference'!G$7,0)</f>
        <v>3294</v>
      </c>
      <c r="M991" s="21">
        <f>ROUND(('NEW Reference'!H$6*List!$F991)+'NEW Reference'!H$7,0)</f>
        <v>3420</v>
      </c>
      <c r="N991" s="21">
        <f>ROUND(('NEW Reference'!I$6*List!$F991)+'NEW Reference'!I$7,0)</f>
        <v>3554</v>
      </c>
      <c r="O991" s="21">
        <f>ROUND(('NEW Reference'!J$6*List!$F991)+'NEW Reference'!J$7,0)</f>
        <v>4116</v>
      </c>
      <c r="P991" s="21">
        <f>ROUND(('NEW Reference'!K$6*List!$F991)+'NEW Reference'!K$7,0)</f>
        <v>4246</v>
      </c>
      <c r="Q991" s="21">
        <f>ROUND(('NEW Reference'!L$6*List!$F991)+'NEW Reference'!L$7,0)</f>
        <v>4581</v>
      </c>
      <c r="R991" s="21">
        <f>ROUND(('NEW Reference'!M$6*List!$F991)+'NEW Reference'!M$7,0)</f>
        <v>5472</v>
      </c>
      <c r="S991" s="21">
        <f>ROUND(('NEW Reference'!N$6*List!$F991)+'NEW Reference'!N$7,0)</f>
        <v>22078</v>
      </c>
      <c r="T991" s="22">
        <f>ROUND(('NEW Reference'!O$6*List!$F991)+'NEW Reference'!O$7,0)</f>
        <v>821</v>
      </c>
      <c r="U991" s="22">
        <f>ROUND(('NEW Reference'!P$6*List!$F991)+'NEW Reference'!P$7,0)</f>
        <v>1157</v>
      </c>
      <c r="V991" s="22">
        <f>ROUND(('NEW Reference'!Q$6*List!$F991)+'NEW Reference'!Q$7,0)</f>
        <v>578</v>
      </c>
      <c r="X991" s="3" t="str">
        <f t="shared" si="45"/>
        <v>FAIRFIELD, South Carolina</v>
      </c>
      <c r="Y991" s="67" t="s">
        <v>328</v>
      </c>
      <c r="Z991" s="24" t="s">
        <v>91</v>
      </c>
      <c r="AA991" s="29" t="s">
        <v>1221</v>
      </c>
      <c r="AB991" s="26"/>
      <c r="AC991" s="19">
        <f t="shared" si="47"/>
        <v>0.92080000000000006</v>
      </c>
      <c r="AD991" s="104">
        <v>39300</v>
      </c>
      <c r="AE991" t="s">
        <v>732</v>
      </c>
      <c r="AF991" s="19">
        <v>1.004</v>
      </c>
    </row>
    <row r="992" spans="1:32">
      <c r="A992" s="95">
        <v>22500</v>
      </c>
      <c r="B992" s="93" t="s">
        <v>1230</v>
      </c>
      <c r="C992" s="67" t="s">
        <v>1234</v>
      </c>
      <c r="D992" s="29" t="s">
        <v>1221</v>
      </c>
      <c r="E992" s="97" t="s">
        <v>90</v>
      </c>
      <c r="F992" s="98">
        <f t="shared" si="46"/>
        <v>0.83110000000000006</v>
      </c>
      <c r="G992" s="74">
        <f>ROUND(('NEW Reference'!B$6*List!$F992)+'NEW Reference'!B$7,0)</f>
        <v>1174</v>
      </c>
      <c r="H992" s="21">
        <f>ROUND(('NEW Reference'!C$6*List!$F992)+'NEW Reference'!C$7,0)</f>
        <v>1751</v>
      </c>
      <c r="I992" s="21">
        <f>ROUND(('NEW Reference'!D$6*List!$F992)+'NEW Reference'!D$7,0)</f>
        <v>2098</v>
      </c>
      <c r="J992" s="21">
        <f>ROUND(('NEW Reference'!E$6*List!$F992)+'NEW Reference'!E$7,0)</f>
        <v>2594</v>
      </c>
      <c r="K992" s="21">
        <f>ROUND(('NEW Reference'!F$6*List!$F992)+'NEW Reference'!F$7,0)</f>
        <v>2702</v>
      </c>
      <c r="L992" s="21">
        <f>ROUND(('NEW Reference'!G$6*List!$F992)+'NEW Reference'!G$7,0)</f>
        <v>3059</v>
      </c>
      <c r="M992" s="21">
        <f>ROUND(('NEW Reference'!H$6*List!$F992)+'NEW Reference'!H$7,0)</f>
        <v>3176</v>
      </c>
      <c r="N992" s="21">
        <f>ROUND(('NEW Reference'!I$6*List!$F992)+'NEW Reference'!I$7,0)</f>
        <v>3300</v>
      </c>
      <c r="O992" s="21">
        <f>ROUND(('NEW Reference'!J$6*List!$F992)+'NEW Reference'!J$7,0)</f>
        <v>3822</v>
      </c>
      <c r="P992" s="21">
        <f>ROUND(('NEW Reference'!K$6*List!$F992)+'NEW Reference'!K$7,0)</f>
        <v>3943</v>
      </c>
      <c r="Q992" s="21">
        <f>ROUND(('NEW Reference'!L$6*List!$F992)+'NEW Reference'!L$7,0)</f>
        <v>4254</v>
      </c>
      <c r="R992" s="21">
        <f>ROUND(('NEW Reference'!M$6*List!$F992)+'NEW Reference'!M$7,0)</f>
        <v>5081</v>
      </c>
      <c r="S992" s="21">
        <f>ROUND(('NEW Reference'!N$6*List!$F992)+'NEW Reference'!N$7,0)</f>
        <v>20501</v>
      </c>
      <c r="T992" s="22">
        <f>ROUND(('NEW Reference'!O$6*List!$F992)+'NEW Reference'!O$7,0)</f>
        <v>762</v>
      </c>
      <c r="U992" s="22">
        <f>ROUND(('NEW Reference'!P$6*List!$F992)+'NEW Reference'!P$7,0)</f>
        <v>1074</v>
      </c>
      <c r="V992" s="22">
        <f>ROUND(('NEW Reference'!Q$6*List!$F992)+'NEW Reference'!Q$7,0)</f>
        <v>537</v>
      </c>
      <c r="X992" s="3" t="str">
        <f t="shared" si="45"/>
        <v>FLORENCE, South Carolina</v>
      </c>
      <c r="Y992" s="67" t="s">
        <v>1234</v>
      </c>
      <c r="Z992" s="24" t="s">
        <v>91</v>
      </c>
      <c r="AA992" s="29" t="s">
        <v>1221</v>
      </c>
      <c r="AB992" s="26"/>
      <c r="AC992" s="19">
        <f t="shared" si="47"/>
        <v>0.83110000000000006</v>
      </c>
      <c r="AD992" s="104">
        <v>12260</v>
      </c>
      <c r="AE992" t="s">
        <v>427</v>
      </c>
      <c r="AF992" s="19">
        <v>0.79160000000000008</v>
      </c>
    </row>
    <row r="993" spans="1:32">
      <c r="A993" s="95">
        <v>24860</v>
      </c>
      <c r="B993" s="93" t="s">
        <v>1222</v>
      </c>
      <c r="C993" s="67" t="s">
        <v>1235</v>
      </c>
      <c r="D993" s="29" t="s">
        <v>1221</v>
      </c>
      <c r="E993" s="97" t="s">
        <v>90</v>
      </c>
      <c r="F993" s="98">
        <f t="shared" si="46"/>
        <v>0.91370000000000007</v>
      </c>
      <c r="G993" s="74">
        <f>ROUND(('NEW Reference'!B$6*List!$F993)+'NEW Reference'!B$7,0)</f>
        <v>1257</v>
      </c>
      <c r="H993" s="21">
        <f>ROUND(('NEW Reference'!C$6*List!$F993)+'NEW Reference'!C$7,0)</f>
        <v>1875</v>
      </c>
      <c r="I993" s="21">
        <f>ROUND(('NEW Reference'!D$6*List!$F993)+'NEW Reference'!D$7,0)</f>
        <v>2247</v>
      </c>
      <c r="J993" s="21">
        <f>ROUND(('NEW Reference'!E$6*List!$F993)+'NEW Reference'!E$7,0)</f>
        <v>2777</v>
      </c>
      <c r="K993" s="21">
        <f>ROUND(('NEW Reference'!F$6*List!$F993)+'NEW Reference'!F$7,0)</f>
        <v>2894</v>
      </c>
      <c r="L993" s="21">
        <f>ROUND(('NEW Reference'!G$6*List!$F993)+'NEW Reference'!G$7,0)</f>
        <v>3276</v>
      </c>
      <c r="M993" s="21">
        <f>ROUND(('NEW Reference'!H$6*List!$F993)+'NEW Reference'!H$7,0)</f>
        <v>3401</v>
      </c>
      <c r="N993" s="21">
        <f>ROUND(('NEW Reference'!I$6*List!$F993)+'NEW Reference'!I$7,0)</f>
        <v>3534</v>
      </c>
      <c r="O993" s="21">
        <f>ROUND(('NEW Reference'!J$6*List!$F993)+'NEW Reference'!J$7,0)</f>
        <v>4093</v>
      </c>
      <c r="P993" s="21">
        <f>ROUND(('NEW Reference'!K$6*List!$F993)+'NEW Reference'!K$7,0)</f>
        <v>4222</v>
      </c>
      <c r="Q993" s="21">
        <f>ROUND(('NEW Reference'!L$6*List!$F993)+'NEW Reference'!L$7,0)</f>
        <v>4556</v>
      </c>
      <c r="R993" s="21">
        <f>ROUND(('NEW Reference'!M$6*List!$F993)+'NEW Reference'!M$7,0)</f>
        <v>5441</v>
      </c>
      <c r="S993" s="21">
        <f>ROUND(('NEW Reference'!N$6*List!$F993)+'NEW Reference'!N$7,0)</f>
        <v>21953</v>
      </c>
      <c r="T993" s="22">
        <f>ROUND(('NEW Reference'!O$6*List!$F993)+'NEW Reference'!O$7,0)</f>
        <v>816</v>
      </c>
      <c r="U993" s="22">
        <f>ROUND(('NEW Reference'!P$6*List!$F993)+'NEW Reference'!P$7,0)</f>
        <v>1150</v>
      </c>
      <c r="V993" s="22">
        <f>ROUND(('NEW Reference'!Q$6*List!$F993)+'NEW Reference'!Q$7,0)</f>
        <v>575</v>
      </c>
      <c r="X993" s="3" t="str">
        <f t="shared" si="45"/>
        <v>GREENVILLE, South Carolina</v>
      </c>
      <c r="Y993" s="67" t="s">
        <v>1235</v>
      </c>
      <c r="Z993" s="24" t="s">
        <v>91</v>
      </c>
      <c r="AA993" s="29" t="s">
        <v>1221</v>
      </c>
      <c r="AB993" s="26"/>
      <c r="AC993" s="19">
        <f t="shared" si="47"/>
        <v>0.91370000000000007</v>
      </c>
      <c r="AD993" s="104">
        <v>24860</v>
      </c>
      <c r="AE993" t="s">
        <v>1222</v>
      </c>
      <c r="AF993" s="19">
        <v>0.91370000000000007</v>
      </c>
    </row>
    <row r="994" spans="1:32">
      <c r="A994" s="95">
        <v>34820</v>
      </c>
      <c r="B994" s="93" t="s">
        <v>1236</v>
      </c>
      <c r="C994" s="67" t="s">
        <v>1237</v>
      </c>
      <c r="D994" s="29" t="s">
        <v>1221</v>
      </c>
      <c r="E994" s="97" t="s">
        <v>90</v>
      </c>
      <c r="F994" s="98">
        <f t="shared" si="46"/>
        <v>0.80080000000000007</v>
      </c>
      <c r="G994" s="74">
        <f>ROUND(('NEW Reference'!B$6*List!$F994)+'NEW Reference'!B$7,0)</f>
        <v>1144</v>
      </c>
      <c r="H994" s="21">
        <f>ROUND(('NEW Reference'!C$6*List!$F994)+'NEW Reference'!C$7,0)</f>
        <v>1705</v>
      </c>
      <c r="I994" s="21">
        <f>ROUND(('NEW Reference'!D$6*List!$F994)+'NEW Reference'!D$7,0)</f>
        <v>2043</v>
      </c>
      <c r="J994" s="21">
        <f>ROUND(('NEW Reference'!E$6*List!$F994)+'NEW Reference'!E$7,0)</f>
        <v>2526</v>
      </c>
      <c r="K994" s="21">
        <f>ROUND(('NEW Reference'!F$6*List!$F994)+'NEW Reference'!F$7,0)</f>
        <v>2632</v>
      </c>
      <c r="L994" s="21">
        <f>ROUND(('NEW Reference'!G$6*List!$F994)+'NEW Reference'!G$7,0)</f>
        <v>2979</v>
      </c>
      <c r="M994" s="21">
        <f>ROUND(('NEW Reference'!H$6*List!$F994)+'NEW Reference'!H$7,0)</f>
        <v>3093</v>
      </c>
      <c r="N994" s="21">
        <f>ROUND(('NEW Reference'!I$6*List!$F994)+'NEW Reference'!I$7,0)</f>
        <v>3215</v>
      </c>
      <c r="O994" s="21">
        <f>ROUND(('NEW Reference'!J$6*List!$F994)+'NEW Reference'!J$7,0)</f>
        <v>3723</v>
      </c>
      <c r="P994" s="21">
        <f>ROUND(('NEW Reference'!K$6*List!$F994)+'NEW Reference'!K$7,0)</f>
        <v>3840</v>
      </c>
      <c r="Q994" s="21">
        <f>ROUND(('NEW Reference'!L$6*List!$F994)+'NEW Reference'!L$7,0)</f>
        <v>4144</v>
      </c>
      <c r="R994" s="21">
        <f>ROUND(('NEW Reference'!M$6*List!$F994)+'NEW Reference'!M$7,0)</f>
        <v>4949</v>
      </c>
      <c r="S994" s="21">
        <f>ROUND(('NEW Reference'!N$6*List!$F994)+'NEW Reference'!N$7,0)</f>
        <v>19969</v>
      </c>
      <c r="T994" s="22">
        <f>ROUND(('NEW Reference'!O$6*List!$F994)+'NEW Reference'!O$7,0)</f>
        <v>742</v>
      </c>
      <c r="U994" s="22">
        <f>ROUND(('NEW Reference'!P$6*List!$F994)+'NEW Reference'!P$7,0)</f>
        <v>1046</v>
      </c>
      <c r="V994" s="22">
        <f>ROUND(('NEW Reference'!Q$6*List!$F994)+'NEW Reference'!Q$7,0)</f>
        <v>523</v>
      </c>
      <c r="X994" s="3" t="str">
        <f t="shared" si="45"/>
        <v>HORRY, South Carolina</v>
      </c>
      <c r="Y994" s="67" t="s">
        <v>1237</v>
      </c>
      <c r="Z994" s="24" t="s">
        <v>91</v>
      </c>
      <c r="AA994" s="29" t="s">
        <v>1221</v>
      </c>
      <c r="AB994" s="26"/>
      <c r="AC994" s="19">
        <f t="shared" si="47"/>
        <v>0.80080000000000007</v>
      </c>
      <c r="AD994" s="104">
        <v>25940</v>
      </c>
      <c r="AE994" t="s">
        <v>1224</v>
      </c>
      <c r="AF994" s="19">
        <v>0.76419999999999999</v>
      </c>
    </row>
    <row r="995" spans="1:32">
      <c r="A995" s="95">
        <v>25940</v>
      </c>
      <c r="B995" s="93" t="s">
        <v>1224</v>
      </c>
      <c r="C995" s="67" t="s">
        <v>462</v>
      </c>
      <c r="D995" s="29" t="s">
        <v>1221</v>
      </c>
      <c r="E995" s="97" t="s">
        <v>90</v>
      </c>
      <c r="F995" s="98">
        <f t="shared" si="46"/>
        <v>0.76419999999999999</v>
      </c>
      <c r="G995" s="74">
        <f>ROUND(('NEW Reference'!B$6*List!$F995)+'NEW Reference'!B$7,0)</f>
        <v>1107</v>
      </c>
      <c r="H995" s="21">
        <f>ROUND(('NEW Reference'!C$6*List!$F995)+'NEW Reference'!C$7,0)</f>
        <v>1650</v>
      </c>
      <c r="I995" s="21">
        <f>ROUND(('NEW Reference'!D$6*List!$F995)+'NEW Reference'!D$7,0)</f>
        <v>1978</v>
      </c>
      <c r="J995" s="21">
        <f>ROUND(('NEW Reference'!E$6*List!$F995)+'NEW Reference'!E$7,0)</f>
        <v>2445</v>
      </c>
      <c r="K995" s="21">
        <f>ROUND(('NEW Reference'!F$6*List!$F995)+'NEW Reference'!F$7,0)</f>
        <v>2547</v>
      </c>
      <c r="L995" s="21">
        <f>ROUND(('NEW Reference'!G$6*List!$F995)+'NEW Reference'!G$7,0)</f>
        <v>2883</v>
      </c>
      <c r="M995" s="21">
        <f>ROUND(('NEW Reference'!H$6*List!$F995)+'NEW Reference'!H$7,0)</f>
        <v>2994</v>
      </c>
      <c r="N995" s="21">
        <f>ROUND(('NEW Reference'!I$6*List!$F995)+'NEW Reference'!I$7,0)</f>
        <v>3111</v>
      </c>
      <c r="O995" s="21">
        <f>ROUND(('NEW Reference'!J$6*List!$F995)+'NEW Reference'!J$7,0)</f>
        <v>3603</v>
      </c>
      <c r="P995" s="21">
        <f>ROUND(('NEW Reference'!K$6*List!$F995)+'NEW Reference'!K$7,0)</f>
        <v>3716</v>
      </c>
      <c r="Q995" s="21">
        <f>ROUND(('NEW Reference'!L$6*List!$F995)+'NEW Reference'!L$7,0)</f>
        <v>4010</v>
      </c>
      <c r="R995" s="21">
        <f>ROUND(('NEW Reference'!M$6*List!$F995)+'NEW Reference'!M$7,0)</f>
        <v>4789</v>
      </c>
      <c r="S995" s="21">
        <f>ROUND(('NEW Reference'!N$6*List!$F995)+'NEW Reference'!N$7,0)</f>
        <v>19325</v>
      </c>
      <c r="T995" s="22">
        <f>ROUND(('NEW Reference'!O$6*List!$F995)+'NEW Reference'!O$7,0)</f>
        <v>718</v>
      </c>
      <c r="U995" s="22">
        <f>ROUND(('NEW Reference'!P$6*List!$F995)+'NEW Reference'!P$7,0)</f>
        <v>1012</v>
      </c>
      <c r="V995" s="22">
        <f>ROUND(('NEW Reference'!Q$6*List!$F995)+'NEW Reference'!Q$7,0)</f>
        <v>506</v>
      </c>
      <c r="X995" s="3" t="str">
        <f t="shared" si="45"/>
        <v>JASPER, South Carolina</v>
      </c>
      <c r="Y995" s="67" t="s">
        <v>462</v>
      </c>
      <c r="Z995" s="24" t="s">
        <v>91</v>
      </c>
      <c r="AA995" s="29" t="s">
        <v>1221</v>
      </c>
      <c r="AB995" s="26"/>
      <c r="AC995" s="19">
        <f t="shared" si="47"/>
        <v>0.76419999999999999</v>
      </c>
      <c r="AD995" s="104">
        <v>16700</v>
      </c>
      <c r="AE995" t="s">
        <v>1226</v>
      </c>
      <c r="AF995" s="19">
        <v>0.87470000000000003</v>
      </c>
    </row>
    <row r="996" spans="1:32">
      <c r="A996" s="95">
        <v>17900</v>
      </c>
      <c r="B996" s="93" t="s">
        <v>1228</v>
      </c>
      <c r="C996" s="67" t="s">
        <v>1238</v>
      </c>
      <c r="D996" s="29" t="s">
        <v>1221</v>
      </c>
      <c r="E996" s="97" t="s">
        <v>90</v>
      </c>
      <c r="F996" s="98">
        <f t="shared" si="46"/>
        <v>0.92080000000000006</v>
      </c>
      <c r="G996" s="74">
        <f>ROUND(('NEW Reference'!B$6*List!$F996)+'NEW Reference'!B$7,0)</f>
        <v>1264</v>
      </c>
      <c r="H996" s="21">
        <f>ROUND(('NEW Reference'!C$6*List!$F996)+'NEW Reference'!C$7,0)</f>
        <v>1886</v>
      </c>
      <c r="I996" s="21">
        <f>ROUND(('NEW Reference'!D$6*List!$F996)+'NEW Reference'!D$7,0)</f>
        <v>2259</v>
      </c>
      <c r="J996" s="21">
        <f>ROUND(('NEW Reference'!E$6*List!$F996)+'NEW Reference'!E$7,0)</f>
        <v>2793</v>
      </c>
      <c r="K996" s="21">
        <f>ROUND(('NEW Reference'!F$6*List!$F996)+'NEW Reference'!F$7,0)</f>
        <v>2910</v>
      </c>
      <c r="L996" s="21">
        <f>ROUND(('NEW Reference'!G$6*List!$F996)+'NEW Reference'!G$7,0)</f>
        <v>3294</v>
      </c>
      <c r="M996" s="21">
        <f>ROUND(('NEW Reference'!H$6*List!$F996)+'NEW Reference'!H$7,0)</f>
        <v>3420</v>
      </c>
      <c r="N996" s="21">
        <f>ROUND(('NEW Reference'!I$6*List!$F996)+'NEW Reference'!I$7,0)</f>
        <v>3554</v>
      </c>
      <c r="O996" s="21">
        <f>ROUND(('NEW Reference'!J$6*List!$F996)+'NEW Reference'!J$7,0)</f>
        <v>4116</v>
      </c>
      <c r="P996" s="21">
        <f>ROUND(('NEW Reference'!K$6*List!$F996)+'NEW Reference'!K$7,0)</f>
        <v>4246</v>
      </c>
      <c r="Q996" s="21">
        <f>ROUND(('NEW Reference'!L$6*List!$F996)+'NEW Reference'!L$7,0)</f>
        <v>4581</v>
      </c>
      <c r="R996" s="21">
        <f>ROUND(('NEW Reference'!M$6*List!$F996)+'NEW Reference'!M$7,0)</f>
        <v>5472</v>
      </c>
      <c r="S996" s="21">
        <f>ROUND(('NEW Reference'!N$6*List!$F996)+'NEW Reference'!N$7,0)</f>
        <v>22078</v>
      </c>
      <c r="T996" s="22">
        <f>ROUND(('NEW Reference'!O$6*List!$F996)+'NEW Reference'!O$7,0)</f>
        <v>821</v>
      </c>
      <c r="U996" s="22">
        <f>ROUND(('NEW Reference'!P$6*List!$F996)+'NEW Reference'!P$7,0)</f>
        <v>1157</v>
      </c>
      <c r="V996" s="22">
        <f>ROUND(('NEW Reference'!Q$6*List!$F996)+'NEW Reference'!Q$7,0)</f>
        <v>578</v>
      </c>
      <c r="X996" s="3" t="str">
        <f t="shared" si="45"/>
        <v>KERSHAW, South Carolina</v>
      </c>
      <c r="Y996" s="67" t="s">
        <v>1238</v>
      </c>
      <c r="Z996" s="24" t="s">
        <v>91</v>
      </c>
      <c r="AA996" s="29" t="s">
        <v>1221</v>
      </c>
      <c r="AB996" s="25"/>
      <c r="AC996" s="19">
        <f t="shared" si="47"/>
        <v>0.92080000000000006</v>
      </c>
      <c r="AD996" s="104">
        <v>17900</v>
      </c>
      <c r="AE996" t="s">
        <v>1228</v>
      </c>
      <c r="AF996" s="19">
        <v>0.92080000000000006</v>
      </c>
    </row>
    <row r="997" spans="1:32">
      <c r="A997" s="95">
        <v>16740</v>
      </c>
      <c r="B997" s="93" t="s">
        <v>894</v>
      </c>
      <c r="C997" s="67" t="s">
        <v>953</v>
      </c>
      <c r="D997" s="29" t="s">
        <v>1221</v>
      </c>
      <c r="E997" s="97" t="s">
        <v>90</v>
      </c>
      <c r="F997" s="98">
        <f t="shared" si="46"/>
        <v>0.94040000000000001</v>
      </c>
      <c r="G997" s="74">
        <f>ROUND(('NEW Reference'!B$6*List!$F997)+'NEW Reference'!B$7,0)</f>
        <v>1284</v>
      </c>
      <c r="H997" s="21">
        <f>ROUND(('NEW Reference'!C$6*List!$F997)+'NEW Reference'!C$7,0)</f>
        <v>1915</v>
      </c>
      <c r="I997" s="21">
        <f>ROUND(('NEW Reference'!D$6*List!$F997)+'NEW Reference'!D$7,0)</f>
        <v>2295</v>
      </c>
      <c r="J997" s="21">
        <f>ROUND(('NEW Reference'!E$6*List!$F997)+'NEW Reference'!E$7,0)</f>
        <v>2837</v>
      </c>
      <c r="K997" s="21">
        <f>ROUND(('NEW Reference'!F$6*List!$F997)+'NEW Reference'!F$7,0)</f>
        <v>2955</v>
      </c>
      <c r="L997" s="21">
        <f>ROUND(('NEW Reference'!G$6*List!$F997)+'NEW Reference'!G$7,0)</f>
        <v>3346</v>
      </c>
      <c r="M997" s="21">
        <f>ROUND(('NEW Reference'!H$6*List!$F997)+'NEW Reference'!H$7,0)</f>
        <v>3473</v>
      </c>
      <c r="N997" s="21">
        <f>ROUND(('NEW Reference'!I$6*List!$F997)+'NEW Reference'!I$7,0)</f>
        <v>3610</v>
      </c>
      <c r="O997" s="21">
        <f>ROUND(('NEW Reference'!J$6*List!$F997)+'NEW Reference'!J$7,0)</f>
        <v>4180</v>
      </c>
      <c r="P997" s="21">
        <f>ROUND(('NEW Reference'!K$6*List!$F997)+'NEW Reference'!K$7,0)</f>
        <v>4312</v>
      </c>
      <c r="Q997" s="21">
        <f>ROUND(('NEW Reference'!L$6*List!$F997)+'NEW Reference'!L$7,0)</f>
        <v>4653</v>
      </c>
      <c r="R997" s="21">
        <f>ROUND(('NEW Reference'!M$6*List!$F997)+'NEW Reference'!M$7,0)</f>
        <v>5557</v>
      </c>
      <c r="S997" s="21">
        <f>ROUND(('NEW Reference'!N$6*List!$F997)+'NEW Reference'!N$7,0)</f>
        <v>22423</v>
      </c>
      <c r="T997" s="22">
        <f>ROUND(('NEW Reference'!O$6*List!$F997)+'NEW Reference'!O$7,0)</f>
        <v>834</v>
      </c>
      <c r="U997" s="22">
        <f>ROUND(('NEW Reference'!P$6*List!$F997)+'NEW Reference'!P$7,0)</f>
        <v>1175</v>
      </c>
      <c r="V997" s="22">
        <f>ROUND(('NEW Reference'!Q$6*List!$F997)+'NEW Reference'!Q$7,0)</f>
        <v>587</v>
      </c>
      <c r="X997" s="3" t="str">
        <f t="shared" si="45"/>
        <v>LANCASTER, South Carolina</v>
      </c>
      <c r="Y997" s="67" t="s">
        <v>953</v>
      </c>
      <c r="Z997" s="24" t="s">
        <v>91</v>
      </c>
      <c r="AA997" s="29" t="s">
        <v>1221</v>
      </c>
      <c r="AB997" s="26"/>
      <c r="AC997" s="19">
        <f t="shared" si="47"/>
        <v>0.94040000000000001</v>
      </c>
      <c r="AD997" s="104">
        <v>16700</v>
      </c>
      <c r="AE997" t="s">
        <v>1226</v>
      </c>
      <c r="AF997" s="19">
        <v>0.87470000000000003</v>
      </c>
    </row>
    <row r="998" spans="1:32">
      <c r="A998" s="95">
        <v>24860</v>
      </c>
      <c r="B998" s="93" t="s">
        <v>1222</v>
      </c>
      <c r="C998" s="67" t="s">
        <v>1239</v>
      </c>
      <c r="D998" s="29" t="s">
        <v>1221</v>
      </c>
      <c r="E998" s="97" t="s">
        <v>90</v>
      </c>
      <c r="F998" s="98">
        <f t="shared" si="46"/>
        <v>0.91370000000000007</v>
      </c>
      <c r="G998" s="74">
        <f>ROUND(('NEW Reference'!B$6*List!$F998)+'NEW Reference'!B$7,0)</f>
        <v>1257</v>
      </c>
      <c r="H998" s="21">
        <f>ROUND(('NEW Reference'!C$6*List!$F998)+'NEW Reference'!C$7,0)</f>
        <v>1875</v>
      </c>
      <c r="I998" s="21">
        <f>ROUND(('NEW Reference'!D$6*List!$F998)+'NEW Reference'!D$7,0)</f>
        <v>2247</v>
      </c>
      <c r="J998" s="21">
        <f>ROUND(('NEW Reference'!E$6*List!$F998)+'NEW Reference'!E$7,0)</f>
        <v>2777</v>
      </c>
      <c r="K998" s="21">
        <f>ROUND(('NEW Reference'!F$6*List!$F998)+'NEW Reference'!F$7,0)</f>
        <v>2894</v>
      </c>
      <c r="L998" s="21">
        <f>ROUND(('NEW Reference'!G$6*List!$F998)+'NEW Reference'!G$7,0)</f>
        <v>3276</v>
      </c>
      <c r="M998" s="21">
        <f>ROUND(('NEW Reference'!H$6*List!$F998)+'NEW Reference'!H$7,0)</f>
        <v>3401</v>
      </c>
      <c r="N998" s="21">
        <f>ROUND(('NEW Reference'!I$6*List!$F998)+'NEW Reference'!I$7,0)</f>
        <v>3534</v>
      </c>
      <c r="O998" s="21">
        <f>ROUND(('NEW Reference'!J$6*List!$F998)+'NEW Reference'!J$7,0)</f>
        <v>4093</v>
      </c>
      <c r="P998" s="21">
        <f>ROUND(('NEW Reference'!K$6*List!$F998)+'NEW Reference'!K$7,0)</f>
        <v>4222</v>
      </c>
      <c r="Q998" s="21">
        <f>ROUND(('NEW Reference'!L$6*List!$F998)+'NEW Reference'!L$7,0)</f>
        <v>4556</v>
      </c>
      <c r="R998" s="21">
        <f>ROUND(('NEW Reference'!M$6*List!$F998)+'NEW Reference'!M$7,0)</f>
        <v>5441</v>
      </c>
      <c r="S998" s="21">
        <f>ROUND(('NEW Reference'!N$6*List!$F998)+'NEW Reference'!N$7,0)</f>
        <v>21953</v>
      </c>
      <c r="T998" s="22">
        <f>ROUND(('NEW Reference'!O$6*List!$F998)+'NEW Reference'!O$7,0)</f>
        <v>816</v>
      </c>
      <c r="U998" s="22">
        <f>ROUND(('NEW Reference'!P$6*List!$F998)+'NEW Reference'!P$7,0)</f>
        <v>1150</v>
      </c>
      <c r="V998" s="22">
        <f>ROUND(('NEW Reference'!Q$6*List!$F998)+'NEW Reference'!Q$7,0)</f>
        <v>575</v>
      </c>
      <c r="X998" s="3" t="str">
        <f t="shared" si="45"/>
        <v>LAURENS, South Carolina</v>
      </c>
      <c r="Y998" s="67" t="s">
        <v>1239</v>
      </c>
      <c r="Z998" s="24" t="s">
        <v>91</v>
      </c>
      <c r="AA998" s="29" t="s">
        <v>1221</v>
      </c>
      <c r="AB998" s="26"/>
      <c r="AC998" s="19">
        <f t="shared" si="47"/>
        <v>0.91370000000000007</v>
      </c>
      <c r="AD998" s="104">
        <v>16740</v>
      </c>
      <c r="AE998" t="s">
        <v>894</v>
      </c>
      <c r="AF998" s="19">
        <v>0.94040000000000001</v>
      </c>
    </row>
    <row r="999" spans="1:32">
      <c r="A999" s="95">
        <v>17900</v>
      </c>
      <c r="B999" s="93" t="s">
        <v>1228</v>
      </c>
      <c r="C999" s="67" t="s">
        <v>1240</v>
      </c>
      <c r="D999" s="29" t="s">
        <v>1221</v>
      </c>
      <c r="E999" s="97" t="s">
        <v>90</v>
      </c>
      <c r="F999" s="98">
        <f t="shared" si="46"/>
        <v>0.92080000000000006</v>
      </c>
      <c r="G999" s="74">
        <f>ROUND(('NEW Reference'!B$6*List!$F999)+'NEW Reference'!B$7,0)</f>
        <v>1264</v>
      </c>
      <c r="H999" s="21">
        <f>ROUND(('NEW Reference'!C$6*List!$F999)+'NEW Reference'!C$7,0)</f>
        <v>1886</v>
      </c>
      <c r="I999" s="21">
        <f>ROUND(('NEW Reference'!D$6*List!$F999)+'NEW Reference'!D$7,0)</f>
        <v>2259</v>
      </c>
      <c r="J999" s="21">
        <f>ROUND(('NEW Reference'!E$6*List!$F999)+'NEW Reference'!E$7,0)</f>
        <v>2793</v>
      </c>
      <c r="K999" s="21">
        <f>ROUND(('NEW Reference'!F$6*List!$F999)+'NEW Reference'!F$7,0)</f>
        <v>2910</v>
      </c>
      <c r="L999" s="21">
        <f>ROUND(('NEW Reference'!G$6*List!$F999)+'NEW Reference'!G$7,0)</f>
        <v>3294</v>
      </c>
      <c r="M999" s="21">
        <f>ROUND(('NEW Reference'!H$6*List!$F999)+'NEW Reference'!H$7,0)</f>
        <v>3420</v>
      </c>
      <c r="N999" s="21">
        <f>ROUND(('NEW Reference'!I$6*List!$F999)+'NEW Reference'!I$7,0)</f>
        <v>3554</v>
      </c>
      <c r="O999" s="21">
        <f>ROUND(('NEW Reference'!J$6*List!$F999)+'NEW Reference'!J$7,0)</f>
        <v>4116</v>
      </c>
      <c r="P999" s="21">
        <f>ROUND(('NEW Reference'!K$6*List!$F999)+'NEW Reference'!K$7,0)</f>
        <v>4246</v>
      </c>
      <c r="Q999" s="21">
        <f>ROUND(('NEW Reference'!L$6*List!$F999)+'NEW Reference'!L$7,0)</f>
        <v>4581</v>
      </c>
      <c r="R999" s="21">
        <f>ROUND(('NEW Reference'!M$6*List!$F999)+'NEW Reference'!M$7,0)</f>
        <v>5472</v>
      </c>
      <c r="S999" s="21">
        <f>ROUND(('NEW Reference'!N$6*List!$F999)+'NEW Reference'!N$7,0)</f>
        <v>22078</v>
      </c>
      <c r="T999" s="22">
        <f>ROUND(('NEW Reference'!O$6*List!$F999)+'NEW Reference'!O$7,0)</f>
        <v>821</v>
      </c>
      <c r="U999" s="22">
        <f>ROUND(('NEW Reference'!P$6*List!$F999)+'NEW Reference'!P$7,0)</f>
        <v>1157</v>
      </c>
      <c r="V999" s="22">
        <f>ROUND(('NEW Reference'!Q$6*List!$F999)+'NEW Reference'!Q$7,0)</f>
        <v>578</v>
      </c>
      <c r="X999" s="3" t="str">
        <f t="shared" si="45"/>
        <v>LEXINGTON, South Carolina</v>
      </c>
      <c r="Y999" s="67" t="s">
        <v>1240</v>
      </c>
      <c r="Z999" s="24" t="s">
        <v>91</v>
      </c>
      <c r="AA999" s="29" t="s">
        <v>1221</v>
      </c>
      <c r="AB999" s="26"/>
      <c r="AC999" s="19">
        <f t="shared" si="47"/>
        <v>0.92080000000000006</v>
      </c>
      <c r="AD999" s="104">
        <v>22500</v>
      </c>
      <c r="AE999" t="s">
        <v>1230</v>
      </c>
      <c r="AF999" s="19">
        <v>0.83110000000000006</v>
      </c>
    </row>
    <row r="1000" spans="1:32">
      <c r="A1000" s="95">
        <v>24860</v>
      </c>
      <c r="B1000" s="93" t="s">
        <v>1222</v>
      </c>
      <c r="C1000" s="67" t="s">
        <v>170</v>
      </c>
      <c r="D1000" s="29" t="s">
        <v>1221</v>
      </c>
      <c r="E1000" s="97" t="s">
        <v>90</v>
      </c>
      <c r="F1000" s="98">
        <f t="shared" si="46"/>
        <v>0.91370000000000007</v>
      </c>
      <c r="G1000" s="74">
        <f>ROUND(('NEW Reference'!B$6*List!$F1000)+'NEW Reference'!B$7,0)</f>
        <v>1257</v>
      </c>
      <c r="H1000" s="21">
        <f>ROUND(('NEW Reference'!C$6*List!$F1000)+'NEW Reference'!C$7,0)</f>
        <v>1875</v>
      </c>
      <c r="I1000" s="21">
        <f>ROUND(('NEW Reference'!D$6*List!$F1000)+'NEW Reference'!D$7,0)</f>
        <v>2247</v>
      </c>
      <c r="J1000" s="21">
        <f>ROUND(('NEW Reference'!E$6*List!$F1000)+'NEW Reference'!E$7,0)</f>
        <v>2777</v>
      </c>
      <c r="K1000" s="21">
        <f>ROUND(('NEW Reference'!F$6*List!$F1000)+'NEW Reference'!F$7,0)</f>
        <v>2894</v>
      </c>
      <c r="L1000" s="21">
        <f>ROUND(('NEW Reference'!G$6*List!$F1000)+'NEW Reference'!G$7,0)</f>
        <v>3276</v>
      </c>
      <c r="M1000" s="21">
        <f>ROUND(('NEW Reference'!H$6*List!$F1000)+'NEW Reference'!H$7,0)</f>
        <v>3401</v>
      </c>
      <c r="N1000" s="21">
        <f>ROUND(('NEW Reference'!I$6*List!$F1000)+'NEW Reference'!I$7,0)</f>
        <v>3534</v>
      </c>
      <c r="O1000" s="21">
        <f>ROUND(('NEW Reference'!J$6*List!$F1000)+'NEW Reference'!J$7,0)</f>
        <v>4093</v>
      </c>
      <c r="P1000" s="21">
        <f>ROUND(('NEW Reference'!K$6*List!$F1000)+'NEW Reference'!K$7,0)</f>
        <v>4222</v>
      </c>
      <c r="Q1000" s="21">
        <f>ROUND(('NEW Reference'!L$6*List!$F1000)+'NEW Reference'!L$7,0)</f>
        <v>4556</v>
      </c>
      <c r="R1000" s="21">
        <f>ROUND(('NEW Reference'!M$6*List!$F1000)+'NEW Reference'!M$7,0)</f>
        <v>5441</v>
      </c>
      <c r="S1000" s="21">
        <f>ROUND(('NEW Reference'!N$6*List!$F1000)+'NEW Reference'!N$7,0)</f>
        <v>21953</v>
      </c>
      <c r="T1000" s="22">
        <f>ROUND(('NEW Reference'!O$6*List!$F1000)+'NEW Reference'!O$7,0)</f>
        <v>816</v>
      </c>
      <c r="U1000" s="22">
        <f>ROUND(('NEW Reference'!P$6*List!$F1000)+'NEW Reference'!P$7,0)</f>
        <v>1150</v>
      </c>
      <c r="V1000" s="22">
        <f>ROUND(('NEW Reference'!Q$6*List!$F1000)+'NEW Reference'!Q$7,0)</f>
        <v>575</v>
      </c>
      <c r="X1000" s="3" t="str">
        <f t="shared" si="45"/>
        <v>PICKENS, South Carolina</v>
      </c>
      <c r="Y1000" s="67" t="s">
        <v>170</v>
      </c>
      <c r="Z1000" s="24" t="s">
        <v>91</v>
      </c>
      <c r="AA1000" s="29" t="s">
        <v>1221</v>
      </c>
      <c r="AB1000" s="26"/>
      <c r="AC1000" s="19">
        <f t="shared" si="47"/>
        <v>0.91370000000000007</v>
      </c>
      <c r="AD1000" s="104">
        <v>16700</v>
      </c>
      <c r="AE1000" t="s">
        <v>1226</v>
      </c>
      <c r="AF1000" s="19">
        <v>0.87470000000000003</v>
      </c>
    </row>
    <row r="1001" spans="1:32">
      <c r="A1001" s="95">
        <v>17900</v>
      </c>
      <c r="B1001" s="93" t="s">
        <v>1228</v>
      </c>
      <c r="C1001" s="67" t="s">
        <v>712</v>
      </c>
      <c r="D1001" s="29" t="s">
        <v>1221</v>
      </c>
      <c r="E1001" s="97" t="s">
        <v>90</v>
      </c>
      <c r="F1001" s="98">
        <f t="shared" si="46"/>
        <v>0.92080000000000006</v>
      </c>
      <c r="G1001" s="74">
        <f>ROUND(('NEW Reference'!B$6*List!$F1001)+'NEW Reference'!B$7,0)</f>
        <v>1264</v>
      </c>
      <c r="H1001" s="21">
        <f>ROUND(('NEW Reference'!C$6*List!$F1001)+'NEW Reference'!C$7,0)</f>
        <v>1886</v>
      </c>
      <c r="I1001" s="21">
        <f>ROUND(('NEW Reference'!D$6*List!$F1001)+'NEW Reference'!D$7,0)</f>
        <v>2259</v>
      </c>
      <c r="J1001" s="21">
        <f>ROUND(('NEW Reference'!E$6*List!$F1001)+'NEW Reference'!E$7,0)</f>
        <v>2793</v>
      </c>
      <c r="K1001" s="21">
        <f>ROUND(('NEW Reference'!F$6*List!$F1001)+'NEW Reference'!F$7,0)</f>
        <v>2910</v>
      </c>
      <c r="L1001" s="21">
        <f>ROUND(('NEW Reference'!G$6*List!$F1001)+'NEW Reference'!G$7,0)</f>
        <v>3294</v>
      </c>
      <c r="M1001" s="21">
        <f>ROUND(('NEW Reference'!H$6*List!$F1001)+'NEW Reference'!H$7,0)</f>
        <v>3420</v>
      </c>
      <c r="N1001" s="21">
        <f>ROUND(('NEW Reference'!I$6*List!$F1001)+'NEW Reference'!I$7,0)</f>
        <v>3554</v>
      </c>
      <c r="O1001" s="21">
        <f>ROUND(('NEW Reference'!J$6*List!$F1001)+'NEW Reference'!J$7,0)</f>
        <v>4116</v>
      </c>
      <c r="P1001" s="21">
        <f>ROUND(('NEW Reference'!K$6*List!$F1001)+'NEW Reference'!K$7,0)</f>
        <v>4246</v>
      </c>
      <c r="Q1001" s="21">
        <f>ROUND(('NEW Reference'!L$6*List!$F1001)+'NEW Reference'!L$7,0)</f>
        <v>4581</v>
      </c>
      <c r="R1001" s="21">
        <f>ROUND(('NEW Reference'!M$6*List!$F1001)+'NEW Reference'!M$7,0)</f>
        <v>5472</v>
      </c>
      <c r="S1001" s="21">
        <f>ROUND(('NEW Reference'!N$6*List!$F1001)+'NEW Reference'!N$7,0)</f>
        <v>22078</v>
      </c>
      <c r="T1001" s="22">
        <f>ROUND(('NEW Reference'!O$6*List!$F1001)+'NEW Reference'!O$7,0)</f>
        <v>821</v>
      </c>
      <c r="U1001" s="22">
        <f>ROUND(('NEW Reference'!P$6*List!$F1001)+'NEW Reference'!P$7,0)</f>
        <v>1157</v>
      </c>
      <c r="V1001" s="22">
        <f>ROUND(('NEW Reference'!Q$6*List!$F1001)+'NEW Reference'!Q$7,0)</f>
        <v>578</v>
      </c>
      <c r="X1001" s="3" t="str">
        <f t="shared" si="45"/>
        <v>RICHLAND, South Carolina</v>
      </c>
      <c r="Y1001" s="67" t="s">
        <v>712</v>
      </c>
      <c r="Z1001" s="24" t="s">
        <v>91</v>
      </c>
      <c r="AA1001" s="29" t="s">
        <v>1221</v>
      </c>
      <c r="AB1001" s="26"/>
      <c r="AC1001" s="19">
        <f t="shared" si="47"/>
        <v>0.92080000000000006</v>
      </c>
      <c r="AD1001" s="104">
        <v>12260</v>
      </c>
      <c r="AE1001" t="s">
        <v>427</v>
      </c>
      <c r="AF1001" s="19">
        <v>0.79160000000000008</v>
      </c>
    </row>
    <row r="1002" spans="1:32">
      <c r="A1002" s="95">
        <v>42</v>
      </c>
      <c r="B1002" s="93" t="s">
        <v>193</v>
      </c>
      <c r="C1002" s="67" t="s">
        <v>4</v>
      </c>
      <c r="D1002" s="29" t="s">
        <v>1221</v>
      </c>
      <c r="E1002" s="97" t="s">
        <v>101</v>
      </c>
      <c r="F1002" s="98">
        <f t="shared" si="46"/>
        <v>0.81840000000000002</v>
      </c>
      <c r="G1002" s="74">
        <f>ROUND(('NEW Reference'!B$6*List!$F1002)+'NEW Reference'!B$7,0)</f>
        <v>1161</v>
      </c>
      <c r="H1002" s="21">
        <f>ROUND(('NEW Reference'!C$6*List!$F1002)+'NEW Reference'!C$7,0)</f>
        <v>1732</v>
      </c>
      <c r="I1002" s="21">
        <f>ROUND(('NEW Reference'!D$6*List!$F1002)+'NEW Reference'!D$7,0)</f>
        <v>2075</v>
      </c>
      <c r="J1002" s="21">
        <f>ROUND(('NEW Reference'!E$6*List!$F1002)+'NEW Reference'!E$7,0)</f>
        <v>2565</v>
      </c>
      <c r="K1002" s="21">
        <f>ROUND(('NEW Reference'!F$6*List!$F1002)+'NEW Reference'!F$7,0)</f>
        <v>2673</v>
      </c>
      <c r="L1002" s="21">
        <f>ROUND(('NEW Reference'!G$6*List!$F1002)+'NEW Reference'!G$7,0)</f>
        <v>3026</v>
      </c>
      <c r="M1002" s="21">
        <f>ROUND(('NEW Reference'!H$6*List!$F1002)+'NEW Reference'!H$7,0)</f>
        <v>3141</v>
      </c>
      <c r="N1002" s="21">
        <f>ROUND(('NEW Reference'!I$6*List!$F1002)+'NEW Reference'!I$7,0)</f>
        <v>3265</v>
      </c>
      <c r="O1002" s="21">
        <f>ROUND(('NEW Reference'!J$6*List!$F1002)+'NEW Reference'!J$7,0)</f>
        <v>3780</v>
      </c>
      <c r="P1002" s="21">
        <f>ROUND(('NEW Reference'!K$6*List!$F1002)+'NEW Reference'!K$7,0)</f>
        <v>3900</v>
      </c>
      <c r="Q1002" s="21">
        <f>ROUND(('NEW Reference'!L$6*List!$F1002)+'NEW Reference'!L$7,0)</f>
        <v>4208</v>
      </c>
      <c r="R1002" s="21">
        <f>ROUND(('NEW Reference'!M$6*List!$F1002)+'NEW Reference'!M$7,0)</f>
        <v>5026</v>
      </c>
      <c r="S1002" s="21">
        <f>ROUND(('NEW Reference'!N$6*List!$F1002)+'NEW Reference'!N$7,0)</f>
        <v>20278</v>
      </c>
      <c r="T1002" s="22">
        <f>ROUND(('NEW Reference'!O$6*List!$F1002)+'NEW Reference'!O$7,0)</f>
        <v>754</v>
      </c>
      <c r="U1002" s="22">
        <f>ROUND(('NEW Reference'!P$6*List!$F1002)+'NEW Reference'!P$7,0)</f>
        <v>1062</v>
      </c>
      <c r="V1002" s="22">
        <f>ROUND(('NEW Reference'!Q$6*List!$F1002)+'NEW Reference'!Q$7,0)</f>
        <v>531</v>
      </c>
      <c r="X1002" s="3" t="str">
        <f t="shared" si="45"/>
        <v>Rural (Not listed as urban county), South Carolina</v>
      </c>
      <c r="Y1002" s="67" t="s">
        <v>4</v>
      </c>
      <c r="Z1002" s="24" t="s">
        <v>91</v>
      </c>
      <c r="AA1002" s="29" t="s">
        <v>1221</v>
      </c>
      <c r="AB1002" s="25"/>
      <c r="AC1002" s="19">
        <f t="shared" si="47"/>
        <v>0.81840000000000002</v>
      </c>
      <c r="AD1002" s="104">
        <v>17900</v>
      </c>
      <c r="AE1002" t="s">
        <v>1228</v>
      </c>
      <c r="AF1002" s="19">
        <v>0.92080000000000006</v>
      </c>
    </row>
    <row r="1003" spans="1:32">
      <c r="A1003" s="95">
        <v>17900</v>
      </c>
      <c r="B1003" s="93" t="s">
        <v>1228</v>
      </c>
      <c r="C1003" s="67" t="s">
        <v>1241</v>
      </c>
      <c r="D1003" s="29" t="s">
        <v>1221</v>
      </c>
      <c r="E1003" s="97" t="s">
        <v>90</v>
      </c>
      <c r="F1003" s="98">
        <f t="shared" si="46"/>
        <v>0.92080000000000006</v>
      </c>
      <c r="G1003" s="74">
        <f>ROUND(('NEW Reference'!B$6*List!$F1003)+'NEW Reference'!B$7,0)</f>
        <v>1264</v>
      </c>
      <c r="H1003" s="21">
        <f>ROUND(('NEW Reference'!C$6*List!$F1003)+'NEW Reference'!C$7,0)</f>
        <v>1886</v>
      </c>
      <c r="I1003" s="21">
        <f>ROUND(('NEW Reference'!D$6*List!$F1003)+'NEW Reference'!D$7,0)</f>
        <v>2259</v>
      </c>
      <c r="J1003" s="21">
        <f>ROUND(('NEW Reference'!E$6*List!$F1003)+'NEW Reference'!E$7,0)</f>
        <v>2793</v>
      </c>
      <c r="K1003" s="21">
        <f>ROUND(('NEW Reference'!F$6*List!$F1003)+'NEW Reference'!F$7,0)</f>
        <v>2910</v>
      </c>
      <c r="L1003" s="21">
        <f>ROUND(('NEW Reference'!G$6*List!$F1003)+'NEW Reference'!G$7,0)</f>
        <v>3294</v>
      </c>
      <c r="M1003" s="21">
        <f>ROUND(('NEW Reference'!H$6*List!$F1003)+'NEW Reference'!H$7,0)</f>
        <v>3420</v>
      </c>
      <c r="N1003" s="21">
        <f>ROUND(('NEW Reference'!I$6*List!$F1003)+'NEW Reference'!I$7,0)</f>
        <v>3554</v>
      </c>
      <c r="O1003" s="21">
        <f>ROUND(('NEW Reference'!J$6*List!$F1003)+'NEW Reference'!J$7,0)</f>
        <v>4116</v>
      </c>
      <c r="P1003" s="21">
        <f>ROUND(('NEW Reference'!K$6*List!$F1003)+'NEW Reference'!K$7,0)</f>
        <v>4246</v>
      </c>
      <c r="Q1003" s="21">
        <f>ROUND(('NEW Reference'!L$6*List!$F1003)+'NEW Reference'!L$7,0)</f>
        <v>4581</v>
      </c>
      <c r="R1003" s="21">
        <f>ROUND(('NEW Reference'!M$6*List!$F1003)+'NEW Reference'!M$7,0)</f>
        <v>5472</v>
      </c>
      <c r="S1003" s="21">
        <f>ROUND(('NEW Reference'!N$6*List!$F1003)+'NEW Reference'!N$7,0)</f>
        <v>22078</v>
      </c>
      <c r="T1003" s="22">
        <f>ROUND(('NEW Reference'!O$6*List!$F1003)+'NEW Reference'!O$7,0)</f>
        <v>821</v>
      </c>
      <c r="U1003" s="22">
        <f>ROUND(('NEW Reference'!P$6*List!$F1003)+'NEW Reference'!P$7,0)</f>
        <v>1157</v>
      </c>
      <c r="V1003" s="22">
        <f>ROUND(('NEW Reference'!Q$6*List!$F1003)+'NEW Reference'!Q$7,0)</f>
        <v>578</v>
      </c>
      <c r="X1003" s="3" t="str">
        <f t="shared" si="45"/>
        <v>SALUDA, South Carolina</v>
      </c>
      <c r="Y1003" s="67" t="s">
        <v>1241</v>
      </c>
      <c r="Z1003" s="24" t="s">
        <v>91</v>
      </c>
      <c r="AA1003" s="29" t="s">
        <v>1221</v>
      </c>
      <c r="AB1003" s="26"/>
      <c r="AC1003" s="19">
        <f t="shared" si="47"/>
        <v>0.92080000000000006</v>
      </c>
      <c r="AD1003" s="104">
        <v>22500</v>
      </c>
      <c r="AE1003" t="s">
        <v>1230</v>
      </c>
      <c r="AF1003" s="19">
        <v>0.83110000000000006</v>
      </c>
    </row>
    <row r="1004" spans="1:32">
      <c r="A1004" s="95">
        <v>43900</v>
      </c>
      <c r="B1004" s="93" t="s">
        <v>1242</v>
      </c>
      <c r="C1004" s="67" t="s">
        <v>1243</v>
      </c>
      <c r="D1004" s="29" t="s">
        <v>1221</v>
      </c>
      <c r="E1004" s="97" t="s">
        <v>90</v>
      </c>
      <c r="F1004" s="98">
        <f t="shared" si="46"/>
        <v>0.83679999999999999</v>
      </c>
      <c r="G1004" s="74">
        <f>ROUND(('NEW Reference'!B$6*List!$F1004)+'NEW Reference'!B$7,0)</f>
        <v>1180</v>
      </c>
      <c r="H1004" s="21">
        <f>ROUND(('NEW Reference'!C$6*List!$F1004)+'NEW Reference'!C$7,0)</f>
        <v>1759</v>
      </c>
      <c r="I1004" s="21">
        <f>ROUND(('NEW Reference'!D$6*List!$F1004)+'NEW Reference'!D$7,0)</f>
        <v>2108</v>
      </c>
      <c r="J1004" s="21">
        <f>ROUND(('NEW Reference'!E$6*List!$F1004)+'NEW Reference'!E$7,0)</f>
        <v>2606</v>
      </c>
      <c r="K1004" s="21">
        <f>ROUND(('NEW Reference'!F$6*List!$F1004)+'NEW Reference'!F$7,0)</f>
        <v>2715</v>
      </c>
      <c r="L1004" s="21">
        <f>ROUND(('NEW Reference'!G$6*List!$F1004)+'NEW Reference'!G$7,0)</f>
        <v>3074</v>
      </c>
      <c r="M1004" s="21">
        <f>ROUND(('NEW Reference'!H$6*List!$F1004)+'NEW Reference'!H$7,0)</f>
        <v>3191</v>
      </c>
      <c r="N1004" s="21">
        <f>ROUND(('NEW Reference'!I$6*List!$F1004)+'NEW Reference'!I$7,0)</f>
        <v>3317</v>
      </c>
      <c r="O1004" s="21">
        <f>ROUND(('NEW Reference'!J$6*List!$F1004)+'NEW Reference'!J$7,0)</f>
        <v>3841</v>
      </c>
      <c r="P1004" s="21">
        <f>ROUND(('NEW Reference'!K$6*List!$F1004)+'NEW Reference'!K$7,0)</f>
        <v>3962</v>
      </c>
      <c r="Q1004" s="21">
        <f>ROUND(('NEW Reference'!L$6*List!$F1004)+'NEW Reference'!L$7,0)</f>
        <v>4275</v>
      </c>
      <c r="R1004" s="21">
        <f>ROUND(('NEW Reference'!M$6*List!$F1004)+'NEW Reference'!M$7,0)</f>
        <v>5106</v>
      </c>
      <c r="S1004" s="21">
        <f>ROUND(('NEW Reference'!N$6*List!$F1004)+'NEW Reference'!N$7,0)</f>
        <v>20601</v>
      </c>
      <c r="T1004" s="22">
        <f>ROUND(('NEW Reference'!O$6*List!$F1004)+'NEW Reference'!O$7,0)</f>
        <v>766</v>
      </c>
      <c r="U1004" s="22">
        <f>ROUND(('NEW Reference'!P$6*List!$F1004)+'NEW Reference'!P$7,0)</f>
        <v>1079</v>
      </c>
      <c r="V1004" s="22">
        <f>ROUND(('NEW Reference'!Q$6*List!$F1004)+'NEW Reference'!Q$7,0)</f>
        <v>540</v>
      </c>
      <c r="X1004" s="3" t="str">
        <f t="shared" si="45"/>
        <v>SPARTANBURG, South Carolina</v>
      </c>
      <c r="Y1004" s="67" t="s">
        <v>1243</v>
      </c>
      <c r="Z1004" s="24" t="s">
        <v>91</v>
      </c>
      <c r="AA1004" s="29" t="s">
        <v>1221</v>
      </c>
      <c r="AB1004" s="25"/>
      <c r="AC1004" s="19">
        <f t="shared" si="47"/>
        <v>0.83679999999999999</v>
      </c>
      <c r="AD1004" s="104">
        <v>24860</v>
      </c>
      <c r="AE1004" t="s">
        <v>1222</v>
      </c>
      <c r="AF1004" s="19">
        <v>0.91370000000000007</v>
      </c>
    </row>
    <row r="1005" spans="1:32">
      <c r="A1005" s="95">
        <v>44940</v>
      </c>
      <c r="B1005" s="93" t="s">
        <v>1244</v>
      </c>
      <c r="C1005" s="67" t="s">
        <v>411</v>
      </c>
      <c r="D1005" s="29" t="s">
        <v>1221</v>
      </c>
      <c r="E1005" s="97" t="s">
        <v>90</v>
      </c>
      <c r="F1005" s="98">
        <f t="shared" si="46"/>
        <v>0.8921</v>
      </c>
      <c r="G1005" s="74">
        <f>ROUND(('NEW Reference'!B$6*List!$F1005)+'NEW Reference'!B$7,0)</f>
        <v>1236</v>
      </c>
      <c r="H1005" s="21">
        <f>ROUND(('NEW Reference'!C$6*List!$F1005)+'NEW Reference'!C$7,0)</f>
        <v>1842</v>
      </c>
      <c r="I1005" s="21">
        <f>ROUND(('NEW Reference'!D$6*List!$F1005)+'NEW Reference'!D$7,0)</f>
        <v>2208</v>
      </c>
      <c r="J1005" s="21">
        <f>ROUND(('NEW Reference'!E$6*List!$F1005)+'NEW Reference'!E$7,0)</f>
        <v>2729</v>
      </c>
      <c r="K1005" s="21">
        <f>ROUND(('NEW Reference'!F$6*List!$F1005)+'NEW Reference'!F$7,0)</f>
        <v>2844</v>
      </c>
      <c r="L1005" s="21">
        <f>ROUND(('NEW Reference'!G$6*List!$F1005)+'NEW Reference'!G$7,0)</f>
        <v>3219</v>
      </c>
      <c r="M1005" s="21">
        <f>ROUND(('NEW Reference'!H$6*List!$F1005)+'NEW Reference'!H$7,0)</f>
        <v>3342</v>
      </c>
      <c r="N1005" s="21">
        <f>ROUND(('NEW Reference'!I$6*List!$F1005)+'NEW Reference'!I$7,0)</f>
        <v>3473</v>
      </c>
      <c r="O1005" s="21">
        <f>ROUND(('NEW Reference'!J$6*List!$F1005)+'NEW Reference'!J$7,0)</f>
        <v>4022</v>
      </c>
      <c r="P1005" s="21">
        <f>ROUND(('NEW Reference'!K$6*List!$F1005)+'NEW Reference'!K$7,0)</f>
        <v>4149</v>
      </c>
      <c r="Q1005" s="21">
        <f>ROUND(('NEW Reference'!L$6*List!$F1005)+'NEW Reference'!L$7,0)</f>
        <v>4477</v>
      </c>
      <c r="R1005" s="21">
        <f>ROUND(('NEW Reference'!M$6*List!$F1005)+'NEW Reference'!M$7,0)</f>
        <v>5347</v>
      </c>
      <c r="S1005" s="21">
        <f>ROUND(('NEW Reference'!N$6*List!$F1005)+'NEW Reference'!N$7,0)</f>
        <v>21574</v>
      </c>
      <c r="T1005" s="22">
        <f>ROUND(('NEW Reference'!O$6*List!$F1005)+'NEW Reference'!O$7,0)</f>
        <v>802</v>
      </c>
      <c r="U1005" s="22">
        <f>ROUND(('NEW Reference'!P$6*List!$F1005)+'NEW Reference'!P$7,0)</f>
        <v>1130</v>
      </c>
      <c r="V1005" s="22">
        <f>ROUND(('NEW Reference'!Q$6*List!$F1005)+'NEW Reference'!Q$7,0)</f>
        <v>565</v>
      </c>
      <c r="X1005" s="3" t="str">
        <f t="shared" si="45"/>
        <v>SUMTER, South Carolina</v>
      </c>
      <c r="Y1005" s="67" t="s">
        <v>411</v>
      </c>
      <c r="Z1005" s="24" t="s">
        <v>91</v>
      </c>
      <c r="AA1005" s="29" t="s">
        <v>1221</v>
      </c>
      <c r="AB1005" s="26"/>
      <c r="AC1005" s="19">
        <f t="shared" si="47"/>
        <v>0.8921</v>
      </c>
      <c r="AD1005" s="104">
        <v>34820</v>
      </c>
      <c r="AE1005" t="s">
        <v>1236</v>
      </c>
      <c r="AF1005" s="19">
        <v>0.80080000000000007</v>
      </c>
    </row>
    <row r="1006" spans="1:32">
      <c r="A1006" s="95">
        <v>43900</v>
      </c>
      <c r="B1006" s="93" t="s">
        <v>1242</v>
      </c>
      <c r="C1006" s="67" t="s">
        <v>724</v>
      </c>
      <c r="D1006" s="29" t="s">
        <v>1221</v>
      </c>
      <c r="E1006" s="97" t="s">
        <v>90</v>
      </c>
      <c r="F1006" s="98">
        <f t="shared" si="46"/>
        <v>0.83679999999999999</v>
      </c>
      <c r="G1006" s="74">
        <f>ROUND(('NEW Reference'!B$6*List!$F1006)+'NEW Reference'!B$7,0)</f>
        <v>1180</v>
      </c>
      <c r="H1006" s="21">
        <f>ROUND(('NEW Reference'!C$6*List!$F1006)+'NEW Reference'!C$7,0)</f>
        <v>1759</v>
      </c>
      <c r="I1006" s="21">
        <f>ROUND(('NEW Reference'!D$6*List!$F1006)+'NEW Reference'!D$7,0)</f>
        <v>2108</v>
      </c>
      <c r="J1006" s="21">
        <f>ROUND(('NEW Reference'!E$6*List!$F1006)+'NEW Reference'!E$7,0)</f>
        <v>2606</v>
      </c>
      <c r="K1006" s="21">
        <f>ROUND(('NEW Reference'!F$6*List!$F1006)+'NEW Reference'!F$7,0)</f>
        <v>2715</v>
      </c>
      <c r="L1006" s="21">
        <f>ROUND(('NEW Reference'!G$6*List!$F1006)+'NEW Reference'!G$7,0)</f>
        <v>3074</v>
      </c>
      <c r="M1006" s="21">
        <f>ROUND(('NEW Reference'!H$6*List!$F1006)+'NEW Reference'!H$7,0)</f>
        <v>3191</v>
      </c>
      <c r="N1006" s="21">
        <f>ROUND(('NEW Reference'!I$6*List!$F1006)+'NEW Reference'!I$7,0)</f>
        <v>3317</v>
      </c>
      <c r="O1006" s="21">
        <f>ROUND(('NEW Reference'!J$6*List!$F1006)+'NEW Reference'!J$7,0)</f>
        <v>3841</v>
      </c>
      <c r="P1006" s="21">
        <f>ROUND(('NEW Reference'!K$6*List!$F1006)+'NEW Reference'!K$7,0)</f>
        <v>3962</v>
      </c>
      <c r="Q1006" s="21">
        <f>ROUND(('NEW Reference'!L$6*List!$F1006)+'NEW Reference'!L$7,0)</f>
        <v>4275</v>
      </c>
      <c r="R1006" s="21">
        <f>ROUND(('NEW Reference'!M$6*List!$F1006)+'NEW Reference'!M$7,0)</f>
        <v>5106</v>
      </c>
      <c r="S1006" s="21">
        <f>ROUND(('NEW Reference'!N$6*List!$F1006)+'NEW Reference'!N$7,0)</f>
        <v>20601</v>
      </c>
      <c r="T1006" s="22">
        <f>ROUND(('NEW Reference'!O$6*List!$F1006)+'NEW Reference'!O$7,0)</f>
        <v>766</v>
      </c>
      <c r="U1006" s="22">
        <f>ROUND(('NEW Reference'!P$6*List!$F1006)+'NEW Reference'!P$7,0)</f>
        <v>1079</v>
      </c>
      <c r="V1006" s="22">
        <f>ROUND(('NEW Reference'!Q$6*List!$F1006)+'NEW Reference'!Q$7,0)</f>
        <v>540</v>
      </c>
      <c r="X1006" s="3" t="str">
        <f t="shared" si="45"/>
        <v>UNION, South Carolina</v>
      </c>
      <c r="Y1006" s="67" t="s">
        <v>724</v>
      </c>
      <c r="Z1006" s="24" t="s">
        <v>91</v>
      </c>
      <c r="AA1006" s="29" t="s">
        <v>1221</v>
      </c>
      <c r="AB1006" s="26"/>
      <c r="AC1006" s="19">
        <f t="shared" si="47"/>
        <v>0.83679999999999999</v>
      </c>
      <c r="AD1006" s="104">
        <v>25940</v>
      </c>
      <c r="AE1006" t="s">
        <v>1224</v>
      </c>
      <c r="AF1006" s="19">
        <v>0.76419999999999999</v>
      </c>
    </row>
    <row r="1007" spans="1:32">
      <c r="A1007" s="95">
        <v>16740</v>
      </c>
      <c r="B1007" s="93" t="s">
        <v>894</v>
      </c>
      <c r="C1007" s="67" t="s">
        <v>773</v>
      </c>
      <c r="D1007" s="29" t="s">
        <v>1221</v>
      </c>
      <c r="E1007" s="97" t="s">
        <v>90</v>
      </c>
      <c r="F1007" s="98">
        <f t="shared" si="46"/>
        <v>0.94040000000000001</v>
      </c>
      <c r="G1007" s="74">
        <f>ROUND(('NEW Reference'!B$6*List!$F1007)+'NEW Reference'!B$7,0)</f>
        <v>1284</v>
      </c>
      <c r="H1007" s="21">
        <f>ROUND(('NEW Reference'!C$6*List!$F1007)+'NEW Reference'!C$7,0)</f>
        <v>1915</v>
      </c>
      <c r="I1007" s="21">
        <f>ROUND(('NEW Reference'!D$6*List!$F1007)+'NEW Reference'!D$7,0)</f>
        <v>2295</v>
      </c>
      <c r="J1007" s="21">
        <f>ROUND(('NEW Reference'!E$6*List!$F1007)+'NEW Reference'!E$7,0)</f>
        <v>2837</v>
      </c>
      <c r="K1007" s="21">
        <f>ROUND(('NEW Reference'!F$6*List!$F1007)+'NEW Reference'!F$7,0)</f>
        <v>2955</v>
      </c>
      <c r="L1007" s="21">
        <f>ROUND(('NEW Reference'!G$6*List!$F1007)+'NEW Reference'!G$7,0)</f>
        <v>3346</v>
      </c>
      <c r="M1007" s="21">
        <f>ROUND(('NEW Reference'!H$6*List!$F1007)+'NEW Reference'!H$7,0)</f>
        <v>3473</v>
      </c>
      <c r="N1007" s="21">
        <f>ROUND(('NEW Reference'!I$6*List!$F1007)+'NEW Reference'!I$7,0)</f>
        <v>3610</v>
      </c>
      <c r="O1007" s="21">
        <f>ROUND(('NEW Reference'!J$6*List!$F1007)+'NEW Reference'!J$7,0)</f>
        <v>4180</v>
      </c>
      <c r="P1007" s="21">
        <f>ROUND(('NEW Reference'!K$6*List!$F1007)+'NEW Reference'!K$7,0)</f>
        <v>4312</v>
      </c>
      <c r="Q1007" s="21">
        <f>ROUND(('NEW Reference'!L$6*List!$F1007)+'NEW Reference'!L$7,0)</f>
        <v>4653</v>
      </c>
      <c r="R1007" s="21">
        <f>ROUND(('NEW Reference'!M$6*List!$F1007)+'NEW Reference'!M$7,0)</f>
        <v>5557</v>
      </c>
      <c r="S1007" s="21">
        <f>ROUND(('NEW Reference'!N$6*List!$F1007)+'NEW Reference'!N$7,0)</f>
        <v>22423</v>
      </c>
      <c r="T1007" s="22">
        <f>ROUND(('NEW Reference'!O$6*List!$F1007)+'NEW Reference'!O$7,0)</f>
        <v>834</v>
      </c>
      <c r="U1007" s="22">
        <f>ROUND(('NEW Reference'!P$6*List!$F1007)+'NEW Reference'!P$7,0)</f>
        <v>1175</v>
      </c>
      <c r="V1007" s="22">
        <f>ROUND(('NEW Reference'!Q$6*List!$F1007)+'NEW Reference'!Q$7,0)</f>
        <v>587</v>
      </c>
      <c r="X1007" s="3" t="str">
        <f t="shared" si="45"/>
        <v>YORK, South Carolina</v>
      </c>
      <c r="Y1007" s="67" t="s">
        <v>773</v>
      </c>
      <c r="Z1007" s="24" t="s">
        <v>91</v>
      </c>
      <c r="AA1007" s="29" t="s">
        <v>1221</v>
      </c>
      <c r="AB1007" s="26"/>
      <c r="AC1007" s="19">
        <f t="shared" si="47"/>
        <v>0.94040000000000001</v>
      </c>
      <c r="AD1007" s="104">
        <v>17900</v>
      </c>
      <c r="AE1007" t="s">
        <v>1228</v>
      </c>
      <c r="AF1007" s="19">
        <v>0.92080000000000006</v>
      </c>
    </row>
    <row r="1008" spans="1:32">
      <c r="A1008" s="95">
        <v>39660</v>
      </c>
      <c r="B1008" s="93" t="s">
        <v>1245</v>
      </c>
      <c r="C1008" s="67" t="s">
        <v>1246</v>
      </c>
      <c r="D1008" s="29" t="s">
        <v>1247</v>
      </c>
      <c r="E1008" s="97" t="s">
        <v>90</v>
      </c>
      <c r="F1008" s="98">
        <f t="shared" si="46"/>
        <v>0.88430000000000009</v>
      </c>
      <c r="G1008" s="74">
        <f>ROUND(('NEW Reference'!B$6*List!$F1008)+'NEW Reference'!B$7,0)</f>
        <v>1228</v>
      </c>
      <c r="H1008" s="21">
        <f>ROUND(('NEW Reference'!C$6*List!$F1008)+'NEW Reference'!C$7,0)</f>
        <v>1831</v>
      </c>
      <c r="I1008" s="21">
        <f>ROUND(('NEW Reference'!D$6*List!$F1008)+'NEW Reference'!D$7,0)</f>
        <v>2194</v>
      </c>
      <c r="J1008" s="21">
        <f>ROUND(('NEW Reference'!E$6*List!$F1008)+'NEW Reference'!E$7,0)</f>
        <v>2712</v>
      </c>
      <c r="K1008" s="21">
        <f>ROUND(('NEW Reference'!F$6*List!$F1008)+'NEW Reference'!F$7,0)</f>
        <v>2825</v>
      </c>
      <c r="L1008" s="21">
        <f>ROUND(('NEW Reference'!G$6*List!$F1008)+'NEW Reference'!G$7,0)</f>
        <v>3198</v>
      </c>
      <c r="M1008" s="21">
        <f>ROUND(('NEW Reference'!H$6*List!$F1008)+'NEW Reference'!H$7,0)</f>
        <v>3321</v>
      </c>
      <c r="N1008" s="21">
        <f>ROUND(('NEW Reference'!I$6*List!$F1008)+'NEW Reference'!I$7,0)</f>
        <v>3451</v>
      </c>
      <c r="O1008" s="21">
        <f>ROUND(('NEW Reference'!J$6*List!$F1008)+'NEW Reference'!J$7,0)</f>
        <v>3996</v>
      </c>
      <c r="P1008" s="21">
        <f>ROUND(('NEW Reference'!K$6*List!$F1008)+'NEW Reference'!K$7,0)</f>
        <v>4122</v>
      </c>
      <c r="Q1008" s="21">
        <f>ROUND(('NEW Reference'!L$6*List!$F1008)+'NEW Reference'!L$7,0)</f>
        <v>4448</v>
      </c>
      <c r="R1008" s="21">
        <f>ROUND(('NEW Reference'!M$6*List!$F1008)+'NEW Reference'!M$7,0)</f>
        <v>5313</v>
      </c>
      <c r="S1008" s="21">
        <f>ROUND(('NEW Reference'!N$6*List!$F1008)+'NEW Reference'!N$7,0)</f>
        <v>21437</v>
      </c>
      <c r="T1008" s="22">
        <f>ROUND(('NEW Reference'!O$6*List!$F1008)+'NEW Reference'!O$7,0)</f>
        <v>797</v>
      </c>
      <c r="U1008" s="22">
        <f>ROUND(('NEW Reference'!P$6*List!$F1008)+'NEW Reference'!P$7,0)</f>
        <v>1123</v>
      </c>
      <c r="V1008" s="22">
        <f>ROUND(('NEW Reference'!Q$6*List!$F1008)+'NEW Reference'!Q$7,0)</f>
        <v>561</v>
      </c>
      <c r="X1008" s="3" t="str">
        <f t="shared" si="45"/>
        <v>CUSTER, South Dakota</v>
      </c>
      <c r="Y1008" s="67" t="s">
        <v>1246</v>
      </c>
      <c r="Z1008" s="24" t="s">
        <v>91</v>
      </c>
      <c r="AA1008" s="29" t="s">
        <v>1247</v>
      </c>
      <c r="AB1008" s="26"/>
      <c r="AC1008" s="19">
        <f t="shared" si="47"/>
        <v>0.88430000000000009</v>
      </c>
      <c r="AD1008" s="104">
        <v>16740</v>
      </c>
      <c r="AE1008" t="s">
        <v>894</v>
      </c>
      <c r="AF1008" s="19">
        <v>0.94040000000000001</v>
      </c>
    </row>
    <row r="1009" spans="1:32">
      <c r="A1009" s="95">
        <v>43620</v>
      </c>
      <c r="B1009" s="93" t="s">
        <v>837</v>
      </c>
      <c r="C1009" s="67" t="s">
        <v>467</v>
      </c>
      <c r="D1009" s="29" t="s">
        <v>1247</v>
      </c>
      <c r="E1009" s="97" t="s">
        <v>90</v>
      </c>
      <c r="F1009" s="98">
        <f t="shared" si="46"/>
        <v>0.81739424999999988</v>
      </c>
      <c r="G1009" s="74">
        <f>ROUND(('NEW Reference'!B$6*List!$F1009)+'NEW Reference'!B$7,0)</f>
        <v>1160</v>
      </c>
      <c r="H1009" s="21">
        <f>ROUND(('NEW Reference'!C$6*List!$F1009)+'NEW Reference'!C$7,0)</f>
        <v>1730</v>
      </c>
      <c r="I1009" s="21">
        <f>ROUND(('NEW Reference'!D$6*List!$F1009)+'NEW Reference'!D$7,0)</f>
        <v>2073</v>
      </c>
      <c r="J1009" s="21">
        <f>ROUND(('NEW Reference'!E$6*List!$F1009)+'NEW Reference'!E$7,0)</f>
        <v>2563</v>
      </c>
      <c r="K1009" s="21">
        <f>ROUND(('NEW Reference'!F$6*List!$F1009)+'NEW Reference'!F$7,0)</f>
        <v>2670</v>
      </c>
      <c r="L1009" s="21">
        <f>ROUND(('NEW Reference'!G$6*List!$F1009)+'NEW Reference'!G$7,0)</f>
        <v>3023</v>
      </c>
      <c r="M1009" s="21">
        <f>ROUND(('NEW Reference'!H$6*List!$F1009)+'NEW Reference'!H$7,0)</f>
        <v>3138</v>
      </c>
      <c r="N1009" s="21">
        <f>ROUND(('NEW Reference'!I$6*List!$F1009)+'NEW Reference'!I$7,0)</f>
        <v>3262</v>
      </c>
      <c r="O1009" s="21">
        <f>ROUND(('NEW Reference'!J$6*List!$F1009)+'NEW Reference'!J$7,0)</f>
        <v>3777</v>
      </c>
      <c r="P1009" s="21">
        <f>ROUND(('NEW Reference'!K$6*List!$F1009)+'NEW Reference'!K$7,0)</f>
        <v>3896</v>
      </c>
      <c r="Q1009" s="21">
        <f>ROUND(('NEW Reference'!L$6*List!$F1009)+'NEW Reference'!L$7,0)</f>
        <v>4204</v>
      </c>
      <c r="R1009" s="21">
        <f>ROUND(('NEW Reference'!M$6*List!$F1009)+'NEW Reference'!M$7,0)</f>
        <v>5021</v>
      </c>
      <c r="S1009" s="21">
        <f>ROUND(('NEW Reference'!N$6*List!$F1009)+'NEW Reference'!N$7,0)</f>
        <v>20260</v>
      </c>
      <c r="T1009" s="22">
        <f>ROUND(('NEW Reference'!O$6*List!$F1009)+'NEW Reference'!O$7,0)</f>
        <v>753</v>
      </c>
      <c r="U1009" s="22">
        <f>ROUND(('NEW Reference'!P$6*List!$F1009)+'NEW Reference'!P$7,0)</f>
        <v>1061</v>
      </c>
      <c r="V1009" s="22">
        <f>ROUND(('NEW Reference'!Q$6*List!$F1009)+'NEW Reference'!Q$7,0)</f>
        <v>531</v>
      </c>
      <c r="X1009" s="3" t="str">
        <f t="shared" si="45"/>
        <v>LINCOLN, South Dakota</v>
      </c>
      <c r="Y1009" s="67" t="s">
        <v>467</v>
      </c>
      <c r="Z1009" s="24" t="s">
        <v>91</v>
      </c>
      <c r="AA1009" s="29" t="s">
        <v>1247</v>
      </c>
      <c r="AB1009" s="26"/>
      <c r="AC1009" s="19">
        <f t="shared" si="47"/>
        <v>0.81739424999999988</v>
      </c>
      <c r="AD1009" s="104">
        <v>24860</v>
      </c>
      <c r="AE1009" t="s">
        <v>1222</v>
      </c>
      <c r="AF1009" s="19">
        <v>0.91370000000000007</v>
      </c>
    </row>
    <row r="1010" spans="1:32">
      <c r="A1010" s="95">
        <v>43620</v>
      </c>
      <c r="B1010" s="93" t="s">
        <v>837</v>
      </c>
      <c r="C1010" s="67" t="s">
        <v>1248</v>
      </c>
      <c r="D1010" s="29" t="s">
        <v>1247</v>
      </c>
      <c r="E1010" s="97" t="s">
        <v>90</v>
      </c>
      <c r="F1010" s="98">
        <f t="shared" si="46"/>
        <v>0.81739424999999988</v>
      </c>
      <c r="G1010" s="74">
        <f>ROUND(('NEW Reference'!B$6*List!$F1010)+'NEW Reference'!B$7,0)</f>
        <v>1160</v>
      </c>
      <c r="H1010" s="21">
        <f>ROUND(('NEW Reference'!C$6*List!$F1010)+'NEW Reference'!C$7,0)</f>
        <v>1730</v>
      </c>
      <c r="I1010" s="21">
        <f>ROUND(('NEW Reference'!D$6*List!$F1010)+'NEW Reference'!D$7,0)</f>
        <v>2073</v>
      </c>
      <c r="J1010" s="21">
        <f>ROUND(('NEW Reference'!E$6*List!$F1010)+'NEW Reference'!E$7,0)</f>
        <v>2563</v>
      </c>
      <c r="K1010" s="21">
        <f>ROUND(('NEW Reference'!F$6*List!$F1010)+'NEW Reference'!F$7,0)</f>
        <v>2670</v>
      </c>
      <c r="L1010" s="21">
        <f>ROUND(('NEW Reference'!G$6*List!$F1010)+'NEW Reference'!G$7,0)</f>
        <v>3023</v>
      </c>
      <c r="M1010" s="21">
        <f>ROUND(('NEW Reference'!H$6*List!$F1010)+'NEW Reference'!H$7,0)</f>
        <v>3138</v>
      </c>
      <c r="N1010" s="21">
        <f>ROUND(('NEW Reference'!I$6*List!$F1010)+'NEW Reference'!I$7,0)</f>
        <v>3262</v>
      </c>
      <c r="O1010" s="21">
        <f>ROUND(('NEW Reference'!J$6*List!$F1010)+'NEW Reference'!J$7,0)</f>
        <v>3777</v>
      </c>
      <c r="P1010" s="21">
        <f>ROUND(('NEW Reference'!K$6*List!$F1010)+'NEW Reference'!K$7,0)</f>
        <v>3896</v>
      </c>
      <c r="Q1010" s="21">
        <f>ROUND(('NEW Reference'!L$6*List!$F1010)+'NEW Reference'!L$7,0)</f>
        <v>4204</v>
      </c>
      <c r="R1010" s="21">
        <f>ROUND(('NEW Reference'!M$6*List!$F1010)+'NEW Reference'!M$7,0)</f>
        <v>5021</v>
      </c>
      <c r="S1010" s="21">
        <f>ROUND(('NEW Reference'!N$6*List!$F1010)+'NEW Reference'!N$7,0)</f>
        <v>20260</v>
      </c>
      <c r="T1010" s="22">
        <f>ROUND(('NEW Reference'!O$6*List!$F1010)+'NEW Reference'!O$7,0)</f>
        <v>753</v>
      </c>
      <c r="U1010" s="22">
        <f>ROUND(('NEW Reference'!P$6*List!$F1010)+'NEW Reference'!P$7,0)</f>
        <v>1061</v>
      </c>
      <c r="V1010" s="22">
        <f>ROUND(('NEW Reference'!Q$6*List!$F1010)+'NEW Reference'!Q$7,0)</f>
        <v>531</v>
      </c>
      <c r="X1010" s="3" t="str">
        <f t="shared" si="45"/>
        <v>MC COOK, South Dakota</v>
      </c>
      <c r="Y1010" s="67" t="s">
        <v>1248</v>
      </c>
      <c r="Z1010" s="24" t="s">
        <v>91</v>
      </c>
      <c r="AA1010" s="29" t="s">
        <v>1247</v>
      </c>
      <c r="AB1010" s="26"/>
      <c r="AC1010" s="19">
        <f t="shared" si="47"/>
        <v>0.81739424999999988</v>
      </c>
      <c r="AD1010" s="104">
        <v>17900</v>
      </c>
      <c r="AE1010" t="s">
        <v>1228</v>
      </c>
      <c r="AF1010" s="19">
        <v>0.92080000000000006</v>
      </c>
    </row>
    <row r="1011" spans="1:32">
      <c r="A1011" s="95">
        <v>39660</v>
      </c>
      <c r="B1011" s="93" t="s">
        <v>1245</v>
      </c>
      <c r="C1011" s="67" t="s">
        <v>677</v>
      </c>
      <c r="D1011" s="29" t="s">
        <v>1247</v>
      </c>
      <c r="E1011" s="97" t="s">
        <v>90</v>
      </c>
      <c r="F1011" s="98">
        <f t="shared" si="46"/>
        <v>0.88430000000000009</v>
      </c>
      <c r="G1011" s="74">
        <f>ROUND(('NEW Reference'!B$6*List!$F1011)+'NEW Reference'!B$7,0)</f>
        <v>1228</v>
      </c>
      <c r="H1011" s="21">
        <f>ROUND(('NEW Reference'!C$6*List!$F1011)+'NEW Reference'!C$7,0)</f>
        <v>1831</v>
      </c>
      <c r="I1011" s="21">
        <f>ROUND(('NEW Reference'!D$6*List!$F1011)+'NEW Reference'!D$7,0)</f>
        <v>2194</v>
      </c>
      <c r="J1011" s="21">
        <f>ROUND(('NEW Reference'!E$6*List!$F1011)+'NEW Reference'!E$7,0)</f>
        <v>2712</v>
      </c>
      <c r="K1011" s="21">
        <f>ROUND(('NEW Reference'!F$6*List!$F1011)+'NEW Reference'!F$7,0)</f>
        <v>2825</v>
      </c>
      <c r="L1011" s="21">
        <f>ROUND(('NEW Reference'!G$6*List!$F1011)+'NEW Reference'!G$7,0)</f>
        <v>3198</v>
      </c>
      <c r="M1011" s="21">
        <f>ROUND(('NEW Reference'!H$6*List!$F1011)+'NEW Reference'!H$7,0)</f>
        <v>3321</v>
      </c>
      <c r="N1011" s="21">
        <f>ROUND(('NEW Reference'!I$6*List!$F1011)+'NEW Reference'!I$7,0)</f>
        <v>3451</v>
      </c>
      <c r="O1011" s="21">
        <f>ROUND(('NEW Reference'!J$6*List!$F1011)+'NEW Reference'!J$7,0)</f>
        <v>3996</v>
      </c>
      <c r="P1011" s="21">
        <f>ROUND(('NEW Reference'!K$6*List!$F1011)+'NEW Reference'!K$7,0)</f>
        <v>4122</v>
      </c>
      <c r="Q1011" s="21">
        <f>ROUND(('NEW Reference'!L$6*List!$F1011)+'NEW Reference'!L$7,0)</f>
        <v>4448</v>
      </c>
      <c r="R1011" s="21">
        <f>ROUND(('NEW Reference'!M$6*List!$F1011)+'NEW Reference'!M$7,0)</f>
        <v>5313</v>
      </c>
      <c r="S1011" s="21">
        <f>ROUND(('NEW Reference'!N$6*List!$F1011)+'NEW Reference'!N$7,0)</f>
        <v>21437</v>
      </c>
      <c r="T1011" s="22">
        <f>ROUND(('NEW Reference'!O$6*List!$F1011)+'NEW Reference'!O$7,0)</f>
        <v>797</v>
      </c>
      <c r="U1011" s="22">
        <f>ROUND(('NEW Reference'!P$6*List!$F1011)+'NEW Reference'!P$7,0)</f>
        <v>1123</v>
      </c>
      <c r="V1011" s="22">
        <f>ROUND(('NEW Reference'!Q$6*List!$F1011)+'NEW Reference'!Q$7,0)</f>
        <v>561</v>
      </c>
      <c r="X1011" s="3" t="str">
        <f t="shared" si="45"/>
        <v>MEADE, South Dakota</v>
      </c>
      <c r="Y1011" s="67" t="s">
        <v>677</v>
      </c>
      <c r="Z1011" s="24" t="s">
        <v>91</v>
      </c>
      <c r="AA1011" s="29" t="s">
        <v>1247</v>
      </c>
      <c r="AB1011" s="25"/>
      <c r="AC1011" s="19">
        <f t="shared" si="47"/>
        <v>0.88430000000000009</v>
      </c>
      <c r="AD1011" s="104">
        <v>24860</v>
      </c>
      <c r="AE1011" t="s">
        <v>1222</v>
      </c>
      <c r="AF1011" s="19">
        <v>0.91370000000000007</v>
      </c>
    </row>
    <row r="1012" spans="1:32">
      <c r="A1012" s="95">
        <v>43620</v>
      </c>
      <c r="B1012" s="93" t="s">
        <v>837</v>
      </c>
      <c r="C1012" s="67" t="s">
        <v>1249</v>
      </c>
      <c r="D1012" s="29" t="s">
        <v>1247</v>
      </c>
      <c r="E1012" s="97" t="s">
        <v>90</v>
      </c>
      <c r="F1012" s="98">
        <f t="shared" si="46"/>
        <v>0.81739424999999988</v>
      </c>
      <c r="G1012" s="74">
        <f>ROUND(('NEW Reference'!B$6*List!$F1012)+'NEW Reference'!B$7,0)</f>
        <v>1160</v>
      </c>
      <c r="H1012" s="21">
        <f>ROUND(('NEW Reference'!C$6*List!$F1012)+'NEW Reference'!C$7,0)</f>
        <v>1730</v>
      </c>
      <c r="I1012" s="21">
        <f>ROUND(('NEW Reference'!D$6*List!$F1012)+'NEW Reference'!D$7,0)</f>
        <v>2073</v>
      </c>
      <c r="J1012" s="21">
        <f>ROUND(('NEW Reference'!E$6*List!$F1012)+'NEW Reference'!E$7,0)</f>
        <v>2563</v>
      </c>
      <c r="K1012" s="21">
        <f>ROUND(('NEW Reference'!F$6*List!$F1012)+'NEW Reference'!F$7,0)</f>
        <v>2670</v>
      </c>
      <c r="L1012" s="21">
        <f>ROUND(('NEW Reference'!G$6*List!$F1012)+'NEW Reference'!G$7,0)</f>
        <v>3023</v>
      </c>
      <c r="M1012" s="21">
        <f>ROUND(('NEW Reference'!H$6*List!$F1012)+'NEW Reference'!H$7,0)</f>
        <v>3138</v>
      </c>
      <c r="N1012" s="21">
        <f>ROUND(('NEW Reference'!I$6*List!$F1012)+'NEW Reference'!I$7,0)</f>
        <v>3262</v>
      </c>
      <c r="O1012" s="21">
        <f>ROUND(('NEW Reference'!J$6*List!$F1012)+'NEW Reference'!J$7,0)</f>
        <v>3777</v>
      </c>
      <c r="P1012" s="21">
        <f>ROUND(('NEW Reference'!K$6*List!$F1012)+'NEW Reference'!K$7,0)</f>
        <v>3896</v>
      </c>
      <c r="Q1012" s="21">
        <f>ROUND(('NEW Reference'!L$6*List!$F1012)+'NEW Reference'!L$7,0)</f>
        <v>4204</v>
      </c>
      <c r="R1012" s="21">
        <f>ROUND(('NEW Reference'!M$6*List!$F1012)+'NEW Reference'!M$7,0)</f>
        <v>5021</v>
      </c>
      <c r="S1012" s="21">
        <f>ROUND(('NEW Reference'!N$6*List!$F1012)+'NEW Reference'!N$7,0)</f>
        <v>20260</v>
      </c>
      <c r="T1012" s="22">
        <f>ROUND(('NEW Reference'!O$6*List!$F1012)+'NEW Reference'!O$7,0)</f>
        <v>753</v>
      </c>
      <c r="U1012" s="22">
        <f>ROUND(('NEW Reference'!P$6*List!$F1012)+'NEW Reference'!P$7,0)</f>
        <v>1061</v>
      </c>
      <c r="V1012" s="22">
        <f>ROUND(('NEW Reference'!Q$6*List!$F1012)+'NEW Reference'!Q$7,0)</f>
        <v>531</v>
      </c>
      <c r="X1012" s="3" t="str">
        <f t="shared" si="45"/>
        <v>MINNEHAHA, South Dakota</v>
      </c>
      <c r="Y1012" s="67" t="s">
        <v>1249</v>
      </c>
      <c r="Z1012" s="24" t="s">
        <v>91</v>
      </c>
      <c r="AA1012" s="29" t="s">
        <v>1247</v>
      </c>
      <c r="AB1012" s="26"/>
      <c r="AC1012" s="19">
        <f t="shared" si="47"/>
        <v>0.81739424999999988</v>
      </c>
      <c r="AD1012" s="104">
        <v>17900</v>
      </c>
      <c r="AE1012" t="s">
        <v>1228</v>
      </c>
      <c r="AF1012" s="19">
        <v>0.92080000000000006</v>
      </c>
    </row>
    <row r="1013" spans="1:32">
      <c r="A1013" s="95">
        <v>39660</v>
      </c>
      <c r="B1013" s="93" t="s">
        <v>1245</v>
      </c>
      <c r="C1013" s="67" t="s">
        <v>1250</v>
      </c>
      <c r="D1013" s="29" t="s">
        <v>1247</v>
      </c>
      <c r="E1013" s="97" t="s">
        <v>90</v>
      </c>
      <c r="F1013" s="98">
        <f t="shared" si="46"/>
        <v>0.88430000000000009</v>
      </c>
      <c r="G1013" s="74">
        <f>ROUND(('NEW Reference'!B$6*List!$F1013)+'NEW Reference'!B$7,0)</f>
        <v>1228</v>
      </c>
      <c r="H1013" s="21">
        <f>ROUND(('NEW Reference'!C$6*List!$F1013)+'NEW Reference'!C$7,0)</f>
        <v>1831</v>
      </c>
      <c r="I1013" s="21">
        <f>ROUND(('NEW Reference'!D$6*List!$F1013)+'NEW Reference'!D$7,0)</f>
        <v>2194</v>
      </c>
      <c r="J1013" s="21">
        <f>ROUND(('NEW Reference'!E$6*List!$F1013)+'NEW Reference'!E$7,0)</f>
        <v>2712</v>
      </c>
      <c r="K1013" s="21">
        <f>ROUND(('NEW Reference'!F$6*List!$F1013)+'NEW Reference'!F$7,0)</f>
        <v>2825</v>
      </c>
      <c r="L1013" s="21">
        <f>ROUND(('NEW Reference'!G$6*List!$F1013)+'NEW Reference'!G$7,0)</f>
        <v>3198</v>
      </c>
      <c r="M1013" s="21">
        <f>ROUND(('NEW Reference'!H$6*List!$F1013)+'NEW Reference'!H$7,0)</f>
        <v>3321</v>
      </c>
      <c r="N1013" s="21">
        <f>ROUND(('NEW Reference'!I$6*List!$F1013)+'NEW Reference'!I$7,0)</f>
        <v>3451</v>
      </c>
      <c r="O1013" s="21">
        <f>ROUND(('NEW Reference'!J$6*List!$F1013)+'NEW Reference'!J$7,0)</f>
        <v>3996</v>
      </c>
      <c r="P1013" s="21">
        <f>ROUND(('NEW Reference'!K$6*List!$F1013)+'NEW Reference'!K$7,0)</f>
        <v>4122</v>
      </c>
      <c r="Q1013" s="21">
        <f>ROUND(('NEW Reference'!L$6*List!$F1013)+'NEW Reference'!L$7,0)</f>
        <v>4448</v>
      </c>
      <c r="R1013" s="21">
        <f>ROUND(('NEW Reference'!M$6*List!$F1013)+'NEW Reference'!M$7,0)</f>
        <v>5313</v>
      </c>
      <c r="S1013" s="21">
        <f>ROUND(('NEW Reference'!N$6*List!$F1013)+'NEW Reference'!N$7,0)</f>
        <v>21437</v>
      </c>
      <c r="T1013" s="22">
        <f>ROUND(('NEW Reference'!O$6*List!$F1013)+'NEW Reference'!O$7,0)</f>
        <v>797</v>
      </c>
      <c r="U1013" s="22">
        <f>ROUND(('NEW Reference'!P$6*List!$F1013)+'NEW Reference'!P$7,0)</f>
        <v>1123</v>
      </c>
      <c r="V1013" s="22">
        <f>ROUND(('NEW Reference'!Q$6*List!$F1013)+'NEW Reference'!Q$7,0)</f>
        <v>561</v>
      </c>
      <c r="X1013" s="3" t="str">
        <f t="shared" si="45"/>
        <v>PENNINGTON, South Dakota</v>
      </c>
      <c r="Y1013" s="67" t="s">
        <v>1250</v>
      </c>
      <c r="Z1013" s="24" t="s">
        <v>91</v>
      </c>
      <c r="AA1013" s="29" t="s">
        <v>1247</v>
      </c>
      <c r="AB1013" s="26"/>
      <c r="AC1013" s="19">
        <f t="shared" si="47"/>
        <v>0.88430000000000009</v>
      </c>
      <c r="AD1013" s="104">
        <v>17900</v>
      </c>
      <c r="AE1013" t="s">
        <v>1228</v>
      </c>
      <c r="AF1013" s="19">
        <v>0.92080000000000006</v>
      </c>
    </row>
    <row r="1014" spans="1:32">
      <c r="A1014" s="95">
        <v>43</v>
      </c>
      <c r="B1014" s="93" t="s">
        <v>196</v>
      </c>
      <c r="C1014" s="67" t="s">
        <v>4</v>
      </c>
      <c r="D1014" s="29" t="s">
        <v>1247</v>
      </c>
      <c r="E1014" s="97" t="s">
        <v>101</v>
      </c>
      <c r="F1014" s="98">
        <f t="shared" si="46"/>
        <v>0.81770000000000009</v>
      </c>
      <c r="G1014" s="74">
        <f>ROUND(('NEW Reference'!B$6*List!$F1014)+'NEW Reference'!B$7,0)</f>
        <v>1161</v>
      </c>
      <c r="H1014" s="21">
        <f>ROUND(('NEW Reference'!C$6*List!$F1014)+'NEW Reference'!C$7,0)</f>
        <v>1731</v>
      </c>
      <c r="I1014" s="21">
        <f>ROUND(('NEW Reference'!D$6*List!$F1014)+'NEW Reference'!D$7,0)</f>
        <v>2074</v>
      </c>
      <c r="J1014" s="21">
        <f>ROUND(('NEW Reference'!E$6*List!$F1014)+'NEW Reference'!E$7,0)</f>
        <v>2564</v>
      </c>
      <c r="K1014" s="21">
        <f>ROUND(('NEW Reference'!F$6*List!$F1014)+'NEW Reference'!F$7,0)</f>
        <v>2671</v>
      </c>
      <c r="L1014" s="21">
        <f>ROUND(('NEW Reference'!G$6*List!$F1014)+'NEW Reference'!G$7,0)</f>
        <v>3024</v>
      </c>
      <c r="M1014" s="21">
        <f>ROUND(('NEW Reference'!H$6*List!$F1014)+'NEW Reference'!H$7,0)</f>
        <v>3139</v>
      </c>
      <c r="N1014" s="21">
        <f>ROUND(('NEW Reference'!I$6*List!$F1014)+'NEW Reference'!I$7,0)</f>
        <v>3263</v>
      </c>
      <c r="O1014" s="21">
        <f>ROUND(('NEW Reference'!J$6*List!$F1014)+'NEW Reference'!J$7,0)</f>
        <v>3778</v>
      </c>
      <c r="P1014" s="21">
        <f>ROUND(('NEW Reference'!K$6*List!$F1014)+'NEW Reference'!K$7,0)</f>
        <v>3897</v>
      </c>
      <c r="Q1014" s="21">
        <f>ROUND(('NEW Reference'!L$6*List!$F1014)+'NEW Reference'!L$7,0)</f>
        <v>4205</v>
      </c>
      <c r="R1014" s="21">
        <f>ROUND(('NEW Reference'!M$6*List!$F1014)+'NEW Reference'!M$7,0)</f>
        <v>5023</v>
      </c>
      <c r="S1014" s="21">
        <f>ROUND(('NEW Reference'!N$6*List!$F1014)+'NEW Reference'!N$7,0)</f>
        <v>20266</v>
      </c>
      <c r="T1014" s="22">
        <f>ROUND(('NEW Reference'!O$6*List!$F1014)+'NEW Reference'!O$7,0)</f>
        <v>753</v>
      </c>
      <c r="U1014" s="22">
        <f>ROUND(('NEW Reference'!P$6*List!$F1014)+'NEW Reference'!P$7,0)</f>
        <v>1062</v>
      </c>
      <c r="V1014" s="22">
        <f>ROUND(('NEW Reference'!Q$6*List!$F1014)+'NEW Reference'!Q$7,0)</f>
        <v>531</v>
      </c>
      <c r="X1014" s="3" t="str">
        <f t="shared" si="45"/>
        <v>Rural (Not listed as urban county), South Dakota</v>
      </c>
      <c r="Y1014" s="67" t="s">
        <v>4</v>
      </c>
      <c r="Z1014" s="24" t="s">
        <v>91</v>
      </c>
      <c r="AA1014" s="29" t="s">
        <v>1247</v>
      </c>
      <c r="AB1014" s="25"/>
      <c r="AC1014" s="19">
        <f t="shared" si="47"/>
        <v>0.81770000000000009</v>
      </c>
      <c r="AD1014" s="104">
        <v>43900</v>
      </c>
      <c r="AE1014" t="s">
        <v>1242</v>
      </c>
      <c r="AF1014" s="19">
        <v>0.83679999999999999</v>
      </c>
    </row>
    <row r="1015" spans="1:32">
      <c r="A1015" s="95">
        <v>43620</v>
      </c>
      <c r="B1015" s="93" t="s">
        <v>837</v>
      </c>
      <c r="C1015" s="67" t="s">
        <v>1251</v>
      </c>
      <c r="D1015" s="29" t="s">
        <v>1247</v>
      </c>
      <c r="E1015" s="97" t="s">
        <v>90</v>
      </c>
      <c r="F1015" s="98">
        <f t="shared" si="46"/>
        <v>0.81739424999999988</v>
      </c>
      <c r="G1015" s="74">
        <f>ROUND(('NEW Reference'!B$6*List!$F1015)+'NEW Reference'!B$7,0)</f>
        <v>1160</v>
      </c>
      <c r="H1015" s="21">
        <f>ROUND(('NEW Reference'!C$6*List!$F1015)+'NEW Reference'!C$7,0)</f>
        <v>1730</v>
      </c>
      <c r="I1015" s="21">
        <f>ROUND(('NEW Reference'!D$6*List!$F1015)+'NEW Reference'!D$7,0)</f>
        <v>2073</v>
      </c>
      <c r="J1015" s="21">
        <f>ROUND(('NEW Reference'!E$6*List!$F1015)+'NEW Reference'!E$7,0)</f>
        <v>2563</v>
      </c>
      <c r="K1015" s="21">
        <f>ROUND(('NEW Reference'!F$6*List!$F1015)+'NEW Reference'!F$7,0)</f>
        <v>2670</v>
      </c>
      <c r="L1015" s="21">
        <f>ROUND(('NEW Reference'!G$6*List!$F1015)+'NEW Reference'!G$7,0)</f>
        <v>3023</v>
      </c>
      <c r="M1015" s="21">
        <f>ROUND(('NEW Reference'!H$6*List!$F1015)+'NEW Reference'!H$7,0)</f>
        <v>3138</v>
      </c>
      <c r="N1015" s="21">
        <f>ROUND(('NEW Reference'!I$6*List!$F1015)+'NEW Reference'!I$7,0)</f>
        <v>3262</v>
      </c>
      <c r="O1015" s="21">
        <f>ROUND(('NEW Reference'!J$6*List!$F1015)+'NEW Reference'!J$7,0)</f>
        <v>3777</v>
      </c>
      <c r="P1015" s="21">
        <f>ROUND(('NEW Reference'!K$6*List!$F1015)+'NEW Reference'!K$7,0)</f>
        <v>3896</v>
      </c>
      <c r="Q1015" s="21">
        <f>ROUND(('NEW Reference'!L$6*List!$F1015)+'NEW Reference'!L$7,0)</f>
        <v>4204</v>
      </c>
      <c r="R1015" s="21">
        <f>ROUND(('NEW Reference'!M$6*List!$F1015)+'NEW Reference'!M$7,0)</f>
        <v>5021</v>
      </c>
      <c r="S1015" s="21">
        <f>ROUND(('NEW Reference'!N$6*List!$F1015)+'NEW Reference'!N$7,0)</f>
        <v>20260</v>
      </c>
      <c r="T1015" s="22">
        <f>ROUND(('NEW Reference'!O$6*List!$F1015)+'NEW Reference'!O$7,0)</f>
        <v>753</v>
      </c>
      <c r="U1015" s="22">
        <f>ROUND(('NEW Reference'!P$6*List!$F1015)+'NEW Reference'!P$7,0)</f>
        <v>1061</v>
      </c>
      <c r="V1015" s="22">
        <f>ROUND(('NEW Reference'!Q$6*List!$F1015)+'NEW Reference'!Q$7,0)</f>
        <v>531</v>
      </c>
      <c r="X1015" s="3" t="str">
        <f t="shared" si="45"/>
        <v>TURNER, South Dakota</v>
      </c>
      <c r="Y1015" s="67" t="s">
        <v>1251</v>
      </c>
      <c r="Z1015" s="24" t="s">
        <v>91</v>
      </c>
      <c r="AA1015" s="29" t="s">
        <v>1247</v>
      </c>
      <c r="AB1015" s="26"/>
      <c r="AC1015" s="19">
        <f t="shared" si="47"/>
        <v>0.81739424999999988</v>
      </c>
      <c r="AD1015" s="104">
        <v>44940</v>
      </c>
      <c r="AE1015" t="s">
        <v>1244</v>
      </c>
      <c r="AF1015" s="19">
        <v>0.8921</v>
      </c>
    </row>
    <row r="1016" spans="1:32">
      <c r="A1016" s="95">
        <v>43580</v>
      </c>
      <c r="B1016" s="93" t="s">
        <v>523</v>
      </c>
      <c r="C1016" s="67" t="s">
        <v>724</v>
      </c>
      <c r="D1016" s="29" t="s">
        <v>1247</v>
      </c>
      <c r="E1016" s="97" t="s">
        <v>90</v>
      </c>
      <c r="F1016" s="98">
        <f t="shared" si="46"/>
        <v>0.86570000000000003</v>
      </c>
      <c r="G1016" s="74">
        <f>ROUND(('NEW Reference'!B$6*List!$F1016)+'NEW Reference'!B$7,0)</f>
        <v>1209</v>
      </c>
      <c r="H1016" s="21">
        <f>ROUND(('NEW Reference'!C$6*List!$F1016)+'NEW Reference'!C$7,0)</f>
        <v>1803</v>
      </c>
      <c r="I1016" s="21">
        <f>ROUND(('NEW Reference'!D$6*List!$F1016)+'NEW Reference'!D$7,0)</f>
        <v>2160</v>
      </c>
      <c r="J1016" s="21">
        <f>ROUND(('NEW Reference'!E$6*List!$F1016)+'NEW Reference'!E$7,0)</f>
        <v>2671</v>
      </c>
      <c r="K1016" s="21">
        <f>ROUND(('NEW Reference'!F$6*List!$F1016)+'NEW Reference'!F$7,0)</f>
        <v>2782</v>
      </c>
      <c r="L1016" s="21">
        <f>ROUND(('NEW Reference'!G$6*List!$F1016)+'NEW Reference'!G$7,0)</f>
        <v>3150</v>
      </c>
      <c r="M1016" s="21">
        <f>ROUND(('NEW Reference'!H$6*List!$F1016)+'NEW Reference'!H$7,0)</f>
        <v>3270</v>
      </c>
      <c r="N1016" s="21">
        <f>ROUND(('NEW Reference'!I$6*List!$F1016)+'NEW Reference'!I$7,0)</f>
        <v>3398</v>
      </c>
      <c r="O1016" s="21">
        <f>ROUND(('NEW Reference'!J$6*List!$F1016)+'NEW Reference'!J$7,0)</f>
        <v>3935</v>
      </c>
      <c r="P1016" s="21">
        <f>ROUND(('NEW Reference'!K$6*List!$F1016)+'NEW Reference'!K$7,0)</f>
        <v>4060</v>
      </c>
      <c r="Q1016" s="21">
        <f>ROUND(('NEW Reference'!L$6*List!$F1016)+'NEW Reference'!L$7,0)</f>
        <v>4380</v>
      </c>
      <c r="R1016" s="21">
        <f>ROUND(('NEW Reference'!M$6*List!$F1016)+'NEW Reference'!M$7,0)</f>
        <v>5232</v>
      </c>
      <c r="S1016" s="21">
        <f>ROUND(('NEW Reference'!N$6*List!$F1016)+'NEW Reference'!N$7,0)</f>
        <v>21110</v>
      </c>
      <c r="T1016" s="22">
        <f>ROUND(('NEW Reference'!O$6*List!$F1016)+'NEW Reference'!O$7,0)</f>
        <v>785</v>
      </c>
      <c r="U1016" s="22">
        <f>ROUND(('NEW Reference'!P$6*List!$F1016)+'NEW Reference'!P$7,0)</f>
        <v>1106</v>
      </c>
      <c r="V1016" s="22">
        <f>ROUND(('NEW Reference'!Q$6*List!$F1016)+'NEW Reference'!Q$7,0)</f>
        <v>553</v>
      </c>
      <c r="X1016" s="3" t="str">
        <f t="shared" si="45"/>
        <v>UNION, South Dakota</v>
      </c>
      <c r="Y1016" s="67" t="s">
        <v>724</v>
      </c>
      <c r="Z1016" s="24" t="s">
        <v>91</v>
      </c>
      <c r="AA1016" s="29" t="s">
        <v>1247</v>
      </c>
      <c r="AB1016" s="26"/>
      <c r="AC1016" s="19">
        <f t="shared" si="47"/>
        <v>0.86570000000000003</v>
      </c>
      <c r="AD1016" s="104">
        <v>43900</v>
      </c>
      <c r="AE1016" t="s">
        <v>1242</v>
      </c>
      <c r="AF1016" s="19">
        <v>0.83679999999999999</v>
      </c>
    </row>
    <row r="1017" spans="1:32">
      <c r="A1017" s="95">
        <v>28940</v>
      </c>
      <c r="B1017" s="93" t="s">
        <v>1252</v>
      </c>
      <c r="C1017" s="67" t="s">
        <v>1223</v>
      </c>
      <c r="D1017" s="29" t="s">
        <v>1253</v>
      </c>
      <c r="E1017" s="97" t="s">
        <v>90</v>
      </c>
      <c r="F1017" s="98">
        <f t="shared" si="46"/>
        <v>0.73640000000000005</v>
      </c>
      <c r="G1017" s="74">
        <f>ROUND(('NEW Reference'!B$6*List!$F1017)+'NEW Reference'!B$7,0)</f>
        <v>1079</v>
      </c>
      <c r="H1017" s="21">
        <f>ROUND(('NEW Reference'!C$6*List!$F1017)+'NEW Reference'!C$7,0)</f>
        <v>1609</v>
      </c>
      <c r="I1017" s="21">
        <f>ROUND(('NEW Reference'!D$6*List!$F1017)+'NEW Reference'!D$7,0)</f>
        <v>1928</v>
      </c>
      <c r="J1017" s="21">
        <f>ROUND(('NEW Reference'!E$6*List!$F1017)+'NEW Reference'!E$7,0)</f>
        <v>2383</v>
      </c>
      <c r="K1017" s="21">
        <f>ROUND(('NEW Reference'!F$6*List!$F1017)+'NEW Reference'!F$7,0)</f>
        <v>2483</v>
      </c>
      <c r="L1017" s="21">
        <f>ROUND(('NEW Reference'!G$6*List!$F1017)+'NEW Reference'!G$7,0)</f>
        <v>2811</v>
      </c>
      <c r="M1017" s="21">
        <f>ROUND(('NEW Reference'!H$6*List!$F1017)+'NEW Reference'!H$7,0)</f>
        <v>2918</v>
      </c>
      <c r="N1017" s="21">
        <f>ROUND(('NEW Reference'!I$6*List!$F1017)+'NEW Reference'!I$7,0)</f>
        <v>3032</v>
      </c>
      <c r="O1017" s="21">
        <f>ROUND(('NEW Reference'!J$6*List!$F1017)+'NEW Reference'!J$7,0)</f>
        <v>3512</v>
      </c>
      <c r="P1017" s="21">
        <f>ROUND(('NEW Reference'!K$6*List!$F1017)+'NEW Reference'!K$7,0)</f>
        <v>3622</v>
      </c>
      <c r="Q1017" s="21">
        <f>ROUND(('NEW Reference'!L$6*List!$F1017)+'NEW Reference'!L$7,0)</f>
        <v>3909</v>
      </c>
      <c r="R1017" s="21">
        <f>ROUND(('NEW Reference'!M$6*List!$F1017)+'NEW Reference'!M$7,0)</f>
        <v>4668</v>
      </c>
      <c r="S1017" s="21">
        <f>ROUND(('NEW Reference'!N$6*List!$F1017)+'NEW Reference'!N$7,0)</f>
        <v>18837</v>
      </c>
      <c r="T1017" s="22">
        <f>ROUND(('NEW Reference'!O$6*List!$F1017)+'NEW Reference'!O$7,0)</f>
        <v>700</v>
      </c>
      <c r="U1017" s="22">
        <f>ROUND(('NEW Reference'!P$6*List!$F1017)+'NEW Reference'!P$7,0)</f>
        <v>987</v>
      </c>
      <c r="V1017" s="22">
        <f>ROUND(('NEW Reference'!Q$6*List!$F1017)+'NEW Reference'!Q$7,0)</f>
        <v>493</v>
      </c>
      <c r="X1017" s="3" t="str">
        <f t="shared" si="45"/>
        <v>ANDERSON, Tennessee</v>
      </c>
      <c r="Y1017" s="67" t="s">
        <v>1223</v>
      </c>
      <c r="Z1017" s="24" t="s">
        <v>91</v>
      </c>
      <c r="AA1017" s="29" t="s">
        <v>1253</v>
      </c>
      <c r="AB1017" s="26"/>
      <c r="AC1017" s="19">
        <f t="shared" si="47"/>
        <v>0.73640000000000005</v>
      </c>
      <c r="AD1017" s="104">
        <v>16740</v>
      </c>
      <c r="AE1017" t="s">
        <v>894</v>
      </c>
      <c r="AF1017" s="19">
        <v>0.94040000000000001</v>
      </c>
    </row>
    <row r="1018" spans="1:32">
      <c r="A1018" s="95">
        <v>28940</v>
      </c>
      <c r="B1018" s="93" t="s">
        <v>1252</v>
      </c>
      <c r="C1018" s="67" t="s">
        <v>117</v>
      </c>
      <c r="D1018" s="29" t="s">
        <v>1253</v>
      </c>
      <c r="E1018" s="97" t="s">
        <v>90</v>
      </c>
      <c r="F1018" s="98">
        <f t="shared" si="46"/>
        <v>0.73640000000000005</v>
      </c>
      <c r="G1018" s="74">
        <f>ROUND(('NEW Reference'!B$6*List!$F1018)+'NEW Reference'!B$7,0)</f>
        <v>1079</v>
      </c>
      <c r="H1018" s="21">
        <f>ROUND(('NEW Reference'!C$6*List!$F1018)+'NEW Reference'!C$7,0)</f>
        <v>1609</v>
      </c>
      <c r="I1018" s="21">
        <f>ROUND(('NEW Reference'!D$6*List!$F1018)+'NEW Reference'!D$7,0)</f>
        <v>1928</v>
      </c>
      <c r="J1018" s="21">
        <f>ROUND(('NEW Reference'!E$6*List!$F1018)+'NEW Reference'!E$7,0)</f>
        <v>2383</v>
      </c>
      <c r="K1018" s="21">
        <f>ROUND(('NEW Reference'!F$6*List!$F1018)+'NEW Reference'!F$7,0)</f>
        <v>2483</v>
      </c>
      <c r="L1018" s="21">
        <f>ROUND(('NEW Reference'!G$6*List!$F1018)+'NEW Reference'!G$7,0)</f>
        <v>2811</v>
      </c>
      <c r="M1018" s="21">
        <f>ROUND(('NEW Reference'!H$6*List!$F1018)+'NEW Reference'!H$7,0)</f>
        <v>2918</v>
      </c>
      <c r="N1018" s="21">
        <f>ROUND(('NEW Reference'!I$6*List!$F1018)+'NEW Reference'!I$7,0)</f>
        <v>3032</v>
      </c>
      <c r="O1018" s="21">
        <f>ROUND(('NEW Reference'!J$6*List!$F1018)+'NEW Reference'!J$7,0)</f>
        <v>3512</v>
      </c>
      <c r="P1018" s="21">
        <f>ROUND(('NEW Reference'!K$6*List!$F1018)+'NEW Reference'!K$7,0)</f>
        <v>3622</v>
      </c>
      <c r="Q1018" s="21">
        <f>ROUND(('NEW Reference'!L$6*List!$F1018)+'NEW Reference'!L$7,0)</f>
        <v>3909</v>
      </c>
      <c r="R1018" s="21">
        <f>ROUND(('NEW Reference'!M$6*List!$F1018)+'NEW Reference'!M$7,0)</f>
        <v>4668</v>
      </c>
      <c r="S1018" s="21">
        <f>ROUND(('NEW Reference'!N$6*List!$F1018)+'NEW Reference'!N$7,0)</f>
        <v>18837</v>
      </c>
      <c r="T1018" s="22">
        <f>ROUND(('NEW Reference'!O$6*List!$F1018)+'NEW Reference'!O$7,0)</f>
        <v>700</v>
      </c>
      <c r="U1018" s="22">
        <f>ROUND(('NEW Reference'!P$6*List!$F1018)+'NEW Reference'!P$7,0)</f>
        <v>987</v>
      </c>
      <c r="V1018" s="22">
        <f>ROUND(('NEW Reference'!Q$6*List!$F1018)+'NEW Reference'!Q$7,0)</f>
        <v>493</v>
      </c>
      <c r="X1018" s="3" t="str">
        <f t="shared" si="45"/>
        <v>BLOUNT, Tennessee</v>
      </c>
      <c r="Y1018" s="67" t="s">
        <v>117</v>
      </c>
      <c r="Z1018" s="24" t="s">
        <v>91</v>
      </c>
      <c r="AA1018" s="29" t="s">
        <v>1253</v>
      </c>
      <c r="AB1018" s="26"/>
      <c r="AC1018" s="19">
        <f t="shared" si="47"/>
        <v>0.73640000000000005</v>
      </c>
      <c r="AD1018" s="104">
        <v>39660</v>
      </c>
      <c r="AE1018" t="s">
        <v>1245</v>
      </c>
      <c r="AF1018" s="19">
        <v>0.88430000000000009</v>
      </c>
    </row>
    <row r="1019" spans="1:32">
      <c r="A1019" s="95">
        <v>17420</v>
      </c>
      <c r="B1019" s="93" t="s">
        <v>1254</v>
      </c>
      <c r="C1019" s="67" t="s">
        <v>1255</v>
      </c>
      <c r="D1019" s="29" t="s">
        <v>1253</v>
      </c>
      <c r="E1019" s="97" t="s">
        <v>90</v>
      </c>
      <c r="F1019" s="98">
        <f t="shared" si="46"/>
        <v>0.81186999999999998</v>
      </c>
      <c r="G1019" s="74">
        <f>ROUND(('NEW Reference'!B$6*List!$F1019)+'NEW Reference'!B$7,0)</f>
        <v>1155</v>
      </c>
      <c r="H1019" s="21">
        <f>ROUND(('NEW Reference'!C$6*List!$F1019)+'NEW Reference'!C$7,0)</f>
        <v>1722</v>
      </c>
      <c r="I1019" s="21">
        <f>ROUND(('NEW Reference'!D$6*List!$F1019)+'NEW Reference'!D$7,0)</f>
        <v>2063</v>
      </c>
      <c r="J1019" s="21">
        <f>ROUND(('NEW Reference'!E$6*List!$F1019)+'NEW Reference'!E$7,0)</f>
        <v>2551</v>
      </c>
      <c r="K1019" s="21">
        <f>ROUND(('NEW Reference'!F$6*List!$F1019)+'NEW Reference'!F$7,0)</f>
        <v>2658</v>
      </c>
      <c r="L1019" s="21">
        <f>ROUND(('NEW Reference'!G$6*List!$F1019)+'NEW Reference'!G$7,0)</f>
        <v>3008</v>
      </c>
      <c r="M1019" s="21">
        <f>ROUND(('NEW Reference'!H$6*List!$F1019)+'NEW Reference'!H$7,0)</f>
        <v>3123</v>
      </c>
      <c r="N1019" s="21">
        <f>ROUND(('NEW Reference'!I$6*List!$F1019)+'NEW Reference'!I$7,0)</f>
        <v>3246</v>
      </c>
      <c r="O1019" s="21">
        <f>ROUND(('NEW Reference'!J$6*List!$F1019)+'NEW Reference'!J$7,0)</f>
        <v>3759</v>
      </c>
      <c r="P1019" s="21">
        <f>ROUND(('NEW Reference'!K$6*List!$F1019)+'NEW Reference'!K$7,0)</f>
        <v>3878</v>
      </c>
      <c r="Q1019" s="21">
        <f>ROUND(('NEW Reference'!L$6*List!$F1019)+'NEW Reference'!L$7,0)</f>
        <v>4184</v>
      </c>
      <c r="R1019" s="21">
        <f>ROUND(('NEW Reference'!M$6*List!$F1019)+'NEW Reference'!M$7,0)</f>
        <v>4997</v>
      </c>
      <c r="S1019" s="21">
        <f>ROUND(('NEW Reference'!N$6*List!$F1019)+'NEW Reference'!N$7,0)</f>
        <v>20163</v>
      </c>
      <c r="T1019" s="22">
        <f>ROUND(('NEW Reference'!O$6*List!$F1019)+'NEW Reference'!O$7,0)</f>
        <v>750</v>
      </c>
      <c r="U1019" s="22">
        <f>ROUND(('NEW Reference'!P$6*List!$F1019)+'NEW Reference'!P$7,0)</f>
        <v>1056</v>
      </c>
      <c r="V1019" s="22">
        <f>ROUND(('NEW Reference'!Q$6*List!$F1019)+'NEW Reference'!Q$7,0)</f>
        <v>528</v>
      </c>
      <c r="X1019" s="3" t="str">
        <f t="shared" si="45"/>
        <v>BRADLEY, Tennessee</v>
      </c>
      <c r="Y1019" s="67" t="s">
        <v>1255</v>
      </c>
      <c r="Z1019" s="24" t="s">
        <v>91</v>
      </c>
      <c r="AA1019" s="29" t="s">
        <v>1253</v>
      </c>
      <c r="AB1019" s="26"/>
      <c r="AC1019" s="19">
        <f t="shared" si="47"/>
        <v>0.81186999999999998</v>
      </c>
      <c r="AD1019" s="104">
        <v>43620</v>
      </c>
      <c r="AE1019" t="s">
        <v>837</v>
      </c>
      <c r="AF1019" s="19">
        <v>0.79420000000000002</v>
      </c>
    </row>
    <row r="1020" spans="1:32">
      <c r="A1020" s="95">
        <v>28940</v>
      </c>
      <c r="B1020" s="93" t="s">
        <v>1252</v>
      </c>
      <c r="C1020" s="67" t="s">
        <v>660</v>
      </c>
      <c r="D1020" s="29" t="s">
        <v>1253</v>
      </c>
      <c r="E1020" s="97" t="s">
        <v>90</v>
      </c>
      <c r="F1020" s="98">
        <f t="shared" si="46"/>
        <v>0.73640000000000005</v>
      </c>
      <c r="G1020" s="74">
        <f>ROUND(('NEW Reference'!B$6*List!$F1020)+'NEW Reference'!B$7,0)</f>
        <v>1079</v>
      </c>
      <c r="H1020" s="21">
        <f>ROUND(('NEW Reference'!C$6*List!$F1020)+'NEW Reference'!C$7,0)</f>
        <v>1609</v>
      </c>
      <c r="I1020" s="21">
        <f>ROUND(('NEW Reference'!D$6*List!$F1020)+'NEW Reference'!D$7,0)</f>
        <v>1928</v>
      </c>
      <c r="J1020" s="21">
        <f>ROUND(('NEW Reference'!E$6*List!$F1020)+'NEW Reference'!E$7,0)</f>
        <v>2383</v>
      </c>
      <c r="K1020" s="21">
        <f>ROUND(('NEW Reference'!F$6*List!$F1020)+'NEW Reference'!F$7,0)</f>
        <v>2483</v>
      </c>
      <c r="L1020" s="21">
        <f>ROUND(('NEW Reference'!G$6*List!$F1020)+'NEW Reference'!G$7,0)</f>
        <v>2811</v>
      </c>
      <c r="M1020" s="21">
        <f>ROUND(('NEW Reference'!H$6*List!$F1020)+'NEW Reference'!H$7,0)</f>
        <v>2918</v>
      </c>
      <c r="N1020" s="21">
        <f>ROUND(('NEW Reference'!I$6*List!$F1020)+'NEW Reference'!I$7,0)</f>
        <v>3032</v>
      </c>
      <c r="O1020" s="21">
        <f>ROUND(('NEW Reference'!J$6*List!$F1020)+'NEW Reference'!J$7,0)</f>
        <v>3512</v>
      </c>
      <c r="P1020" s="21">
        <f>ROUND(('NEW Reference'!K$6*List!$F1020)+'NEW Reference'!K$7,0)</f>
        <v>3622</v>
      </c>
      <c r="Q1020" s="21">
        <f>ROUND(('NEW Reference'!L$6*List!$F1020)+'NEW Reference'!L$7,0)</f>
        <v>3909</v>
      </c>
      <c r="R1020" s="21">
        <f>ROUND(('NEW Reference'!M$6*List!$F1020)+'NEW Reference'!M$7,0)</f>
        <v>4668</v>
      </c>
      <c r="S1020" s="21">
        <f>ROUND(('NEW Reference'!N$6*List!$F1020)+'NEW Reference'!N$7,0)</f>
        <v>18837</v>
      </c>
      <c r="T1020" s="22">
        <f>ROUND(('NEW Reference'!O$6*List!$F1020)+'NEW Reference'!O$7,0)</f>
        <v>700</v>
      </c>
      <c r="U1020" s="22">
        <f>ROUND(('NEW Reference'!P$6*List!$F1020)+'NEW Reference'!P$7,0)</f>
        <v>987</v>
      </c>
      <c r="V1020" s="22">
        <f>ROUND(('NEW Reference'!Q$6*List!$F1020)+'NEW Reference'!Q$7,0)</f>
        <v>493</v>
      </c>
      <c r="X1020" s="3" t="str">
        <f t="shared" si="45"/>
        <v>CAMPBELL, Tennessee</v>
      </c>
      <c r="Y1020" s="67" t="s">
        <v>660</v>
      </c>
      <c r="Z1020" s="24" t="s">
        <v>91</v>
      </c>
      <c r="AA1020" s="29" t="s">
        <v>1253</v>
      </c>
      <c r="AB1020" s="25"/>
      <c r="AC1020" s="19">
        <f t="shared" si="47"/>
        <v>0.73640000000000005</v>
      </c>
      <c r="AD1020" s="104">
        <v>43620</v>
      </c>
      <c r="AE1020" t="s">
        <v>837</v>
      </c>
      <c r="AF1020" s="19">
        <v>0.79420000000000002</v>
      </c>
    </row>
    <row r="1021" spans="1:32">
      <c r="A1021" s="95">
        <v>34980</v>
      </c>
      <c r="B1021" s="93" t="s">
        <v>1256</v>
      </c>
      <c r="C1021" s="67" t="s">
        <v>1257</v>
      </c>
      <c r="D1021" s="29" t="s">
        <v>1253</v>
      </c>
      <c r="E1021" s="97" t="s">
        <v>90</v>
      </c>
      <c r="F1021" s="98">
        <f t="shared" si="46"/>
        <v>0.90800000000000003</v>
      </c>
      <c r="G1021" s="74">
        <f>ROUND(('NEW Reference'!B$6*List!$F1021)+'NEW Reference'!B$7,0)</f>
        <v>1252</v>
      </c>
      <c r="H1021" s="21">
        <f>ROUND(('NEW Reference'!C$6*List!$F1021)+'NEW Reference'!C$7,0)</f>
        <v>1866</v>
      </c>
      <c r="I1021" s="21">
        <f>ROUND(('NEW Reference'!D$6*List!$F1021)+'NEW Reference'!D$7,0)</f>
        <v>2236</v>
      </c>
      <c r="J1021" s="21">
        <f>ROUND(('NEW Reference'!E$6*List!$F1021)+'NEW Reference'!E$7,0)</f>
        <v>2765</v>
      </c>
      <c r="K1021" s="21">
        <f>ROUND(('NEW Reference'!F$6*List!$F1021)+'NEW Reference'!F$7,0)</f>
        <v>2880</v>
      </c>
      <c r="L1021" s="21">
        <f>ROUND(('NEW Reference'!G$6*List!$F1021)+'NEW Reference'!G$7,0)</f>
        <v>3261</v>
      </c>
      <c r="M1021" s="21">
        <f>ROUND(('NEW Reference'!H$6*List!$F1021)+'NEW Reference'!H$7,0)</f>
        <v>3385</v>
      </c>
      <c r="N1021" s="21">
        <f>ROUND(('NEW Reference'!I$6*List!$F1021)+'NEW Reference'!I$7,0)</f>
        <v>3518</v>
      </c>
      <c r="O1021" s="21">
        <f>ROUND(('NEW Reference'!J$6*List!$F1021)+'NEW Reference'!J$7,0)</f>
        <v>4074</v>
      </c>
      <c r="P1021" s="21">
        <f>ROUND(('NEW Reference'!K$6*List!$F1021)+'NEW Reference'!K$7,0)</f>
        <v>4203</v>
      </c>
      <c r="Q1021" s="21">
        <f>ROUND(('NEW Reference'!L$6*List!$F1021)+'NEW Reference'!L$7,0)</f>
        <v>4535</v>
      </c>
      <c r="R1021" s="21">
        <f>ROUND(('NEW Reference'!M$6*List!$F1021)+'NEW Reference'!M$7,0)</f>
        <v>5416</v>
      </c>
      <c r="S1021" s="21">
        <f>ROUND(('NEW Reference'!N$6*List!$F1021)+'NEW Reference'!N$7,0)</f>
        <v>21853</v>
      </c>
      <c r="T1021" s="22">
        <f>ROUND(('NEW Reference'!O$6*List!$F1021)+'NEW Reference'!O$7,0)</f>
        <v>812</v>
      </c>
      <c r="U1021" s="22">
        <f>ROUND(('NEW Reference'!P$6*List!$F1021)+'NEW Reference'!P$7,0)</f>
        <v>1145</v>
      </c>
      <c r="V1021" s="22">
        <f>ROUND(('NEW Reference'!Q$6*List!$F1021)+'NEW Reference'!Q$7,0)</f>
        <v>572</v>
      </c>
      <c r="X1021" s="3" t="str">
        <f t="shared" si="45"/>
        <v>CANNON, Tennessee</v>
      </c>
      <c r="Y1021" s="67" t="s">
        <v>1257</v>
      </c>
      <c r="Z1021" s="24" t="s">
        <v>91</v>
      </c>
      <c r="AA1021" s="29" t="s">
        <v>1253</v>
      </c>
      <c r="AB1021" s="26"/>
      <c r="AC1021" s="19">
        <f t="shared" si="47"/>
        <v>0.90800000000000003</v>
      </c>
      <c r="AD1021" s="104">
        <v>39660</v>
      </c>
      <c r="AE1021" t="s">
        <v>1245</v>
      </c>
      <c r="AF1021" s="19">
        <v>0.88430000000000009</v>
      </c>
    </row>
    <row r="1022" spans="1:32">
      <c r="A1022" s="95">
        <v>27740</v>
      </c>
      <c r="B1022" s="93" t="s">
        <v>1258</v>
      </c>
      <c r="C1022" s="67" t="s">
        <v>662</v>
      </c>
      <c r="D1022" s="29" t="s">
        <v>1253</v>
      </c>
      <c r="E1022" s="97" t="s">
        <v>90</v>
      </c>
      <c r="F1022" s="98">
        <f t="shared" si="46"/>
        <v>0.80800000000000005</v>
      </c>
      <c r="G1022" s="74">
        <f>ROUND(('NEW Reference'!B$6*List!$F1022)+'NEW Reference'!B$7,0)</f>
        <v>1151</v>
      </c>
      <c r="H1022" s="21">
        <f>ROUND(('NEW Reference'!C$6*List!$F1022)+'NEW Reference'!C$7,0)</f>
        <v>1716</v>
      </c>
      <c r="I1022" s="21">
        <f>ROUND(('NEW Reference'!D$6*List!$F1022)+'NEW Reference'!D$7,0)</f>
        <v>2056</v>
      </c>
      <c r="J1022" s="21">
        <f>ROUND(('NEW Reference'!E$6*List!$F1022)+'NEW Reference'!E$7,0)</f>
        <v>2542</v>
      </c>
      <c r="K1022" s="21">
        <f>ROUND(('NEW Reference'!F$6*List!$F1022)+'NEW Reference'!F$7,0)</f>
        <v>2649</v>
      </c>
      <c r="L1022" s="21">
        <f>ROUND(('NEW Reference'!G$6*List!$F1022)+'NEW Reference'!G$7,0)</f>
        <v>2998</v>
      </c>
      <c r="M1022" s="21">
        <f>ROUND(('NEW Reference'!H$6*List!$F1022)+'NEW Reference'!H$7,0)</f>
        <v>3113</v>
      </c>
      <c r="N1022" s="21">
        <f>ROUND(('NEW Reference'!I$6*List!$F1022)+'NEW Reference'!I$7,0)</f>
        <v>3235</v>
      </c>
      <c r="O1022" s="21">
        <f>ROUND(('NEW Reference'!J$6*List!$F1022)+'NEW Reference'!J$7,0)</f>
        <v>3746</v>
      </c>
      <c r="P1022" s="21">
        <f>ROUND(('NEW Reference'!K$6*List!$F1022)+'NEW Reference'!K$7,0)</f>
        <v>3864</v>
      </c>
      <c r="Q1022" s="21">
        <f>ROUND(('NEW Reference'!L$6*List!$F1022)+'NEW Reference'!L$7,0)</f>
        <v>4170</v>
      </c>
      <c r="R1022" s="21">
        <f>ROUND(('NEW Reference'!M$6*List!$F1022)+'NEW Reference'!M$7,0)</f>
        <v>4980</v>
      </c>
      <c r="S1022" s="21">
        <f>ROUND(('NEW Reference'!N$6*List!$F1022)+'NEW Reference'!N$7,0)</f>
        <v>20095</v>
      </c>
      <c r="T1022" s="22">
        <f>ROUND(('NEW Reference'!O$6*List!$F1022)+'NEW Reference'!O$7,0)</f>
        <v>747</v>
      </c>
      <c r="U1022" s="22">
        <f>ROUND(('NEW Reference'!P$6*List!$F1022)+'NEW Reference'!P$7,0)</f>
        <v>1053</v>
      </c>
      <c r="V1022" s="22">
        <f>ROUND(('NEW Reference'!Q$6*List!$F1022)+'NEW Reference'!Q$7,0)</f>
        <v>526</v>
      </c>
      <c r="X1022" s="3" t="str">
        <f t="shared" si="45"/>
        <v>CARTER, Tennessee</v>
      </c>
      <c r="Y1022" s="67" t="s">
        <v>662</v>
      </c>
      <c r="Z1022" s="24" t="s">
        <v>91</v>
      </c>
      <c r="AA1022" s="29" t="s">
        <v>1253</v>
      </c>
      <c r="AB1022" s="25"/>
      <c r="AC1022" s="19">
        <f t="shared" si="47"/>
        <v>0.80800000000000005</v>
      </c>
      <c r="AD1022" s="104">
        <v>43620</v>
      </c>
      <c r="AE1022" t="s">
        <v>837</v>
      </c>
      <c r="AF1022" s="19">
        <v>0.79420000000000002</v>
      </c>
    </row>
    <row r="1023" spans="1:32">
      <c r="A1023" s="95">
        <v>34980</v>
      </c>
      <c r="B1023" s="93" t="s">
        <v>1256</v>
      </c>
      <c r="C1023" s="67" t="s">
        <v>1259</v>
      </c>
      <c r="D1023" s="29" t="s">
        <v>1253</v>
      </c>
      <c r="E1023" s="97" t="s">
        <v>90</v>
      </c>
      <c r="F1023" s="98">
        <f t="shared" si="46"/>
        <v>0.90800000000000003</v>
      </c>
      <c r="G1023" s="74">
        <f>ROUND(('NEW Reference'!B$6*List!$F1023)+'NEW Reference'!B$7,0)</f>
        <v>1252</v>
      </c>
      <c r="H1023" s="21">
        <f>ROUND(('NEW Reference'!C$6*List!$F1023)+'NEW Reference'!C$7,0)</f>
        <v>1866</v>
      </c>
      <c r="I1023" s="21">
        <f>ROUND(('NEW Reference'!D$6*List!$F1023)+'NEW Reference'!D$7,0)</f>
        <v>2236</v>
      </c>
      <c r="J1023" s="21">
        <f>ROUND(('NEW Reference'!E$6*List!$F1023)+'NEW Reference'!E$7,0)</f>
        <v>2765</v>
      </c>
      <c r="K1023" s="21">
        <f>ROUND(('NEW Reference'!F$6*List!$F1023)+'NEW Reference'!F$7,0)</f>
        <v>2880</v>
      </c>
      <c r="L1023" s="21">
        <f>ROUND(('NEW Reference'!G$6*List!$F1023)+'NEW Reference'!G$7,0)</f>
        <v>3261</v>
      </c>
      <c r="M1023" s="21">
        <f>ROUND(('NEW Reference'!H$6*List!$F1023)+'NEW Reference'!H$7,0)</f>
        <v>3385</v>
      </c>
      <c r="N1023" s="21">
        <f>ROUND(('NEW Reference'!I$6*List!$F1023)+'NEW Reference'!I$7,0)</f>
        <v>3518</v>
      </c>
      <c r="O1023" s="21">
        <f>ROUND(('NEW Reference'!J$6*List!$F1023)+'NEW Reference'!J$7,0)</f>
        <v>4074</v>
      </c>
      <c r="P1023" s="21">
        <f>ROUND(('NEW Reference'!K$6*List!$F1023)+'NEW Reference'!K$7,0)</f>
        <v>4203</v>
      </c>
      <c r="Q1023" s="21">
        <f>ROUND(('NEW Reference'!L$6*List!$F1023)+'NEW Reference'!L$7,0)</f>
        <v>4535</v>
      </c>
      <c r="R1023" s="21">
        <f>ROUND(('NEW Reference'!M$6*List!$F1023)+'NEW Reference'!M$7,0)</f>
        <v>5416</v>
      </c>
      <c r="S1023" s="21">
        <f>ROUND(('NEW Reference'!N$6*List!$F1023)+'NEW Reference'!N$7,0)</f>
        <v>21853</v>
      </c>
      <c r="T1023" s="22">
        <f>ROUND(('NEW Reference'!O$6*List!$F1023)+'NEW Reference'!O$7,0)</f>
        <v>812</v>
      </c>
      <c r="U1023" s="22">
        <f>ROUND(('NEW Reference'!P$6*List!$F1023)+'NEW Reference'!P$7,0)</f>
        <v>1145</v>
      </c>
      <c r="V1023" s="22">
        <f>ROUND(('NEW Reference'!Q$6*List!$F1023)+'NEW Reference'!Q$7,0)</f>
        <v>572</v>
      </c>
      <c r="X1023" s="3" t="str">
        <f t="shared" si="45"/>
        <v>CHEATHAM, Tennessee</v>
      </c>
      <c r="Y1023" s="67" t="s">
        <v>1259</v>
      </c>
      <c r="Z1023" s="24" t="s">
        <v>91</v>
      </c>
      <c r="AA1023" s="29" t="s">
        <v>1253</v>
      </c>
      <c r="AB1023" s="26"/>
      <c r="AC1023" s="19">
        <f t="shared" si="47"/>
        <v>0.90800000000000003</v>
      </c>
      <c r="AD1023" s="104">
        <v>39660</v>
      </c>
      <c r="AE1023" t="s">
        <v>1245</v>
      </c>
      <c r="AF1023" s="19">
        <v>0.88430000000000009</v>
      </c>
    </row>
    <row r="1024" spans="1:32">
      <c r="A1024" s="95">
        <v>27180</v>
      </c>
      <c r="B1024" s="93" t="s">
        <v>1260</v>
      </c>
      <c r="C1024" s="67" t="s">
        <v>1125</v>
      </c>
      <c r="D1024" s="29" t="s">
        <v>1253</v>
      </c>
      <c r="E1024" s="97" t="s">
        <v>90</v>
      </c>
      <c r="F1024" s="98">
        <f t="shared" si="46"/>
        <v>0.70328499999999994</v>
      </c>
      <c r="G1024" s="74">
        <f>ROUND(('NEW Reference'!B$6*List!$F1024)+'NEW Reference'!B$7,0)</f>
        <v>1045</v>
      </c>
      <c r="H1024" s="21">
        <f>ROUND(('NEW Reference'!C$6*List!$F1024)+'NEW Reference'!C$7,0)</f>
        <v>1559</v>
      </c>
      <c r="I1024" s="21">
        <f>ROUND(('NEW Reference'!D$6*List!$F1024)+'NEW Reference'!D$7,0)</f>
        <v>1868</v>
      </c>
      <c r="J1024" s="21">
        <f>ROUND(('NEW Reference'!E$6*List!$F1024)+'NEW Reference'!E$7,0)</f>
        <v>2309</v>
      </c>
      <c r="K1024" s="21">
        <f>ROUND(('NEW Reference'!F$6*List!$F1024)+'NEW Reference'!F$7,0)</f>
        <v>2406</v>
      </c>
      <c r="L1024" s="21">
        <f>ROUND(('NEW Reference'!G$6*List!$F1024)+'NEW Reference'!G$7,0)</f>
        <v>2724</v>
      </c>
      <c r="M1024" s="21">
        <f>ROUND(('NEW Reference'!H$6*List!$F1024)+'NEW Reference'!H$7,0)</f>
        <v>2828</v>
      </c>
      <c r="N1024" s="21">
        <f>ROUND(('NEW Reference'!I$6*List!$F1024)+'NEW Reference'!I$7,0)</f>
        <v>2939</v>
      </c>
      <c r="O1024" s="21">
        <f>ROUND(('NEW Reference'!J$6*List!$F1024)+'NEW Reference'!J$7,0)</f>
        <v>3403</v>
      </c>
      <c r="P1024" s="21">
        <f>ROUND(('NEW Reference'!K$6*List!$F1024)+'NEW Reference'!K$7,0)</f>
        <v>3510</v>
      </c>
      <c r="Q1024" s="21">
        <f>ROUND(('NEW Reference'!L$6*List!$F1024)+'NEW Reference'!L$7,0)</f>
        <v>3788</v>
      </c>
      <c r="R1024" s="21">
        <f>ROUND(('NEW Reference'!M$6*List!$F1024)+'NEW Reference'!M$7,0)</f>
        <v>4524</v>
      </c>
      <c r="S1024" s="21">
        <f>ROUND(('NEW Reference'!N$6*List!$F1024)+'NEW Reference'!N$7,0)</f>
        <v>18254</v>
      </c>
      <c r="T1024" s="22">
        <f>ROUND(('NEW Reference'!O$6*List!$F1024)+'NEW Reference'!O$7,0)</f>
        <v>679</v>
      </c>
      <c r="U1024" s="22">
        <f>ROUND(('NEW Reference'!P$6*List!$F1024)+'NEW Reference'!P$7,0)</f>
        <v>956</v>
      </c>
      <c r="V1024" s="22">
        <f>ROUND(('NEW Reference'!Q$6*List!$F1024)+'NEW Reference'!Q$7,0)</f>
        <v>478</v>
      </c>
      <c r="X1024" s="3" t="str">
        <f t="shared" si="45"/>
        <v>CHESTER, Tennessee</v>
      </c>
      <c r="Y1024" s="67" t="s">
        <v>1125</v>
      </c>
      <c r="Z1024" s="24" t="s">
        <v>91</v>
      </c>
      <c r="AA1024" s="29" t="s">
        <v>1253</v>
      </c>
      <c r="AB1024" s="26"/>
      <c r="AC1024" s="19">
        <f t="shared" si="47"/>
        <v>0.70328499999999994</v>
      </c>
      <c r="AD1024" s="104">
        <v>43620</v>
      </c>
      <c r="AE1024" t="s">
        <v>837</v>
      </c>
      <c r="AF1024" s="19">
        <v>0.79420000000000002</v>
      </c>
    </row>
    <row r="1025" spans="1:32">
      <c r="A1025" s="95">
        <v>27180</v>
      </c>
      <c r="B1025" s="93" t="s">
        <v>1260</v>
      </c>
      <c r="C1025" s="67" t="s">
        <v>1261</v>
      </c>
      <c r="D1025" s="29" t="s">
        <v>1253</v>
      </c>
      <c r="E1025" s="97" t="s">
        <v>90</v>
      </c>
      <c r="F1025" s="98">
        <f t="shared" si="46"/>
        <v>0.70328499999999994</v>
      </c>
      <c r="G1025" s="74">
        <f>ROUND(('NEW Reference'!B$6*List!$F1025)+'NEW Reference'!B$7,0)</f>
        <v>1045</v>
      </c>
      <c r="H1025" s="21">
        <f>ROUND(('NEW Reference'!C$6*List!$F1025)+'NEW Reference'!C$7,0)</f>
        <v>1559</v>
      </c>
      <c r="I1025" s="21">
        <f>ROUND(('NEW Reference'!D$6*List!$F1025)+'NEW Reference'!D$7,0)</f>
        <v>1868</v>
      </c>
      <c r="J1025" s="21">
        <f>ROUND(('NEW Reference'!E$6*List!$F1025)+'NEW Reference'!E$7,0)</f>
        <v>2309</v>
      </c>
      <c r="K1025" s="21">
        <f>ROUND(('NEW Reference'!F$6*List!$F1025)+'NEW Reference'!F$7,0)</f>
        <v>2406</v>
      </c>
      <c r="L1025" s="21">
        <f>ROUND(('NEW Reference'!G$6*List!$F1025)+'NEW Reference'!G$7,0)</f>
        <v>2724</v>
      </c>
      <c r="M1025" s="21">
        <f>ROUND(('NEW Reference'!H$6*List!$F1025)+'NEW Reference'!H$7,0)</f>
        <v>2828</v>
      </c>
      <c r="N1025" s="21">
        <f>ROUND(('NEW Reference'!I$6*List!$F1025)+'NEW Reference'!I$7,0)</f>
        <v>2939</v>
      </c>
      <c r="O1025" s="21">
        <f>ROUND(('NEW Reference'!J$6*List!$F1025)+'NEW Reference'!J$7,0)</f>
        <v>3403</v>
      </c>
      <c r="P1025" s="21">
        <f>ROUND(('NEW Reference'!K$6*List!$F1025)+'NEW Reference'!K$7,0)</f>
        <v>3510</v>
      </c>
      <c r="Q1025" s="21">
        <f>ROUND(('NEW Reference'!L$6*List!$F1025)+'NEW Reference'!L$7,0)</f>
        <v>3788</v>
      </c>
      <c r="R1025" s="21">
        <f>ROUND(('NEW Reference'!M$6*List!$F1025)+'NEW Reference'!M$7,0)</f>
        <v>4524</v>
      </c>
      <c r="S1025" s="21">
        <f>ROUND(('NEW Reference'!N$6*List!$F1025)+'NEW Reference'!N$7,0)</f>
        <v>18254</v>
      </c>
      <c r="T1025" s="22">
        <f>ROUND(('NEW Reference'!O$6*List!$F1025)+'NEW Reference'!O$7,0)</f>
        <v>679</v>
      </c>
      <c r="U1025" s="22">
        <f>ROUND(('NEW Reference'!P$6*List!$F1025)+'NEW Reference'!P$7,0)</f>
        <v>956</v>
      </c>
      <c r="V1025" s="22">
        <f>ROUND(('NEW Reference'!Q$6*List!$F1025)+'NEW Reference'!Q$7,0)</f>
        <v>478</v>
      </c>
      <c r="X1025" s="3" t="str">
        <f t="shared" si="45"/>
        <v>CROCKETT, Tennessee</v>
      </c>
      <c r="Y1025" s="67" t="s">
        <v>1261</v>
      </c>
      <c r="Z1025" s="24" t="s">
        <v>91</v>
      </c>
      <c r="AA1025" s="29" t="s">
        <v>1253</v>
      </c>
      <c r="AB1025" s="26"/>
      <c r="AC1025" s="19">
        <f t="shared" si="47"/>
        <v>0.70328499999999994</v>
      </c>
      <c r="AD1025" s="104">
        <v>43580</v>
      </c>
      <c r="AE1025" t="s">
        <v>523</v>
      </c>
      <c r="AF1025" s="19">
        <v>0.86570000000000003</v>
      </c>
    </row>
    <row r="1026" spans="1:32">
      <c r="A1026" s="95">
        <v>34980</v>
      </c>
      <c r="B1026" s="93" t="s">
        <v>1256</v>
      </c>
      <c r="C1026" s="67" t="s">
        <v>908</v>
      </c>
      <c r="D1026" s="29" t="s">
        <v>1253</v>
      </c>
      <c r="E1026" s="97" t="s">
        <v>90</v>
      </c>
      <c r="F1026" s="98">
        <f t="shared" si="46"/>
        <v>0.90800000000000003</v>
      </c>
      <c r="G1026" s="74">
        <f>ROUND(('NEW Reference'!B$6*List!$F1026)+'NEW Reference'!B$7,0)</f>
        <v>1252</v>
      </c>
      <c r="H1026" s="21">
        <f>ROUND(('NEW Reference'!C$6*List!$F1026)+'NEW Reference'!C$7,0)</f>
        <v>1866</v>
      </c>
      <c r="I1026" s="21">
        <f>ROUND(('NEW Reference'!D$6*List!$F1026)+'NEW Reference'!D$7,0)</f>
        <v>2236</v>
      </c>
      <c r="J1026" s="21">
        <f>ROUND(('NEW Reference'!E$6*List!$F1026)+'NEW Reference'!E$7,0)</f>
        <v>2765</v>
      </c>
      <c r="K1026" s="21">
        <f>ROUND(('NEW Reference'!F$6*List!$F1026)+'NEW Reference'!F$7,0)</f>
        <v>2880</v>
      </c>
      <c r="L1026" s="21">
        <f>ROUND(('NEW Reference'!G$6*List!$F1026)+'NEW Reference'!G$7,0)</f>
        <v>3261</v>
      </c>
      <c r="M1026" s="21">
        <f>ROUND(('NEW Reference'!H$6*List!$F1026)+'NEW Reference'!H$7,0)</f>
        <v>3385</v>
      </c>
      <c r="N1026" s="21">
        <f>ROUND(('NEW Reference'!I$6*List!$F1026)+'NEW Reference'!I$7,0)</f>
        <v>3518</v>
      </c>
      <c r="O1026" s="21">
        <f>ROUND(('NEW Reference'!J$6*List!$F1026)+'NEW Reference'!J$7,0)</f>
        <v>4074</v>
      </c>
      <c r="P1026" s="21">
        <f>ROUND(('NEW Reference'!K$6*List!$F1026)+'NEW Reference'!K$7,0)</f>
        <v>4203</v>
      </c>
      <c r="Q1026" s="21">
        <f>ROUND(('NEW Reference'!L$6*List!$F1026)+'NEW Reference'!L$7,0)</f>
        <v>4535</v>
      </c>
      <c r="R1026" s="21">
        <f>ROUND(('NEW Reference'!M$6*List!$F1026)+'NEW Reference'!M$7,0)</f>
        <v>5416</v>
      </c>
      <c r="S1026" s="21">
        <f>ROUND(('NEW Reference'!N$6*List!$F1026)+'NEW Reference'!N$7,0)</f>
        <v>21853</v>
      </c>
      <c r="T1026" s="22">
        <f>ROUND(('NEW Reference'!O$6*List!$F1026)+'NEW Reference'!O$7,0)</f>
        <v>812</v>
      </c>
      <c r="U1026" s="22">
        <f>ROUND(('NEW Reference'!P$6*List!$F1026)+'NEW Reference'!P$7,0)</f>
        <v>1145</v>
      </c>
      <c r="V1026" s="22">
        <f>ROUND(('NEW Reference'!Q$6*List!$F1026)+'NEW Reference'!Q$7,0)</f>
        <v>572</v>
      </c>
      <c r="X1026" s="3" t="str">
        <f t="shared" si="45"/>
        <v>DAVIDSON, Tennessee</v>
      </c>
      <c r="Y1026" s="67" t="s">
        <v>908</v>
      </c>
      <c r="Z1026" s="24" t="s">
        <v>91</v>
      </c>
      <c r="AA1026" s="29" t="s">
        <v>1253</v>
      </c>
      <c r="AB1026" s="26"/>
      <c r="AC1026" s="19">
        <f t="shared" si="47"/>
        <v>0.90800000000000003</v>
      </c>
      <c r="AD1026" s="104">
        <v>28940</v>
      </c>
      <c r="AE1026" t="s">
        <v>1252</v>
      </c>
      <c r="AF1026" s="19">
        <v>0.73640000000000005</v>
      </c>
    </row>
    <row r="1027" spans="1:32">
      <c r="A1027" s="95">
        <v>34980</v>
      </c>
      <c r="B1027" s="93" t="s">
        <v>1256</v>
      </c>
      <c r="C1027" s="67" t="s">
        <v>1262</v>
      </c>
      <c r="D1027" s="29" t="s">
        <v>1253</v>
      </c>
      <c r="E1027" s="97" t="s">
        <v>90</v>
      </c>
      <c r="F1027" s="98">
        <f t="shared" si="46"/>
        <v>0.90800000000000003</v>
      </c>
      <c r="G1027" s="74">
        <f>ROUND(('NEW Reference'!B$6*List!$F1027)+'NEW Reference'!B$7,0)</f>
        <v>1252</v>
      </c>
      <c r="H1027" s="21">
        <f>ROUND(('NEW Reference'!C$6*List!$F1027)+'NEW Reference'!C$7,0)</f>
        <v>1866</v>
      </c>
      <c r="I1027" s="21">
        <f>ROUND(('NEW Reference'!D$6*List!$F1027)+'NEW Reference'!D$7,0)</f>
        <v>2236</v>
      </c>
      <c r="J1027" s="21">
        <f>ROUND(('NEW Reference'!E$6*List!$F1027)+'NEW Reference'!E$7,0)</f>
        <v>2765</v>
      </c>
      <c r="K1027" s="21">
        <f>ROUND(('NEW Reference'!F$6*List!$F1027)+'NEW Reference'!F$7,0)</f>
        <v>2880</v>
      </c>
      <c r="L1027" s="21">
        <f>ROUND(('NEW Reference'!G$6*List!$F1027)+'NEW Reference'!G$7,0)</f>
        <v>3261</v>
      </c>
      <c r="M1027" s="21">
        <f>ROUND(('NEW Reference'!H$6*List!$F1027)+'NEW Reference'!H$7,0)</f>
        <v>3385</v>
      </c>
      <c r="N1027" s="21">
        <f>ROUND(('NEW Reference'!I$6*List!$F1027)+'NEW Reference'!I$7,0)</f>
        <v>3518</v>
      </c>
      <c r="O1027" s="21">
        <f>ROUND(('NEW Reference'!J$6*List!$F1027)+'NEW Reference'!J$7,0)</f>
        <v>4074</v>
      </c>
      <c r="P1027" s="21">
        <f>ROUND(('NEW Reference'!K$6*List!$F1027)+'NEW Reference'!K$7,0)</f>
        <v>4203</v>
      </c>
      <c r="Q1027" s="21">
        <f>ROUND(('NEW Reference'!L$6*List!$F1027)+'NEW Reference'!L$7,0)</f>
        <v>4535</v>
      </c>
      <c r="R1027" s="21">
        <f>ROUND(('NEW Reference'!M$6*List!$F1027)+'NEW Reference'!M$7,0)</f>
        <v>5416</v>
      </c>
      <c r="S1027" s="21">
        <f>ROUND(('NEW Reference'!N$6*List!$F1027)+'NEW Reference'!N$7,0)</f>
        <v>21853</v>
      </c>
      <c r="T1027" s="22">
        <f>ROUND(('NEW Reference'!O$6*List!$F1027)+'NEW Reference'!O$7,0)</f>
        <v>812</v>
      </c>
      <c r="U1027" s="22">
        <f>ROUND(('NEW Reference'!P$6*List!$F1027)+'NEW Reference'!P$7,0)</f>
        <v>1145</v>
      </c>
      <c r="V1027" s="22">
        <f>ROUND(('NEW Reference'!Q$6*List!$F1027)+'NEW Reference'!Q$7,0)</f>
        <v>572</v>
      </c>
      <c r="X1027" s="3" t="str">
        <f t="shared" si="45"/>
        <v>DICKSON, Tennessee</v>
      </c>
      <c r="Y1027" s="67" t="s">
        <v>1262</v>
      </c>
      <c r="Z1027" s="24" t="s">
        <v>91</v>
      </c>
      <c r="AA1027" s="29" t="s">
        <v>1253</v>
      </c>
      <c r="AB1027" s="26"/>
      <c r="AC1027" s="19">
        <f t="shared" si="47"/>
        <v>0.90800000000000003</v>
      </c>
      <c r="AD1027" s="104">
        <v>28940</v>
      </c>
      <c r="AE1027" t="s">
        <v>1252</v>
      </c>
      <c r="AF1027" s="19">
        <v>0.73640000000000005</v>
      </c>
    </row>
    <row r="1028" spans="1:32">
      <c r="A1028" s="95">
        <v>32820</v>
      </c>
      <c r="B1028" s="93" t="s">
        <v>194</v>
      </c>
      <c r="C1028" s="67" t="s">
        <v>449</v>
      </c>
      <c r="D1028" s="29" t="s">
        <v>1253</v>
      </c>
      <c r="E1028" s="97" t="s">
        <v>90</v>
      </c>
      <c r="F1028" s="98">
        <f t="shared" si="46"/>
        <v>0.86760000000000004</v>
      </c>
      <c r="G1028" s="74">
        <f>ROUND(('NEW Reference'!B$6*List!$F1028)+'NEW Reference'!B$7,0)</f>
        <v>1211</v>
      </c>
      <c r="H1028" s="21">
        <f>ROUND(('NEW Reference'!C$6*List!$F1028)+'NEW Reference'!C$7,0)</f>
        <v>1806</v>
      </c>
      <c r="I1028" s="21">
        <f>ROUND(('NEW Reference'!D$6*List!$F1028)+'NEW Reference'!D$7,0)</f>
        <v>2164</v>
      </c>
      <c r="J1028" s="21">
        <f>ROUND(('NEW Reference'!E$6*List!$F1028)+'NEW Reference'!E$7,0)</f>
        <v>2675</v>
      </c>
      <c r="K1028" s="21">
        <f>ROUND(('NEW Reference'!F$6*List!$F1028)+'NEW Reference'!F$7,0)</f>
        <v>2787</v>
      </c>
      <c r="L1028" s="21">
        <f>ROUND(('NEW Reference'!G$6*List!$F1028)+'NEW Reference'!G$7,0)</f>
        <v>3155</v>
      </c>
      <c r="M1028" s="21">
        <f>ROUND(('NEW Reference'!H$6*List!$F1028)+'NEW Reference'!H$7,0)</f>
        <v>3275</v>
      </c>
      <c r="N1028" s="21">
        <f>ROUND(('NEW Reference'!I$6*List!$F1028)+'NEW Reference'!I$7,0)</f>
        <v>3404</v>
      </c>
      <c r="O1028" s="21">
        <f>ROUND(('NEW Reference'!J$6*List!$F1028)+'NEW Reference'!J$7,0)</f>
        <v>3942</v>
      </c>
      <c r="P1028" s="21">
        <f>ROUND(('NEW Reference'!K$6*List!$F1028)+'NEW Reference'!K$7,0)</f>
        <v>4066</v>
      </c>
      <c r="Q1028" s="21">
        <f>ROUND(('NEW Reference'!L$6*List!$F1028)+'NEW Reference'!L$7,0)</f>
        <v>4387</v>
      </c>
      <c r="R1028" s="21">
        <f>ROUND(('NEW Reference'!M$6*List!$F1028)+'NEW Reference'!M$7,0)</f>
        <v>5240</v>
      </c>
      <c r="S1028" s="21">
        <f>ROUND(('NEW Reference'!N$6*List!$F1028)+'NEW Reference'!N$7,0)</f>
        <v>21143</v>
      </c>
      <c r="T1028" s="22">
        <f>ROUND(('NEW Reference'!O$6*List!$F1028)+'NEW Reference'!O$7,0)</f>
        <v>786</v>
      </c>
      <c r="U1028" s="22">
        <f>ROUND(('NEW Reference'!P$6*List!$F1028)+'NEW Reference'!P$7,0)</f>
        <v>1108</v>
      </c>
      <c r="V1028" s="22">
        <f>ROUND(('NEW Reference'!Q$6*List!$F1028)+'NEW Reference'!Q$7,0)</f>
        <v>554</v>
      </c>
      <c r="X1028" s="3" t="str">
        <f t="shared" si="45"/>
        <v>FAYETTE, Tennessee</v>
      </c>
      <c r="Y1028" s="67" t="s">
        <v>449</v>
      </c>
      <c r="Z1028" s="24" t="s">
        <v>91</v>
      </c>
      <c r="AA1028" s="29" t="s">
        <v>1253</v>
      </c>
      <c r="AB1028" s="25"/>
      <c r="AC1028" s="19">
        <f t="shared" si="47"/>
        <v>0.86760000000000004</v>
      </c>
      <c r="AD1028" s="104">
        <v>17420</v>
      </c>
      <c r="AE1028" t="s">
        <v>1254</v>
      </c>
      <c r="AF1028" s="19">
        <v>0.81186999999999998</v>
      </c>
    </row>
    <row r="1029" spans="1:32">
      <c r="A1029" s="95">
        <v>27180</v>
      </c>
      <c r="B1029" s="93" t="s">
        <v>1260</v>
      </c>
      <c r="C1029" s="67" t="s">
        <v>1263</v>
      </c>
      <c r="D1029" s="29" t="s">
        <v>1253</v>
      </c>
      <c r="E1029" s="97" t="s">
        <v>90</v>
      </c>
      <c r="F1029" s="98">
        <f t="shared" si="46"/>
        <v>0.70328499999999994</v>
      </c>
      <c r="G1029" s="74">
        <f>ROUND(('NEW Reference'!B$6*List!$F1029)+'NEW Reference'!B$7,0)</f>
        <v>1045</v>
      </c>
      <c r="H1029" s="21">
        <f>ROUND(('NEW Reference'!C$6*List!$F1029)+'NEW Reference'!C$7,0)</f>
        <v>1559</v>
      </c>
      <c r="I1029" s="21">
        <f>ROUND(('NEW Reference'!D$6*List!$F1029)+'NEW Reference'!D$7,0)</f>
        <v>1868</v>
      </c>
      <c r="J1029" s="21">
        <f>ROUND(('NEW Reference'!E$6*List!$F1029)+'NEW Reference'!E$7,0)</f>
        <v>2309</v>
      </c>
      <c r="K1029" s="21">
        <f>ROUND(('NEW Reference'!F$6*List!$F1029)+'NEW Reference'!F$7,0)</f>
        <v>2406</v>
      </c>
      <c r="L1029" s="21">
        <f>ROUND(('NEW Reference'!G$6*List!$F1029)+'NEW Reference'!G$7,0)</f>
        <v>2724</v>
      </c>
      <c r="M1029" s="21">
        <f>ROUND(('NEW Reference'!H$6*List!$F1029)+'NEW Reference'!H$7,0)</f>
        <v>2828</v>
      </c>
      <c r="N1029" s="21">
        <f>ROUND(('NEW Reference'!I$6*List!$F1029)+'NEW Reference'!I$7,0)</f>
        <v>2939</v>
      </c>
      <c r="O1029" s="21">
        <f>ROUND(('NEW Reference'!J$6*List!$F1029)+'NEW Reference'!J$7,0)</f>
        <v>3403</v>
      </c>
      <c r="P1029" s="21">
        <f>ROUND(('NEW Reference'!K$6*List!$F1029)+'NEW Reference'!K$7,0)</f>
        <v>3510</v>
      </c>
      <c r="Q1029" s="21">
        <f>ROUND(('NEW Reference'!L$6*List!$F1029)+'NEW Reference'!L$7,0)</f>
        <v>3788</v>
      </c>
      <c r="R1029" s="21">
        <f>ROUND(('NEW Reference'!M$6*List!$F1029)+'NEW Reference'!M$7,0)</f>
        <v>4524</v>
      </c>
      <c r="S1029" s="21">
        <f>ROUND(('NEW Reference'!N$6*List!$F1029)+'NEW Reference'!N$7,0)</f>
        <v>18254</v>
      </c>
      <c r="T1029" s="22">
        <f>ROUND(('NEW Reference'!O$6*List!$F1029)+'NEW Reference'!O$7,0)</f>
        <v>679</v>
      </c>
      <c r="U1029" s="22">
        <f>ROUND(('NEW Reference'!P$6*List!$F1029)+'NEW Reference'!P$7,0)</f>
        <v>956</v>
      </c>
      <c r="V1029" s="22">
        <f>ROUND(('NEW Reference'!Q$6*List!$F1029)+'NEW Reference'!Q$7,0)</f>
        <v>478</v>
      </c>
      <c r="X1029" s="3" t="str">
        <f t="shared" si="45"/>
        <v>GIBSON, Tennessee</v>
      </c>
      <c r="Y1029" s="67" t="s">
        <v>1263</v>
      </c>
      <c r="Z1029" s="24" t="s">
        <v>91</v>
      </c>
      <c r="AA1029" s="29" t="s">
        <v>1253</v>
      </c>
      <c r="AB1029" s="25"/>
      <c r="AC1029" s="19">
        <f t="shared" si="47"/>
        <v>0.70328499999999994</v>
      </c>
      <c r="AD1029" s="104">
        <v>28940</v>
      </c>
      <c r="AE1029" t="s">
        <v>1252</v>
      </c>
      <c r="AF1029" s="19">
        <v>0.73640000000000005</v>
      </c>
    </row>
    <row r="1030" spans="1:32">
      <c r="A1030" s="95">
        <v>28940</v>
      </c>
      <c r="B1030" s="93" t="s">
        <v>1252</v>
      </c>
      <c r="C1030" s="67" t="s">
        <v>1264</v>
      </c>
      <c r="D1030" s="29" t="s">
        <v>1253</v>
      </c>
      <c r="E1030" s="97" t="s">
        <v>90</v>
      </c>
      <c r="F1030" s="98">
        <f t="shared" si="46"/>
        <v>0.73640000000000005</v>
      </c>
      <c r="G1030" s="74">
        <f>ROUND(('NEW Reference'!B$6*List!$F1030)+'NEW Reference'!B$7,0)</f>
        <v>1079</v>
      </c>
      <c r="H1030" s="21">
        <f>ROUND(('NEW Reference'!C$6*List!$F1030)+'NEW Reference'!C$7,0)</f>
        <v>1609</v>
      </c>
      <c r="I1030" s="21">
        <f>ROUND(('NEW Reference'!D$6*List!$F1030)+'NEW Reference'!D$7,0)</f>
        <v>1928</v>
      </c>
      <c r="J1030" s="21">
        <f>ROUND(('NEW Reference'!E$6*List!$F1030)+'NEW Reference'!E$7,0)</f>
        <v>2383</v>
      </c>
      <c r="K1030" s="21">
        <f>ROUND(('NEW Reference'!F$6*List!$F1030)+'NEW Reference'!F$7,0)</f>
        <v>2483</v>
      </c>
      <c r="L1030" s="21">
        <f>ROUND(('NEW Reference'!G$6*List!$F1030)+'NEW Reference'!G$7,0)</f>
        <v>2811</v>
      </c>
      <c r="M1030" s="21">
        <f>ROUND(('NEW Reference'!H$6*List!$F1030)+'NEW Reference'!H$7,0)</f>
        <v>2918</v>
      </c>
      <c r="N1030" s="21">
        <f>ROUND(('NEW Reference'!I$6*List!$F1030)+'NEW Reference'!I$7,0)</f>
        <v>3032</v>
      </c>
      <c r="O1030" s="21">
        <f>ROUND(('NEW Reference'!J$6*List!$F1030)+'NEW Reference'!J$7,0)</f>
        <v>3512</v>
      </c>
      <c r="P1030" s="21">
        <f>ROUND(('NEW Reference'!K$6*List!$F1030)+'NEW Reference'!K$7,0)</f>
        <v>3622</v>
      </c>
      <c r="Q1030" s="21">
        <f>ROUND(('NEW Reference'!L$6*List!$F1030)+'NEW Reference'!L$7,0)</f>
        <v>3909</v>
      </c>
      <c r="R1030" s="21">
        <f>ROUND(('NEW Reference'!M$6*List!$F1030)+'NEW Reference'!M$7,0)</f>
        <v>4668</v>
      </c>
      <c r="S1030" s="21">
        <f>ROUND(('NEW Reference'!N$6*List!$F1030)+'NEW Reference'!N$7,0)</f>
        <v>18837</v>
      </c>
      <c r="T1030" s="22">
        <f>ROUND(('NEW Reference'!O$6*List!$F1030)+'NEW Reference'!O$7,0)</f>
        <v>700</v>
      </c>
      <c r="U1030" s="22">
        <f>ROUND(('NEW Reference'!P$6*List!$F1030)+'NEW Reference'!P$7,0)</f>
        <v>987</v>
      </c>
      <c r="V1030" s="22">
        <f>ROUND(('NEW Reference'!Q$6*List!$F1030)+'NEW Reference'!Q$7,0)</f>
        <v>493</v>
      </c>
      <c r="X1030" s="3" t="str">
        <f t="shared" si="45"/>
        <v>GRAINGER, Tennessee</v>
      </c>
      <c r="Y1030" s="67" t="s">
        <v>1264</v>
      </c>
      <c r="Z1030" s="24" t="s">
        <v>91</v>
      </c>
      <c r="AA1030" s="29" t="s">
        <v>1253</v>
      </c>
      <c r="AB1030" s="25"/>
      <c r="AC1030" s="19">
        <f t="shared" si="47"/>
        <v>0.73640000000000005</v>
      </c>
      <c r="AD1030" s="104">
        <v>34980</v>
      </c>
      <c r="AE1030" t="s">
        <v>1256</v>
      </c>
      <c r="AF1030" s="19">
        <v>0.90800000000000003</v>
      </c>
    </row>
    <row r="1031" spans="1:32">
      <c r="A1031" s="95">
        <v>34100</v>
      </c>
      <c r="B1031" s="93" t="s">
        <v>1265</v>
      </c>
      <c r="C1031" s="67" t="s">
        <v>1266</v>
      </c>
      <c r="D1031" s="29" t="s">
        <v>1253</v>
      </c>
      <c r="E1031" s="97" t="s">
        <v>90</v>
      </c>
      <c r="F1031" s="98">
        <f t="shared" si="46"/>
        <v>0.69220000000000004</v>
      </c>
      <c r="G1031" s="74">
        <f>ROUND(('NEW Reference'!B$6*List!$F1031)+'NEW Reference'!B$7,0)</f>
        <v>1034</v>
      </c>
      <c r="H1031" s="21">
        <f>ROUND(('NEW Reference'!C$6*List!$F1031)+'NEW Reference'!C$7,0)</f>
        <v>1542</v>
      </c>
      <c r="I1031" s="21">
        <f>ROUND(('NEW Reference'!D$6*List!$F1031)+'NEW Reference'!D$7,0)</f>
        <v>1848</v>
      </c>
      <c r="J1031" s="21">
        <f>ROUND(('NEW Reference'!E$6*List!$F1031)+'NEW Reference'!E$7,0)</f>
        <v>2285</v>
      </c>
      <c r="K1031" s="21">
        <f>ROUND(('NEW Reference'!F$6*List!$F1031)+'NEW Reference'!F$7,0)</f>
        <v>2380</v>
      </c>
      <c r="L1031" s="21">
        <f>ROUND(('NEW Reference'!G$6*List!$F1031)+'NEW Reference'!G$7,0)</f>
        <v>2695</v>
      </c>
      <c r="M1031" s="21">
        <f>ROUND(('NEW Reference'!H$6*List!$F1031)+'NEW Reference'!H$7,0)</f>
        <v>2798</v>
      </c>
      <c r="N1031" s="21">
        <f>ROUND(('NEW Reference'!I$6*List!$F1031)+'NEW Reference'!I$7,0)</f>
        <v>2907</v>
      </c>
      <c r="O1031" s="21">
        <f>ROUND(('NEW Reference'!J$6*List!$F1031)+'NEW Reference'!J$7,0)</f>
        <v>3367</v>
      </c>
      <c r="P1031" s="21">
        <f>ROUND(('NEW Reference'!K$6*List!$F1031)+'NEW Reference'!K$7,0)</f>
        <v>3473</v>
      </c>
      <c r="Q1031" s="21">
        <f>ROUND(('NEW Reference'!L$6*List!$F1031)+'NEW Reference'!L$7,0)</f>
        <v>3748</v>
      </c>
      <c r="R1031" s="21">
        <f>ROUND(('NEW Reference'!M$6*List!$F1031)+'NEW Reference'!M$7,0)</f>
        <v>4476</v>
      </c>
      <c r="S1031" s="21">
        <f>ROUND(('NEW Reference'!N$6*List!$F1031)+'NEW Reference'!N$7,0)</f>
        <v>18060</v>
      </c>
      <c r="T1031" s="22">
        <f>ROUND(('NEW Reference'!O$6*List!$F1031)+'NEW Reference'!O$7,0)</f>
        <v>671</v>
      </c>
      <c r="U1031" s="22">
        <f>ROUND(('NEW Reference'!P$6*List!$F1031)+'NEW Reference'!P$7,0)</f>
        <v>946</v>
      </c>
      <c r="V1031" s="22">
        <f>ROUND(('NEW Reference'!Q$6*List!$F1031)+'NEW Reference'!Q$7,0)</f>
        <v>473</v>
      </c>
      <c r="X1031" s="3" t="str">
        <f t="shared" ref="X1031:X1094" si="48">CONCATENATE(Y1031, Z1031, AA1031)</f>
        <v>HAMBLEN, Tennessee</v>
      </c>
      <c r="Y1031" s="67" t="s">
        <v>1266</v>
      </c>
      <c r="Z1031" s="24" t="s">
        <v>91</v>
      </c>
      <c r="AA1031" s="29" t="s">
        <v>1253</v>
      </c>
      <c r="AB1031" s="26"/>
      <c r="AC1031" s="19">
        <f t="shared" si="47"/>
        <v>0.69220000000000004</v>
      </c>
      <c r="AD1031" s="104">
        <v>27740</v>
      </c>
      <c r="AE1031" t="s">
        <v>1258</v>
      </c>
      <c r="AF1031" s="19">
        <v>0.80800000000000005</v>
      </c>
    </row>
    <row r="1032" spans="1:32">
      <c r="A1032" s="95">
        <v>16860</v>
      </c>
      <c r="B1032" s="93" t="s">
        <v>431</v>
      </c>
      <c r="C1032" s="67" t="s">
        <v>603</v>
      </c>
      <c r="D1032" s="29" t="s">
        <v>1253</v>
      </c>
      <c r="E1032" s="97" t="s">
        <v>90</v>
      </c>
      <c r="F1032" s="98">
        <f t="shared" si="46"/>
        <v>0.85310000000000008</v>
      </c>
      <c r="G1032" s="74">
        <f>ROUND(('NEW Reference'!B$6*List!$F1032)+'NEW Reference'!B$7,0)</f>
        <v>1196</v>
      </c>
      <c r="H1032" s="21">
        <f>ROUND(('NEW Reference'!C$6*List!$F1032)+'NEW Reference'!C$7,0)</f>
        <v>1784</v>
      </c>
      <c r="I1032" s="21">
        <f>ROUND(('NEW Reference'!D$6*List!$F1032)+'NEW Reference'!D$7,0)</f>
        <v>2138</v>
      </c>
      <c r="J1032" s="21">
        <f>ROUND(('NEW Reference'!E$6*List!$F1032)+'NEW Reference'!E$7,0)</f>
        <v>2643</v>
      </c>
      <c r="K1032" s="21">
        <f>ROUND(('NEW Reference'!F$6*List!$F1032)+'NEW Reference'!F$7,0)</f>
        <v>2753</v>
      </c>
      <c r="L1032" s="21">
        <f>ROUND(('NEW Reference'!G$6*List!$F1032)+'NEW Reference'!G$7,0)</f>
        <v>3117</v>
      </c>
      <c r="M1032" s="21">
        <f>ROUND(('NEW Reference'!H$6*List!$F1032)+'NEW Reference'!H$7,0)</f>
        <v>3236</v>
      </c>
      <c r="N1032" s="21">
        <f>ROUND(('NEW Reference'!I$6*List!$F1032)+'NEW Reference'!I$7,0)</f>
        <v>3363</v>
      </c>
      <c r="O1032" s="21">
        <f>ROUND(('NEW Reference'!J$6*List!$F1032)+'NEW Reference'!J$7,0)</f>
        <v>3894</v>
      </c>
      <c r="P1032" s="21">
        <f>ROUND(('NEW Reference'!K$6*List!$F1032)+'NEW Reference'!K$7,0)</f>
        <v>4017</v>
      </c>
      <c r="Q1032" s="21">
        <f>ROUND(('NEW Reference'!L$6*List!$F1032)+'NEW Reference'!L$7,0)</f>
        <v>4335</v>
      </c>
      <c r="R1032" s="21">
        <f>ROUND(('NEW Reference'!M$6*List!$F1032)+'NEW Reference'!M$7,0)</f>
        <v>5177</v>
      </c>
      <c r="S1032" s="21">
        <f>ROUND(('NEW Reference'!N$6*List!$F1032)+'NEW Reference'!N$7,0)</f>
        <v>20888</v>
      </c>
      <c r="T1032" s="22">
        <f>ROUND(('NEW Reference'!O$6*List!$F1032)+'NEW Reference'!O$7,0)</f>
        <v>777</v>
      </c>
      <c r="U1032" s="22">
        <f>ROUND(('NEW Reference'!P$6*List!$F1032)+'NEW Reference'!P$7,0)</f>
        <v>1094</v>
      </c>
      <c r="V1032" s="22">
        <f>ROUND(('NEW Reference'!Q$6*List!$F1032)+'NEW Reference'!Q$7,0)</f>
        <v>547</v>
      </c>
      <c r="X1032" s="3" t="str">
        <f t="shared" si="48"/>
        <v>HAMILTON, Tennessee</v>
      </c>
      <c r="Y1032" s="67" t="s">
        <v>603</v>
      </c>
      <c r="Z1032" s="24" t="s">
        <v>91</v>
      </c>
      <c r="AA1032" s="29" t="s">
        <v>1253</v>
      </c>
      <c r="AB1032" s="25"/>
      <c r="AC1032" s="19">
        <f t="shared" si="47"/>
        <v>0.85310000000000008</v>
      </c>
      <c r="AD1032" s="104">
        <v>34980</v>
      </c>
      <c r="AE1032" t="s">
        <v>1256</v>
      </c>
      <c r="AF1032" s="19">
        <v>0.90800000000000003</v>
      </c>
    </row>
    <row r="1033" spans="1:32">
      <c r="A1033" s="95">
        <v>28700</v>
      </c>
      <c r="B1033" s="93" t="s">
        <v>1267</v>
      </c>
      <c r="C1033" s="67" t="s">
        <v>1268</v>
      </c>
      <c r="D1033" s="29" t="s">
        <v>1253</v>
      </c>
      <c r="E1033" s="97" t="s">
        <v>90</v>
      </c>
      <c r="F1033" s="98">
        <f t="shared" si="46"/>
        <v>0.81080000000000008</v>
      </c>
      <c r="G1033" s="74">
        <f>ROUND(('NEW Reference'!B$6*List!$F1033)+'NEW Reference'!B$7,0)</f>
        <v>1154</v>
      </c>
      <c r="H1033" s="21">
        <f>ROUND(('NEW Reference'!C$6*List!$F1033)+'NEW Reference'!C$7,0)</f>
        <v>1720</v>
      </c>
      <c r="I1033" s="21">
        <f>ROUND(('NEW Reference'!D$6*List!$F1033)+'NEW Reference'!D$7,0)</f>
        <v>2061</v>
      </c>
      <c r="J1033" s="21">
        <f>ROUND(('NEW Reference'!E$6*List!$F1033)+'NEW Reference'!E$7,0)</f>
        <v>2549</v>
      </c>
      <c r="K1033" s="21">
        <f>ROUND(('NEW Reference'!F$6*List!$F1033)+'NEW Reference'!F$7,0)</f>
        <v>2655</v>
      </c>
      <c r="L1033" s="21">
        <f>ROUND(('NEW Reference'!G$6*List!$F1033)+'NEW Reference'!G$7,0)</f>
        <v>3006</v>
      </c>
      <c r="M1033" s="21">
        <f>ROUND(('NEW Reference'!H$6*List!$F1033)+'NEW Reference'!H$7,0)</f>
        <v>3121</v>
      </c>
      <c r="N1033" s="21">
        <f>ROUND(('NEW Reference'!I$6*List!$F1033)+'NEW Reference'!I$7,0)</f>
        <v>3243</v>
      </c>
      <c r="O1033" s="21">
        <f>ROUND(('NEW Reference'!J$6*List!$F1033)+'NEW Reference'!J$7,0)</f>
        <v>3756</v>
      </c>
      <c r="P1033" s="21">
        <f>ROUND(('NEW Reference'!K$6*List!$F1033)+'NEW Reference'!K$7,0)</f>
        <v>3874</v>
      </c>
      <c r="Q1033" s="21">
        <f>ROUND(('NEW Reference'!L$6*List!$F1033)+'NEW Reference'!L$7,0)</f>
        <v>4180</v>
      </c>
      <c r="R1033" s="21">
        <f>ROUND(('NEW Reference'!M$6*List!$F1033)+'NEW Reference'!M$7,0)</f>
        <v>4992</v>
      </c>
      <c r="S1033" s="21">
        <f>ROUND(('NEW Reference'!N$6*List!$F1033)+'NEW Reference'!N$7,0)</f>
        <v>20144</v>
      </c>
      <c r="T1033" s="22">
        <f>ROUND(('NEW Reference'!O$6*List!$F1033)+'NEW Reference'!O$7,0)</f>
        <v>749</v>
      </c>
      <c r="U1033" s="22">
        <f>ROUND(('NEW Reference'!P$6*List!$F1033)+'NEW Reference'!P$7,0)</f>
        <v>1055</v>
      </c>
      <c r="V1033" s="22">
        <f>ROUND(('NEW Reference'!Q$6*List!$F1033)+'NEW Reference'!Q$7,0)</f>
        <v>528</v>
      </c>
      <c r="X1033" s="3" t="str">
        <f t="shared" si="48"/>
        <v>HAWKINS, Tennessee</v>
      </c>
      <c r="Y1033" s="67" t="s">
        <v>1268</v>
      </c>
      <c r="Z1033" s="24" t="s">
        <v>91</v>
      </c>
      <c r="AA1033" s="29" t="s">
        <v>1253</v>
      </c>
      <c r="AB1033" s="26"/>
      <c r="AC1033" s="19">
        <f t="shared" si="47"/>
        <v>0.81080000000000008</v>
      </c>
      <c r="AD1033" s="104">
        <v>27180</v>
      </c>
      <c r="AE1033" t="s">
        <v>1260</v>
      </c>
      <c r="AF1033" s="19">
        <v>0.70328499999999994</v>
      </c>
    </row>
    <row r="1034" spans="1:32">
      <c r="A1034" s="95">
        <v>34980</v>
      </c>
      <c r="B1034" s="93" t="s">
        <v>1256</v>
      </c>
      <c r="C1034" s="67" t="s">
        <v>1269</v>
      </c>
      <c r="D1034" s="29" t="s">
        <v>1253</v>
      </c>
      <c r="E1034" s="97" t="s">
        <v>90</v>
      </c>
      <c r="F1034" s="98">
        <f t="shared" si="46"/>
        <v>0.90800000000000003</v>
      </c>
      <c r="G1034" s="74">
        <f>ROUND(('NEW Reference'!B$6*List!$F1034)+'NEW Reference'!B$7,0)</f>
        <v>1252</v>
      </c>
      <c r="H1034" s="21">
        <f>ROUND(('NEW Reference'!C$6*List!$F1034)+'NEW Reference'!C$7,0)</f>
        <v>1866</v>
      </c>
      <c r="I1034" s="21">
        <f>ROUND(('NEW Reference'!D$6*List!$F1034)+'NEW Reference'!D$7,0)</f>
        <v>2236</v>
      </c>
      <c r="J1034" s="21">
        <f>ROUND(('NEW Reference'!E$6*List!$F1034)+'NEW Reference'!E$7,0)</f>
        <v>2765</v>
      </c>
      <c r="K1034" s="21">
        <f>ROUND(('NEW Reference'!F$6*List!$F1034)+'NEW Reference'!F$7,0)</f>
        <v>2880</v>
      </c>
      <c r="L1034" s="21">
        <f>ROUND(('NEW Reference'!G$6*List!$F1034)+'NEW Reference'!G$7,0)</f>
        <v>3261</v>
      </c>
      <c r="M1034" s="21">
        <f>ROUND(('NEW Reference'!H$6*List!$F1034)+'NEW Reference'!H$7,0)</f>
        <v>3385</v>
      </c>
      <c r="N1034" s="21">
        <f>ROUND(('NEW Reference'!I$6*List!$F1034)+'NEW Reference'!I$7,0)</f>
        <v>3518</v>
      </c>
      <c r="O1034" s="21">
        <f>ROUND(('NEW Reference'!J$6*List!$F1034)+'NEW Reference'!J$7,0)</f>
        <v>4074</v>
      </c>
      <c r="P1034" s="21">
        <f>ROUND(('NEW Reference'!K$6*List!$F1034)+'NEW Reference'!K$7,0)</f>
        <v>4203</v>
      </c>
      <c r="Q1034" s="21">
        <f>ROUND(('NEW Reference'!L$6*List!$F1034)+'NEW Reference'!L$7,0)</f>
        <v>4535</v>
      </c>
      <c r="R1034" s="21">
        <f>ROUND(('NEW Reference'!M$6*List!$F1034)+'NEW Reference'!M$7,0)</f>
        <v>5416</v>
      </c>
      <c r="S1034" s="21">
        <f>ROUND(('NEW Reference'!N$6*List!$F1034)+'NEW Reference'!N$7,0)</f>
        <v>21853</v>
      </c>
      <c r="T1034" s="22">
        <f>ROUND(('NEW Reference'!O$6*List!$F1034)+'NEW Reference'!O$7,0)</f>
        <v>812</v>
      </c>
      <c r="U1034" s="22">
        <f>ROUND(('NEW Reference'!P$6*List!$F1034)+'NEW Reference'!P$7,0)</f>
        <v>1145</v>
      </c>
      <c r="V1034" s="22">
        <f>ROUND(('NEW Reference'!Q$6*List!$F1034)+'NEW Reference'!Q$7,0)</f>
        <v>572</v>
      </c>
      <c r="X1034" s="3" t="str">
        <f t="shared" si="48"/>
        <v>HICKMAN, Tennessee</v>
      </c>
      <c r="Y1034" s="67" t="s">
        <v>1269</v>
      </c>
      <c r="Z1034" s="24" t="s">
        <v>91</v>
      </c>
      <c r="AA1034" s="29" t="s">
        <v>1253</v>
      </c>
      <c r="AB1034" s="26"/>
      <c r="AC1034" s="19">
        <f t="shared" si="47"/>
        <v>0.90800000000000003</v>
      </c>
      <c r="AD1034" s="104">
        <v>27180</v>
      </c>
      <c r="AE1034" t="s">
        <v>1260</v>
      </c>
      <c r="AF1034" s="19">
        <v>0.70328499999999994</v>
      </c>
    </row>
    <row r="1035" spans="1:32">
      <c r="A1035" s="95">
        <v>34100</v>
      </c>
      <c r="B1035" s="93" t="s">
        <v>1265</v>
      </c>
      <c r="C1035" s="67" t="s">
        <v>144</v>
      </c>
      <c r="D1035" s="29" t="s">
        <v>1253</v>
      </c>
      <c r="E1035" s="97" t="s">
        <v>90</v>
      </c>
      <c r="F1035" s="98">
        <f t="shared" si="46"/>
        <v>0.69220000000000004</v>
      </c>
      <c r="G1035" s="74">
        <f>ROUND(('NEW Reference'!B$6*List!$F1035)+'NEW Reference'!B$7,0)</f>
        <v>1034</v>
      </c>
      <c r="H1035" s="21">
        <f>ROUND(('NEW Reference'!C$6*List!$F1035)+'NEW Reference'!C$7,0)</f>
        <v>1542</v>
      </c>
      <c r="I1035" s="21">
        <f>ROUND(('NEW Reference'!D$6*List!$F1035)+'NEW Reference'!D$7,0)</f>
        <v>1848</v>
      </c>
      <c r="J1035" s="21">
        <f>ROUND(('NEW Reference'!E$6*List!$F1035)+'NEW Reference'!E$7,0)</f>
        <v>2285</v>
      </c>
      <c r="K1035" s="21">
        <f>ROUND(('NEW Reference'!F$6*List!$F1035)+'NEW Reference'!F$7,0)</f>
        <v>2380</v>
      </c>
      <c r="L1035" s="21">
        <f>ROUND(('NEW Reference'!G$6*List!$F1035)+'NEW Reference'!G$7,0)</f>
        <v>2695</v>
      </c>
      <c r="M1035" s="21">
        <f>ROUND(('NEW Reference'!H$6*List!$F1035)+'NEW Reference'!H$7,0)</f>
        <v>2798</v>
      </c>
      <c r="N1035" s="21">
        <f>ROUND(('NEW Reference'!I$6*List!$F1035)+'NEW Reference'!I$7,0)</f>
        <v>2907</v>
      </c>
      <c r="O1035" s="21">
        <f>ROUND(('NEW Reference'!J$6*List!$F1035)+'NEW Reference'!J$7,0)</f>
        <v>3367</v>
      </c>
      <c r="P1035" s="21">
        <f>ROUND(('NEW Reference'!K$6*List!$F1035)+'NEW Reference'!K$7,0)</f>
        <v>3473</v>
      </c>
      <c r="Q1035" s="21">
        <f>ROUND(('NEW Reference'!L$6*List!$F1035)+'NEW Reference'!L$7,0)</f>
        <v>3748</v>
      </c>
      <c r="R1035" s="21">
        <f>ROUND(('NEW Reference'!M$6*List!$F1035)+'NEW Reference'!M$7,0)</f>
        <v>4476</v>
      </c>
      <c r="S1035" s="21">
        <f>ROUND(('NEW Reference'!N$6*List!$F1035)+'NEW Reference'!N$7,0)</f>
        <v>18060</v>
      </c>
      <c r="T1035" s="22">
        <f>ROUND(('NEW Reference'!O$6*List!$F1035)+'NEW Reference'!O$7,0)</f>
        <v>671</v>
      </c>
      <c r="U1035" s="22">
        <f>ROUND(('NEW Reference'!P$6*List!$F1035)+'NEW Reference'!P$7,0)</f>
        <v>946</v>
      </c>
      <c r="V1035" s="22">
        <f>ROUND(('NEW Reference'!Q$6*List!$F1035)+'NEW Reference'!Q$7,0)</f>
        <v>473</v>
      </c>
      <c r="X1035" s="3" t="str">
        <f t="shared" si="48"/>
        <v>JEFFERSON, Tennessee</v>
      </c>
      <c r="Y1035" s="67" t="s">
        <v>144</v>
      </c>
      <c r="Z1035" s="24" t="s">
        <v>91</v>
      </c>
      <c r="AA1035" s="29" t="s">
        <v>1253</v>
      </c>
      <c r="AB1035" s="25"/>
      <c r="AC1035" s="19">
        <f t="shared" si="47"/>
        <v>0.69220000000000004</v>
      </c>
      <c r="AD1035" s="104">
        <v>34980</v>
      </c>
      <c r="AE1035" t="s">
        <v>1256</v>
      </c>
      <c r="AF1035" s="19">
        <v>0.90800000000000003</v>
      </c>
    </row>
    <row r="1036" spans="1:32">
      <c r="A1036" s="95">
        <v>28940</v>
      </c>
      <c r="B1036" s="93" t="s">
        <v>1252</v>
      </c>
      <c r="C1036" s="67" t="s">
        <v>1270</v>
      </c>
      <c r="D1036" s="29" t="s">
        <v>1253</v>
      </c>
      <c r="E1036" s="97" t="s">
        <v>90</v>
      </c>
      <c r="F1036" s="98">
        <f t="shared" si="46"/>
        <v>0.73640000000000005</v>
      </c>
      <c r="G1036" s="74">
        <f>ROUND(('NEW Reference'!B$6*List!$F1036)+'NEW Reference'!B$7,0)</f>
        <v>1079</v>
      </c>
      <c r="H1036" s="21">
        <f>ROUND(('NEW Reference'!C$6*List!$F1036)+'NEW Reference'!C$7,0)</f>
        <v>1609</v>
      </c>
      <c r="I1036" s="21">
        <f>ROUND(('NEW Reference'!D$6*List!$F1036)+'NEW Reference'!D$7,0)</f>
        <v>1928</v>
      </c>
      <c r="J1036" s="21">
        <f>ROUND(('NEW Reference'!E$6*List!$F1036)+'NEW Reference'!E$7,0)</f>
        <v>2383</v>
      </c>
      <c r="K1036" s="21">
        <f>ROUND(('NEW Reference'!F$6*List!$F1036)+'NEW Reference'!F$7,0)</f>
        <v>2483</v>
      </c>
      <c r="L1036" s="21">
        <f>ROUND(('NEW Reference'!G$6*List!$F1036)+'NEW Reference'!G$7,0)</f>
        <v>2811</v>
      </c>
      <c r="M1036" s="21">
        <f>ROUND(('NEW Reference'!H$6*List!$F1036)+'NEW Reference'!H$7,0)</f>
        <v>2918</v>
      </c>
      <c r="N1036" s="21">
        <f>ROUND(('NEW Reference'!I$6*List!$F1036)+'NEW Reference'!I$7,0)</f>
        <v>3032</v>
      </c>
      <c r="O1036" s="21">
        <f>ROUND(('NEW Reference'!J$6*List!$F1036)+'NEW Reference'!J$7,0)</f>
        <v>3512</v>
      </c>
      <c r="P1036" s="21">
        <f>ROUND(('NEW Reference'!K$6*List!$F1036)+'NEW Reference'!K$7,0)</f>
        <v>3622</v>
      </c>
      <c r="Q1036" s="21">
        <f>ROUND(('NEW Reference'!L$6*List!$F1036)+'NEW Reference'!L$7,0)</f>
        <v>3909</v>
      </c>
      <c r="R1036" s="21">
        <f>ROUND(('NEW Reference'!M$6*List!$F1036)+'NEW Reference'!M$7,0)</f>
        <v>4668</v>
      </c>
      <c r="S1036" s="21">
        <f>ROUND(('NEW Reference'!N$6*List!$F1036)+'NEW Reference'!N$7,0)</f>
        <v>18837</v>
      </c>
      <c r="T1036" s="22">
        <f>ROUND(('NEW Reference'!O$6*List!$F1036)+'NEW Reference'!O$7,0)</f>
        <v>700</v>
      </c>
      <c r="U1036" s="22">
        <f>ROUND(('NEW Reference'!P$6*List!$F1036)+'NEW Reference'!P$7,0)</f>
        <v>987</v>
      </c>
      <c r="V1036" s="22">
        <f>ROUND(('NEW Reference'!Q$6*List!$F1036)+'NEW Reference'!Q$7,0)</f>
        <v>493</v>
      </c>
      <c r="X1036" s="3" t="str">
        <f t="shared" si="48"/>
        <v>KNOX, Tennessee</v>
      </c>
      <c r="Y1036" s="67" t="s">
        <v>1270</v>
      </c>
      <c r="Z1036" s="24" t="s">
        <v>91</v>
      </c>
      <c r="AA1036" s="29" t="s">
        <v>1253</v>
      </c>
      <c r="AB1036" s="25"/>
      <c r="AC1036" s="19">
        <f t="shared" si="47"/>
        <v>0.73640000000000005</v>
      </c>
      <c r="AD1036" s="104">
        <v>34980</v>
      </c>
      <c r="AE1036" t="s">
        <v>1256</v>
      </c>
      <c r="AF1036" s="19">
        <v>0.90800000000000003</v>
      </c>
    </row>
    <row r="1037" spans="1:32">
      <c r="A1037" s="95">
        <v>28940</v>
      </c>
      <c r="B1037" s="93" t="s">
        <v>1252</v>
      </c>
      <c r="C1037" s="67" t="s">
        <v>1271</v>
      </c>
      <c r="D1037" s="29" t="s">
        <v>1253</v>
      </c>
      <c r="E1037" s="97" t="s">
        <v>90</v>
      </c>
      <c r="F1037" s="98">
        <f t="shared" si="46"/>
        <v>0.73640000000000005</v>
      </c>
      <c r="G1037" s="74">
        <f>ROUND(('NEW Reference'!B$6*List!$F1037)+'NEW Reference'!B$7,0)</f>
        <v>1079</v>
      </c>
      <c r="H1037" s="21">
        <f>ROUND(('NEW Reference'!C$6*List!$F1037)+'NEW Reference'!C$7,0)</f>
        <v>1609</v>
      </c>
      <c r="I1037" s="21">
        <f>ROUND(('NEW Reference'!D$6*List!$F1037)+'NEW Reference'!D$7,0)</f>
        <v>1928</v>
      </c>
      <c r="J1037" s="21">
        <f>ROUND(('NEW Reference'!E$6*List!$F1037)+'NEW Reference'!E$7,0)</f>
        <v>2383</v>
      </c>
      <c r="K1037" s="21">
        <f>ROUND(('NEW Reference'!F$6*List!$F1037)+'NEW Reference'!F$7,0)</f>
        <v>2483</v>
      </c>
      <c r="L1037" s="21">
        <f>ROUND(('NEW Reference'!G$6*List!$F1037)+'NEW Reference'!G$7,0)</f>
        <v>2811</v>
      </c>
      <c r="M1037" s="21">
        <f>ROUND(('NEW Reference'!H$6*List!$F1037)+'NEW Reference'!H$7,0)</f>
        <v>2918</v>
      </c>
      <c r="N1037" s="21">
        <f>ROUND(('NEW Reference'!I$6*List!$F1037)+'NEW Reference'!I$7,0)</f>
        <v>3032</v>
      </c>
      <c r="O1037" s="21">
        <f>ROUND(('NEW Reference'!J$6*List!$F1037)+'NEW Reference'!J$7,0)</f>
        <v>3512</v>
      </c>
      <c r="P1037" s="21">
        <f>ROUND(('NEW Reference'!K$6*List!$F1037)+'NEW Reference'!K$7,0)</f>
        <v>3622</v>
      </c>
      <c r="Q1037" s="21">
        <f>ROUND(('NEW Reference'!L$6*List!$F1037)+'NEW Reference'!L$7,0)</f>
        <v>3909</v>
      </c>
      <c r="R1037" s="21">
        <f>ROUND(('NEW Reference'!M$6*List!$F1037)+'NEW Reference'!M$7,0)</f>
        <v>4668</v>
      </c>
      <c r="S1037" s="21">
        <f>ROUND(('NEW Reference'!N$6*List!$F1037)+'NEW Reference'!N$7,0)</f>
        <v>18837</v>
      </c>
      <c r="T1037" s="22">
        <f>ROUND(('NEW Reference'!O$6*List!$F1037)+'NEW Reference'!O$7,0)</f>
        <v>700</v>
      </c>
      <c r="U1037" s="22">
        <f>ROUND(('NEW Reference'!P$6*List!$F1037)+'NEW Reference'!P$7,0)</f>
        <v>987</v>
      </c>
      <c r="V1037" s="22">
        <f>ROUND(('NEW Reference'!Q$6*List!$F1037)+'NEW Reference'!Q$7,0)</f>
        <v>493</v>
      </c>
      <c r="X1037" s="3" t="str">
        <f t="shared" si="48"/>
        <v>LOUDON, Tennessee</v>
      </c>
      <c r="Y1037" s="67" t="s">
        <v>1271</v>
      </c>
      <c r="Z1037" s="24" t="s">
        <v>91</v>
      </c>
      <c r="AA1037" s="29" t="s">
        <v>1253</v>
      </c>
      <c r="AB1037" s="26"/>
      <c r="AC1037" s="19">
        <f t="shared" si="47"/>
        <v>0.73640000000000005</v>
      </c>
      <c r="AD1037" s="104">
        <v>32820</v>
      </c>
      <c r="AE1037" t="s">
        <v>194</v>
      </c>
      <c r="AF1037" s="19">
        <v>0.86760000000000004</v>
      </c>
    </row>
    <row r="1038" spans="1:32">
      <c r="A1038" s="95">
        <v>34980</v>
      </c>
      <c r="B1038" s="93" t="s">
        <v>1256</v>
      </c>
      <c r="C1038" s="67" t="s">
        <v>159</v>
      </c>
      <c r="D1038" s="29" t="s">
        <v>1253</v>
      </c>
      <c r="E1038" s="97" t="s">
        <v>90</v>
      </c>
      <c r="F1038" s="98">
        <f t="shared" ref="F1038:F1101" si="49">IFERROR(INDEX($AF:$AF,MATCH($A1038,$AD:$AD,0)),"")</f>
        <v>0.90800000000000003</v>
      </c>
      <c r="G1038" s="74">
        <f>ROUND(('NEW Reference'!B$6*List!$F1038)+'NEW Reference'!B$7,0)</f>
        <v>1252</v>
      </c>
      <c r="H1038" s="21">
        <f>ROUND(('NEW Reference'!C$6*List!$F1038)+'NEW Reference'!C$7,0)</f>
        <v>1866</v>
      </c>
      <c r="I1038" s="21">
        <f>ROUND(('NEW Reference'!D$6*List!$F1038)+'NEW Reference'!D$7,0)</f>
        <v>2236</v>
      </c>
      <c r="J1038" s="21">
        <f>ROUND(('NEW Reference'!E$6*List!$F1038)+'NEW Reference'!E$7,0)</f>
        <v>2765</v>
      </c>
      <c r="K1038" s="21">
        <f>ROUND(('NEW Reference'!F$6*List!$F1038)+'NEW Reference'!F$7,0)</f>
        <v>2880</v>
      </c>
      <c r="L1038" s="21">
        <f>ROUND(('NEW Reference'!G$6*List!$F1038)+'NEW Reference'!G$7,0)</f>
        <v>3261</v>
      </c>
      <c r="M1038" s="21">
        <f>ROUND(('NEW Reference'!H$6*List!$F1038)+'NEW Reference'!H$7,0)</f>
        <v>3385</v>
      </c>
      <c r="N1038" s="21">
        <f>ROUND(('NEW Reference'!I$6*List!$F1038)+'NEW Reference'!I$7,0)</f>
        <v>3518</v>
      </c>
      <c r="O1038" s="21">
        <f>ROUND(('NEW Reference'!J$6*List!$F1038)+'NEW Reference'!J$7,0)</f>
        <v>4074</v>
      </c>
      <c r="P1038" s="21">
        <f>ROUND(('NEW Reference'!K$6*List!$F1038)+'NEW Reference'!K$7,0)</f>
        <v>4203</v>
      </c>
      <c r="Q1038" s="21">
        <f>ROUND(('NEW Reference'!L$6*List!$F1038)+'NEW Reference'!L$7,0)</f>
        <v>4535</v>
      </c>
      <c r="R1038" s="21">
        <f>ROUND(('NEW Reference'!M$6*List!$F1038)+'NEW Reference'!M$7,0)</f>
        <v>5416</v>
      </c>
      <c r="S1038" s="21">
        <f>ROUND(('NEW Reference'!N$6*List!$F1038)+'NEW Reference'!N$7,0)</f>
        <v>21853</v>
      </c>
      <c r="T1038" s="22">
        <f>ROUND(('NEW Reference'!O$6*List!$F1038)+'NEW Reference'!O$7,0)</f>
        <v>812</v>
      </c>
      <c r="U1038" s="22">
        <f>ROUND(('NEW Reference'!P$6*List!$F1038)+'NEW Reference'!P$7,0)</f>
        <v>1145</v>
      </c>
      <c r="V1038" s="22">
        <f>ROUND(('NEW Reference'!Q$6*List!$F1038)+'NEW Reference'!Q$7,0)</f>
        <v>572</v>
      </c>
      <c r="X1038" s="3" t="str">
        <f t="shared" si="48"/>
        <v>MACON, Tennessee</v>
      </c>
      <c r="Y1038" s="67" t="s">
        <v>159</v>
      </c>
      <c r="Z1038" s="24" t="s">
        <v>91</v>
      </c>
      <c r="AA1038" s="29" t="s">
        <v>1253</v>
      </c>
      <c r="AB1038" s="26"/>
      <c r="AC1038" s="19">
        <f t="shared" ref="AC1038:AC1101" si="50">IFERROR(INDEX($AF:$AF,MATCH($A1038,$AD:$AD,0)),"")</f>
        <v>0.90800000000000003</v>
      </c>
      <c r="AD1038" s="104">
        <v>27180</v>
      </c>
      <c r="AE1038" t="s">
        <v>1260</v>
      </c>
      <c r="AF1038" s="19">
        <v>0.70328499999999994</v>
      </c>
    </row>
    <row r="1039" spans="1:32">
      <c r="A1039" s="95">
        <v>27180</v>
      </c>
      <c r="B1039" s="93" t="s">
        <v>1260</v>
      </c>
      <c r="C1039" s="67" t="s">
        <v>161</v>
      </c>
      <c r="D1039" s="29" t="s">
        <v>1253</v>
      </c>
      <c r="E1039" s="97" t="s">
        <v>90</v>
      </c>
      <c r="F1039" s="98">
        <f t="shared" si="49"/>
        <v>0.70328499999999994</v>
      </c>
      <c r="G1039" s="74">
        <f>ROUND(('NEW Reference'!B$6*List!$F1039)+'NEW Reference'!B$7,0)</f>
        <v>1045</v>
      </c>
      <c r="H1039" s="21">
        <f>ROUND(('NEW Reference'!C$6*List!$F1039)+'NEW Reference'!C$7,0)</f>
        <v>1559</v>
      </c>
      <c r="I1039" s="21">
        <f>ROUND(('NEW Reference'!D$6*List!$F1039)+'NEW Reference'!D$7,0)</f>
        <v>1868</v>
      </c>
      <c r="J1039" s="21">
        <f>ROUND(('NEW Reference'!E$6*List!$F1039)+'NEW Reference'!E$7,0)</f>
        <v>2309</v>
      </c>
      <c r="K1039" s="21">
        <f>ROUND(('NEW Reference'!F$6*List!$F1039)+'NEW Reference'!F$7,0)</f>
        <v>2406</v>
      </c>
      <c r="L1039" s="21">
        <f>ROUND(('NEW Reference'!G$6*List!$F1039)+'NEW Reference'!G$7,0)</f>
        <v>2724</v>
      </c>
      <c r="M1039" s="21">
        <f>ROUND(('NEW Reference'!H$6*List!$F1039)+'NEW Reference'!H$7,0)</f>
        <v>2828</v>
      </c>
      <c r="N1039" s="21">
        <f>ROUND(('NEW Reference'!I$6*List!$F1039)+'NEW Reference'!I$7,0)</f>
        <v>2939</v>
      </c>
      <c r="O1039" s="21">
        <f>ROUND(('NEW Reference'!J$6*List!$F1039)+'NEW Reference'!J$7,0)</f>
        <v>3403</v>
      </c>
      <c r="P1039" s="21">
        <f>ROUND(('NEW Reference'!K$6*List!$F1039)+'NEW Reference'!K$7,0)</f>
        <v>3510</v>
      </c>
      <c r="Q1039" s="21">
        <f>ROUND(('NEW Reference'!L$6*List!$F1039)+'NEW Reference'!L$7,0)</f>
        <v>3788</v>
      </c>
      <c r="R1039" s="21">
        <f>ROUND(('NEW Reference'!M$6*List!$F1039)+'NEW Reference'!M$7,0)</f>
        <v>4524</v>
      </c>
      <c r="S1039" s="21">
        <f>ROUND(('NEW Reference'!N$6*List!$F1039)+'NEW Reference'!N$7,0)</f>
        <v>18254</v>
      </c>
      <c r="T1039" s="22">
        <f>ROUND(('NEW Reference'!O$6*List!$F1039)+'NEW Reference'!O$7,0)</f>
        <v>679</v>
      </c>
      <c r="U1039" s="22">
        <f>ROUND(('NEW Reference'!P$6*List!$F1039)+'NEW Reference'!P$7,0)</f>
        <v>956</v>
      </c>
      <c r="V1039" s="22">
        <f>ROUND(('NEW Reference'!Q$6*List!$F1039)+'NEW Reference'!Q$7,0)</f>
        <v>478</v>
      </c>
      <c r="X1039" s="3" t="str">
        <f t="shared" si="48"/>
        <v>MADISON, Tennessee</v>
      </c>
      <c r="Y1039" s="67" t="s">
        <v>161</v>
      </c>
      <c r="Z1039" s="24" t="s">
        <v>91</v>
      </c>
      <c r="AA1039" s="29" t="s">
        <v>1253</v>
      </c>
      <c r="AB1039" s="25"/>
      <c r="AC1039" s="19">
        <f t="shared" si="50"/>
        <v>0.70328499999999994</v>
      </c>
      <c r="AD1039" s="104">
        <v>28940</v>
      </c>
      <c r="AE1039" t="s">
        <v>1252</v>
      </c>
      <c r="AF1039" s="19">
        <v>0.73640000000000005</v>
      </c>
    </row>
    <row r="1040" spans="1:32">
      <c r="A1040" s="95">
        <v>16860</v>
      </c>
      <c r="B1040" s="93" t="s">
        <v>431</v>
      </c>
      <c r="C1040" s="67" t="s">
        <v>388</v>
      </c>
      <c r="D1040" s="29" t="s">
        <v>1253</v>
      </c>
      <c r="E1040" s="97" t="s">
        <v>90</v>
      </c>
      <c r="F1040" s="98">
        <f t="shared" si="49"/>
        <v>0.85310000000000008</v>
      </c>
      <c r="G1040" s="74">
        <f>ROUND(('NEW Reference'!B$6*List!$F1040)+'NEW Reference'!B$7,0)</f>
        <v>1196</v>
      </c>
      <c r="H1040" s="21">
        <f>ROUND(('NEW Reference'!C$6*List!$F1040)+'NEW Reference'!C$7,0)</f>
        <v>1784</v>
      </c>
      <c r="I1040" s="21">
        <f>ROUND(('NEW Reference'!D$6*List!$F1040)+'NEW Reference'!D$7,0)</f>
        <v>2138</v>
      </c>
      <c r="J1040" s="21">
        <f>ROUND(('NEW Reference'!E$6*List!$F1040)+'NEW Reference'!E$7,0)</f>
        <v>2643</v>
      </c>
      <c r="K1040" s="21">
        <f>ROUND(('NEW Reference'!F$6*List!$F1040)+'NEW Reference'!F$7,0)</f>
        <v>2753</v>
      </c>
      <c r="L1040" s="21">
        <f>ROUND(('NEW Reference'!G$6*List!$F1040)+'NEW Reference'!G$7,0)</f>
        <v>3117</v>
      </c>
      <c r="M1040" s="21">
        <f>ROUND(('NEW Reference'!H$6*List!$F1040)+'NEW Reference'!H$7,0)</f>
        <v>3236</v>
      </c>
      <c r="N1040" s="21">
        <f>ROUND(('NEW Reference'!I$6*List!$F1040)+'NEW Reference'!I$7,0)</f>
        <v>3363</v>
      </c>
      <c r="O1040" s="21">
        <f>ROUND(('NEW Reference'!J$6*List!$F1040)+'NEW Reference'!J$7,0)</f>
        <v>3894</v>
      </c>
      <c r="P1040" s="21">
        <f>ROUND(('NEW Reference'!K$6*List!$F1040)+'NEW Reference'!K$7,0)</f>
        <v>4017</v>
      </c>
      <c r="Q1040" s="21">
        <f>ROUND(('NEW Reference'!L$6*List!$F1040)+'NEW Reference'!L$7,0)</f>
        <v>4335</v>
      </c>
      <c r="R1040" s="21">
        <f>ROUND(('NEW Reference'!M$6*List!$F1040)+'NEW Reference'!M$7,0)</f>
        <v>5177</v>
      </c>
      <c r="S1040" s="21">
        <f>ROUND(('NEW Reference'!N$6*List!$F1040)+'NEW Reference'!N$7,0)</f>
        <v>20888</v>
      </c>
      <c r="T1040" s="22">
        <f>ROUND(('NEW Reference'!O$6*List!$F1040)+'NEW Reference'!O$7,0)</f>
        <v>777</v>
      </c>
      <c r="U1040" s="22">
        <f>ROUND(('NEW Reference'!P$6*List!$F1040)+'NEW Reference'!P$7,0)</f>
        <v>1094</v>
      </c>
      <c r="V1040" s="22">
        <f>ROUND(('NEW Reference'!Q$6*List!$F1040)+'NEW Reference'!Q$7,0)</f>
        <v>547</v>
      </c>
      <c r="X1040" s="3" t="str">
        <f t="shared" si="48"/>
        <v>MARION, Tennessee</v>
      </c>
      <c r="Y1040" s="67" t="s">
        <v>388</v>
      </c>
      <c r="Z1040" s="24" t="s">
        <v>91</v>
      </c>
      <c r="AA1040" s="29" t="s">
        <v>1253</v>
      </c>
      <c r="AB1040" s="26"/>
      <c r="AC1040" s="19">
        <f t="shared" si="50"/>
        <v>0.85310000000000008</v>
      </c>
      <c r="AD1040" s="104">
        <v>34100</v>
      </c>
      <c r="AE1040" t="s">
        <v>1265</v>
      </c>
      <c r="AF1040" s="19">
        <v>0.69220000000000004</v>
      </c>
    </row>
    <row r="1041" spans="1:32">
      <c r="A1041" s="95">
        <v>34980</v>
      </c>
      <c r="B1041" s="93" t="s">
        <v>1256</v>
      </c>
      <c r="C1041" s="67" t="s">
        <v>1272</v>
      </c>
      <c r="D1041" s="29" t="s">
        <v>1253</v>
      </c>
      <c r="E1041" s="97" t="s">
        <v>90</v>
      </c>
      <c r="F1041" s="98">
        <f t="shared" si="49"/>
        <v>0.90800000000000003</v>
      </c>
      <c r="G1041" s="74">
        <f>ROUND(('NEW Reference'!B$6*List!$F1041)+'NEW Reference'!B$7,0)</f>
        <v>1252</v>
      </c>
      <c r="H1041" s="21">
        <f>ROUND(('NEW Reference'!C$6*List!$F1041)+'NEW Reference'!C$7,0)</f>
        <v>1866</v>
      </c>
      <c r="I1041" s="21">
        <f>ROUND(('NEW Reference'!D$6*List!$F1041)+'NEW Reference'!D$7,0)</f>
        <v>2236</v>
      </c>
      <c r="J1041" s="21">
        <f>ROUND(('NEW Reference'!E$6*List!$F1041)+'NEW Reference'!E$7,0)</f>
        <v>2765</v>
      </c>
      <c r="K1041" s="21">
        <f>ROUND(('NEW Reference'!F$6*List!$F1041)+'NEW Reference'!F$7,0)</f>
        <v>2880</v>
      </c>
      <c r="L1041" s="21">
        <f>ROUND(('NEW Reference'!G$6*List!$F1041)+'NEW Reference'!G$7,0)</f>
        <v>3261</v>
      </c>
      <c r="M1041" s="21">
        <f>ROUND(('NEW Reference'!H$6*List!$F1041)+'NEW Reference'!H$7,0)</f>
        <v>3385</v>
      </c>
      <c r="N1041" s="21">
        <f>ROUND(('NEW Reference'!I$6*List!$F1041)+'NEW Reference'!I$7,0)</f>
        <v>3518</v>
      </c>
      <c r="O1041" s="21">
        <f>ROUND(('NEW Reference'!J$6*List!$F1041)+'NEW Reference'!J$7,0)</f>
        <v>4074</v>
      </c>
      <c r="P1041" s="21">
        <f>ROUND(('NEW Reference'!K$6*List!$F1041)+'NEW Reference'!K$7,0)</f>
        <v>4203</v>
      </c>
      <c r="Q1041" s="21">
        <f>ROUND(('NEW Reference'!L$6*List!$F1041)+'NEW Reference'!L$7,0)</f>
        <v>4535</v>
      </c>
      <c r="R1041" s="21">
        <f>ROUND(('NEW Reference'!M$6*List!$F1041)+'NEW Reference'!M$7,0)</f>
        <v>5416</v>
      </c>
      <c r="S1041" s="21">
        <f>ROUND(('NEW Reference'!N$6*List!$F1041)+'NEW Reference'!N$7,0)</f>
        <v>21853</v>
      </c>
      <c r="T1041" s="22">
        <f>ROUND(('NEW Reference'!O$6*List!$F1041)+'NEW Reference'!O$7,0)</f>
        <v>812</v>
      </c>
      <c r="U1041" s="22">
        <f>ROUND(('NEW Reference'!P$6*List!$F1041)+'NEW Reference'!P$7,0)</f>
        <v>1145</v>
      </c>
      <c r="V1041" s="22">
        <f>ROUND(('NEW Reference'!Q$6*List!$F1041)+'NEW Reference'!Q$7,0)</f>
        <v>572</v>
      </c>
      <c r="X1041" s="3" t="str">
        <f t="shared" si="48"/>
        <v>MAURY, Tennessee</v>
      </c>
      <c r="Y1041" s="67" t="s">
        <v>1272</v>
      </c>
      <c r="Z1041" s="24" t="s">
        <v>91</v>
      </c>
      <c r="AA1041" s="29" t="s">
        <v>1253</v>
      </c>
      <c r="AB1041" s="26"/>
      <c r="AC1041" s="19">
        <f t="shared" si="50"/>
        <v>0.90800000000000003</v>
      </c>
      <c r="AD1041" s="104">
        <v>16860</v>
      </c>
      <c r="AE1041" t="s">
        <v>431</v>
      </c>
      <c r="AF1041" s="19">
        <v>0.85310000000000008</v>
      </c>
    </row>
    <row r="1042" spans="1:32">
      <c r="A1042" s="95">
        <v>17300</v>
      </c>
      <c r="B1042" s="93" t="s">
        <v>663</v>
      </c>
      <c r="C1042" s="67" t="s">
        <v>166</v>
      </c>
      <c r="D1042" s="29" t="s">
        <v>1253</v>
      </c>
      <c r="E1042" s="97" t="s">
        <v>90</v>
      </c>
      <c r="F1042" s="98">
        <f t="shared" si="49"/>
        <v>0.83169999999999999</v>
      </c>
      <c r="G1042" s="74">
        <f>ROUND(('NEW Reference'!B$6*List!$F1042)+'NEW Reference'!B$7,0)</f>
        <v>1175</v>
      </c>
      <c r="H1042" s="21">
        <f>ROUND(('NEW Reference'!C$6*List!$F1042)+'NEW Reference'!C$7,0)</f>
        <v>1752</v>
      </c>
      <c r="I1042" s="21">
        <f>ROUND(('NEW Reference'!D$6*List!$F1042)+'NEW Reference'!D$7,0)</f>
        <v>2099</v>
      </c>
      <c r="J1042" s="21">
        <f>ROUND(('NEW Reference'!E$6*List!$F1042)+'NEW Reference'!E$7,0)</f>
        <v>2595</v>
      </c>
      <c r="K1042" s="21">
        <f>ROUND(('NEW Reference'!F$6*List!$F1042)+'NEW Reference'!F$7,0)</f>
        <v>2704</v>
      </c>
      <c r="L1042" s="21">
        <f>ROUND(('NEW Reference'!G$6*List!$F1042)+'NEW Reference'!G$7,0)</f>
        <v>3060</v>
      </c>
      <c r="M1042" s="21">
        <f>ROUND(('NEW Reference'!H$6*List!$F1042)+'NEW Reference'!H$7,0)</f>
        <v>3177</v>
      </c>
      <c r="N1042" s="21">
        <f>ROUND(('NEW Reference'!I$6*List!$F1042)+'NEW Reference'!I$7,0)</f>
        <v>3302</v>
      </c>
      <c r="O1042" s="21">
        <f>ROUND(('NEW Reference'!J$6*List!$F1042)+'NEW Reference'!J$7,0)</f>
        <v>3824</v>
      </c>
      <c r="P1042" s="21">
        <f>ROUND(('NEW Reference'!K$6*List!$F1042)+'NEW Reference'!K$7,0)</f>
        <v>3945</v>
      </c>
      <c r="Q1042" s="21">
        <f>ROUND(('NEW Reference'!L$6*List!$F1042)+'NEW Reference'!L$7,0)</f>
        <v>4256</v>
      </c>
      <c r="R1042" s="21">
        <f>ROUND(('NEW Reference'!M$6*List!$F1042)+'NEW Reference'!M$7,0)</f>
        <v>5084</v>
      </c>
      <c r="S1042" s="21">
        <f>ROUND(('NEW Reference'!N$6*List!$F1042)+'NEW Reference'!N$7,0)</f>
        <v>20512</v>
      </c>
      <c r="T1042" s="22">
        <f>ROUND(('NEW Reference'!O$6*List!$F1042)+'NEW Reference'!O$7,0)</f>
        <v>763</v>
      </c>
      <c r="U1042" s="22">
        <f>ROUND(('NEW Reference'!P$6*List!$F1042)+'NEW Reference'!P$7,0)</f>
        <v>1075</v>
      </c>
      <c r="V1042" s="22">
        <f>ROUND(('NEW Reference'!Q$6*List!$F1042)+'NEW Reference'!Q$7,0)</f>
        <v>537</v>
      </c>
      <c r="X1042" s="3" t="str">
        <f t="shared" si="48"/>
        <v>MONTGOMERY, Tennessee</v>
      </c>
      <c r="Y1042" s="67" t="s">
        <v>166</v>
      </c>
      <c r="Z1042" s="24" t="s">
        <v>91</v>
      </c>
      <c r="AA1042" s="29" t="s">
        <v>1253</v>
      </c>
      <c r="AB1042" s="26"/>
      <c r="AC1042" s="19">
        <f t="shared" si="50"/>
        <v>0.83169999999999999</v>
      </c>
      <c r="AD1042" s="104">
        <v>28700</v>
      </c>
      <c r="AE1042" t="s">
        <v>1267</v>
      </c>
      <c r="AF1042" s="19">
        <v>0.81080000000000008</v>
      </c>
    </row>
    <row r="1043" spans="1:32">
      <c r="A1043" s="95">
        <v>28940</v>
      </c>
      <c r="B1043" s="93" t="s">
        <v>1252</v>
      </c>
      <c r="C1043" s="67" t="s">
        <v>168</v>
      </c>
      <c r="D1043" s="29" t="s">
        <v>1253</v>
      </c>
      <c r="E1043" s="97" t="s">
        <v>90</v>
      </c>
      <c r="F1043" s="98">
        <f t="shared" si="49"/>
        <v>0.73640000000000005</v>
      </c>
      <c r="G1043" s="74">
        <f>ROUND(('NEW Reference'!B$6*List!$F1043)+'NEW Reference'!B$7,0)</f>
        <v>1079</v>
      </c>
      <c r="H1043" s="21">
        <f>ROUND(('NEW Reference'!C$6*List!$F1043)+'NEW Reference'!C$7,0)</f>
        <v>1609</v>
      </c>
      <c r="I1043" s="21">
        <f>ROUND(('NEW Reference'!D$6*List!$F1043)+'NEW Reference'!D$7,0)</f>
        <v>1928</v>
      </c>
      <c r="J1043" s="21">
        <f>ROUND(('NEW Reference'!E$6*List!$F1043)+'NEW Reference'!E$7,0)</f>
        <v>2383</v>
      </c>
      <c r="K1043" s="21">
        <f>ROUND(('NEW Reference'!F$6*List!$F1043)+'NEW Reference'!F$7,0)</f>
        <v>2483</v>
      </c>
      <c r="L1043" s="21">
        <f>ROUND(('NEW Reference'!G$6*List!$F1043)+'NEW Reference'!G$7,0)</f>
        <v>2811</v>
      </c>
      <c r="M1043" s="21">
        <f>ROUND(('NEW Reference'!H$6*List!$F1043)+'NEW Reference'!H$7,0)</f>
        <v>2918</v>
      </c>
      <c r="N1043" s="21">
        <f>ROUND(('NEW Reference'!I$6*List!$F1043)+'NEW Reference'!I$7,0)</f>
        <v>3032</v>
      </c>
      <c r="O1043" s="21">
        <f>ROUND(('NEW Reference'!J$6*List!$F1043)+'NEW Reference'!J$7,0)</f>
        <v>3512</v>
      </c>
      <c r="P1043" s="21">
        <f>ROUND(('NEW Reference'!K$6*List!$F1043)+'NEW Reference'!K$7,0)</f>
        <v>3622</v>
      </c>
      <c r="Q1043" s="21">
        <f>ROUND(('NEW Reference'!L$6*List!$F1043)+'NEW Reference'!L$7,0)</f>
        <v>3909</v>
      </c>
      <c r="R1043" s="21">
        <f>ROUND(('NEW Reference'!M$6*List!$F1043)+'NEW Reference'!M$7,0)</f>
        <v>4668</v>
      </c>
      <c r="S1043" s="21">
        <f>ROUND(('NEW Reference'!N$6*List!$F1043)+'NEW Reference'!N$7,0)</f>
        <v>18837</v>
      </c>
      <c r="T1043" s="22">
        <f>ROUND(('NEW Reference'!O$6*List!$F1043)+'NEW Reference'!O$7,0)</f>
        <v>700</v>
      </c>
      <c r="U1043" s="22">
        <f>ROUND(('NEW Reference'!P$6*List!$F1043)+'NEW Reference'!P$7,0)</f>
        <v>987</v>
      </c>
      <c r="V1043" s="22">
        <f>ROUND(('NEW Reference'!Q$6*List!$F1043)+'NEW Reference'!Q$7,0)</f>
        <v>493</v>
      </c>
      <c r="X1043" s="3" t="str">
        <f t="shared" si="48"/>
        <v>MORGAN, Tennessee</v>
      </c>
      <c r="Y1043" s="67" t="s">
        <v>168</v>
      </c>
      <c r="Z1043" s="24" t="s">
        <v>91</v>
      </c>
      <c r="AA1043" s="29" t="s">
        <v>1253</v>
      </c>
      <c r="AB1043" s="26"/>
      <c r="AC1043" s="19">
        <f t="shared" si="50"/>
        <v>0.73640000000000005</v>
      </c>
      <c r="AD1043" s="104">
        <v>34980</v>
      </c>
      <c r="AE1043" t="s">
        <v>1256</v>
      </c>
      <c r="AF1043" s="19">
        <v>0.90800000000000003</v>
      </c>
    </row>
    <row r="1044" spans="1:32">
      <c r="A1044" s="95">
        <v>17420</v>
      </c>
      <c r="B1044" s="93" t="s">
        <v>1254</v>
      </c>
      <c r="C1044" s="67" t="s">
        <v>403</v>
      </c>
      <c r="D1044" s="29" t="s">
        <v>1253</v>
      </c>
      <c r="E1044" s="97" t="s">
        <v>90</v>
      </c>
      <c r="F1044" s="98">
        <f t="shared" si="49"/>
        <v>0.81186999999999998</v>
      </c>
      <c r="G1044" s="74">
        <f>ROUND(('NEW Reference'!B$6*List!$F1044)+'NEW Reference'!B$7,0)</f>
        <v>1155</v>
      </c>
      <c r="H1044" s="21">
        <f>ROUND(('NEW Reference'!C$6*List!$F1044)+'NEW Reference'!C$7,0)</f>
        <v>1722</v>
      </c>
      <c r="I1044" s="21">
        <f>ROUND(('NEW Reference'!D$6*List!$F1044)+'NEW Reference'!D$7,0)</f>
        <v>2063</v>
      </c>
      <c r="J1044" s="21">
        <f>ROUND(('NEW Reference'!E$6*List!$F1044)+'NEW Reference'!E$7,0)</f>
        <v>2551</v>
      </c>
      <c r="K1044" s="21">
        <f>ROUND(('NEW Reference'!F$6*List!$F1044)+'NEW Reference'!F$7,0)</f>
        <v>2658</v>
      </c>
      <c r="L1044" s="21">
        <f>ROUND(('NEW Reference'!G$6*List!$F1044)+'NEW Reference'!G$7,0)</f>
        <v>3008</v>
      </c>
      <c r="M1044" s="21">
        <f>ROUND(('NEW Reference'!H$6*List!$F1044)+'NEW Reference'!H$7,0)</f>
        <v>3123</v>
      </c>
      <c r="N1044" s="21">
        <f>ROUND(('NEW Reference'!I$6*List!$F1044)+'NEW Reference'!I$7,0)</f>
        <v>3246</v>
      </c>
      <c r="O1044" s="21">
        <f>ROUND(('NEW Reference'!J$6*List!$F1044)+'NEW Reference'!J$7,0)</f>
        <v>3759</v>
      </c>
      <c r="P1044" s="21">
        <f>ROUND(('NEW Reference'!K$6*List!$F1044)+'NEW Reference'!K$7,0)</f>
        <v>3878</v>
      </c>
      <c r="Q1044" s="21">
        <f>ROUND(('NEW Reference'!L$6*List!$F1044)+'NEW Reference'!L$7,0)</f>
        <v>4184</v>
      </c>
      <c r="R1044" s="21">
        <f>ROUND(('NEW Reference'!M$6*List!$F1044)+'NEW Reference'!M$7,0)</f>
        <v>4997</v>
      </c>
      <c r="S1044" s="21">
        <f>ROUND(('NEW Reference'!N$6*List!$F1044)+'NEW Reference'!N$7,0)</f>
        <v>20163</v>
      </c>
      <c r="T1044" s="22">
        <f>ROUND(('NEW Reference'!O$6*List!$F1044)+'NEW Reference'!O$7,0)</f>
        <v>750</v>
      </c>
      <c r="U1044" s="22">
        <f>ROUND(('NEW Reference'!P$6*List!$F1044)+'NEW Reference'!P$7,0)</f>
        <v>1056</v>
      </c>
      <c r="V1044" s="22">
        <f>ROUND(('NEW Reference'!Q$6*List!$F1044)+'NEW Reference'!Q$7,0)</f>
        <v>528</v>
      </c>
      <c r="X1044" s="3" t="str">
        <f t="shared" si="48"/>
        <v>POLK, Tennessee</v>
      </c>
      <c r="Y1044" s="67" t="s">
        <v>403</v>
      </c>
      <c r="Z1044" s="24" t="s">
        <v>91</v>
      </c>
      <c r="AA1044" s="29" t="s">
        <v>1253</v>
      </c>
      <c r="AB1044" s="25"/>
      <c r="AC1044" s="19">
        <f t="shared" si="50"/>
        <v>0.81186999999999998</v>
      </c>
      <c r="AD1044" s="104">
        <v>34100</v>
      </c>
      <c r="AE1044" t="s">
        <v>1265</v>
      </c>
      <c r="AF1044" s="19">
        <v>0.69220000000000004</v>
      </c>
    </row>
    <row r="1045" spans="1:32">
      <c r="A1045" s="95">
        <v>28940</v>
      </c>
      <c r="B1045" s="93" t="s">
        <v>1252</v>
      </c>
      <c r="C1045" s="67" t="s">
        <v>1273</v>
      </c>
      <c r="D1045" s="29" t="s">
        <v>1253</v>
      </c>
      <c r="E1045" s="97" t="s">
        <v>90</v>
      </c>
      <c r="F1045" s="98">
        <f t="shared" si="49"/>
        <v>0.73640000000000005</v>
      </c>
      <c r="G1045" s="74">
        <f>ROUND(('NEW Reference'!B$6*List!$F1045)+'NEW Reference'!B$7,0)</f>
        <v>1079</v>
      </c>
      <c r="H1045" s="21">
        <f>ROUND(('NEW Reference'!C$6*List!$F1045)+'NEW Reference'!C$7,0)</f>
        <v>1609</v>
      </c>
      <c r="I1045" s="21">
        <f>ROUND(('NEW Reference'!D$6*List!$F1045)+'NEW Reference'!D$7,0)</f>
        <v>1928</v>
      </c>
      <c r="J1045" s="21">
        <f>ROUND(('NEW Reference'!E$6*List!$F1045)+'NEW Reference'!E$7,0)</f>
        <v>2383</v>
      </c>
      <c r="K1045" s="21">
        <f>ROUND(('NEW Reference'!F$6*List!$F1045)+'NEW Reference'!F$7,0)</f>
        <v>2483</v>
      </c>
      <c r="L1045" s="21">
        <f>ROUND(('NEW Reference'!G$6*List!$F1045)+'NEW Reference'!G$7,0)</f>
        <v>2811</v>
      </c>
      <c r="M1045" s="21">
        <f>ROUND(('NEW Reference'!H$6*List!$F1045)+'NEW Reference'!H$7,0)</f>
        <v>2918</v>
      </c>
      <c r="N1045" s="21">
        <f>ROUND(('NEW Reference'!I$6*List!$F1045)+'NEW Reference'!I$7,0)</f>
        <v>3032</v>
      </c>
      <c r="O1045" s="21">
        <f>ROUND(('NEW Reference'!J$6*List!$F1045)+'NEW Reference'!J$7,0)</f>
        <v>3512</v>
      </c>
      <c r="P1045" s="21">
        <f>ROUND(('NEW Reference'!K$6*List!$F1045)+'NEW Reference'!K$7,0)</f>
        <v>3622</v>
      </c>
      <c r="Q1045" s="21">
        <f>ROUND(('NEW Reference'!L$6*List!$F1045)+'NEW Reference'!L$7,0)</f>
        <v>3909</v>
      </c>
      <c r="R1045" s="21">
        <f>ROUND(('NEW Reference'!M$6*List!$F1045)+'NEW Reference'!M$7,0)</f>
        <v>4668</v>
      </c>
      <c r="S1045" s="21">
        <f>ROUND(('NEW Reference'!N$6*List!$F1045)+'NEW Reference'!N$7,0)</f>
        <v>18837</v>
      </c>
      <c r="T1045" s="22">
        <f>ROUND(('NEW Reference'!O$6*List!$F1045)+'NEW Reference'!O$7,0)</f>
        <v>700</v>
      </c>
      <c r="U1045" s="22">
        <f>ROUND(('NEW Reference'!P$6*List!$F1045)+'NEW Reference'!P$7,0)</f>
        <v>987</v>
      </c>
      <c r="V1045" s="22">
        <f>ROUND(('NEW Reference'!Q$6*List!$F1045)+'NEW Reference'!Q$7,0)</f>
        <v>493</v>
      </c>
      <c r="X1045" s="3" t="str">
        <f t="shared" si="48"/>
        <v>ROANE, Tennessee</v>
      </c>
      <c r="Y1045" s="67" t="s">
        <v>1273</v>
      </c>
      <c r="Z1045" s="24" t="s">
        <v>91</v>
      </c>
      <c r="AA1045" s="29" t="s">
        <v>1253</v>
      </c>
      <c r="AB1045" s="25"/>
      <c r="AC1045" s="19">
        <f t="shared" si="50"/>
        <v>0.73640000000000005</v>
      </c>
      <c r="AD1045" s="104">
        <v>28940</v>
      </c>
      <c r="AE1045" t="s">
        <v>1252</v>
      </c>
      <c r="AF1045" s="19">
        <v>0.73640000000000005</v>
      </c>
    </row>
    <row r="1046" spans="1:32">
      <c r="A1046" s="95">
        <v>34980</v>
      </c>
      <c r="B1046" s="93" t="s">
        <v>1256</v>
      </c>
      <c r="C1046" s="67" t="s">
        <v>1274</v>
      </c>
      <c r="D1046" s="29" t="s">
        <v>1253</v>
      </c>
      <c r="E1046" s="97" t="s">
        <v>90</v>
      </c>
      <c r="F1046" s="98">
        <f t="shared" si="49"/>
        <v>0.90800000000000003</v>
      </c>
      <c r="G1046" s="74">
        <f>ROUND(('NEW Reference'!B$6*List!$F1046)+'NEW Reference'!B$7,0)</f>
        <v>1252</v>
      </c>
      <c r="H1046" s="21">
        <f>ROUND(('NEW Reference'!C$6*List!$F1046)+'NEW Reference'!C$7,0)</f>
        <v>1866</v>
      </c>
      <c r="I1046" s="21">
        <f>ROUND(('NEW Reference'!D$6*List!$F1046)+'NEW Reference'!D$7,0)</f>
        <v>2236</v>
      </c>
      <c r="J1046" s="21">
        <f>ROUND(('NEW Reference'!E$6*List!$F1046)+'NEW Reference'!E$7,0)</f>
        <v>2765</v>
      </c>
      <c r="K1046" s="21">
        <f>ROUND(('NEW Reference'!F$6*List!$F1046)+'NEW Reference'!F$7,0)</f>
        <v>2880</v>
      </c>
      <c r="L1046" s="21">
        <f>ROUND(('NEW Reference'!G$6*List!$F1046)+'NEW Reference'!G$7,0)</f>
        <v>3261</v>
      </c>
      <c r="M1046" s="21">
        <f>ROUND(('NEW Reference'!H$6*List!$F1046)+'NEW Reference'!H$7,0)</f>
        <v>3385</v>
      </c>
      <c r="N1046" s="21">
        <f>ROUND(('NEW Reference'!I$6*List!$F1046)+'NEW Reference'!I$7,0)</f>
        <v>3518</v>
      </c>
      <c r="O1046" s="21">
        <f>ROUND(('NEW Reference'!J$6*List!$F1046)+'NEW Reference'!J$7,0)</f>
        <v>4074</v>
      </c>
      <c r="P1046" s="21">
        <f>ROUND(('NEW Reference'!K$6*List!$F1046)+'NEW Reference'!K$7,0)</f>
        <v>4203</v>
      </c>
      <c r="Q1046" s="21">
        <f>ROUND(('NEW Reference'!L$6*List!$F1046)+'NEW Reference'!L$7,0)</f>
        <v>4535</v>
      </c>
      <c r="R1046" s="21">
        <f>ROUND(('NEW Reference'!M$6*List!$F1046)+'NEW Reference'!M$7,0)</f>
        <v>5416</v>
      </c>
      <c r="S1046" s="21">
        <f>ROUND(('NEW Reference'!N$6*List!$F1046)+'NEW Reference'!N$7,0)</f>
        <v>21853</v>
      </c>
      <c r="T1046" s="22">
        <f>ROUND(('NEW Reference'!O$6*List!$F1046)+'NEW Reference'!O$7,0)</f>
        <v>812</v>
      </c>
      <c r="U1046" s="22">
        <f>ROUND(('NEW Reference'!P$6*List!$F1046)+'NEW Reference'!P$7,0)</f>
        <v>1145</v>
      </c>
      <c r="V1046" s="22">
        <f>ROUND(('NEW Reference'!Q$6*List!$F1046)+'NEW Reference'!Q$7,0)</f>
        <v>572</v>
      </c>
      <c r="X1046" s="3" t="str">
        <f t="shared" si="48"/>
        <v>ROBERTSON, Tennessee</v>
      </c>
      <c r="Y1046" s="67" t="s">
        <v>1274</v>
      </c>
      <c r="Z1046" s="24" t="s">
        <v>91</v>
      </c>
      <c r="AA1046" s="29" t="s">
        <v>1253</v>
      </c>
      <c r="AB1046" s="26"/>
      <c r="AC1046" s="19">
        <f t="shared" si="50"/>
        <v>0.90800000000000003</v>
      </c>
      <c r="AD1046" s="104">
        <v>28940</v>
      </c>
      <c r="AE1046" t="s">
        <v>1252</v>
      </c>
      <c r="AF1046" s="19">
        <v>0.73640000000000005</v>
      </c>
    </row>
    <row r="1047" spans="1:32">
      <c r="A1047" s="95">
        <v>44</v>
      </c>
      <c r="B1047" s="93" t="s">
        <v>199</v>
      </c>
      <c r="C1047" s="67" t="s">
        <v>4</v>
      </c>
      <c r="D1047" s="29" t="s">
        <v>1253</v>
      </c>
      <c r="E1047" s="97" t="s">
        <v>101</v>
      </c>
      <c r="F1047" s="98">
        <f t="shared" si="49"/>
        <v>0.72389999999999999</v>
      </c>
      <c r="G1047" s="74">
        <f>ROUND(('NEW Reference'!B$6*List!$F1047)+'NEW Reference'!B$7,0)</f>
        <v>1066</v>
      </c>
      <c r="H1047" s="21">
        <f>ROUND(('NEW Reference'!C$6*List!$F1047)+'NEW Reference'!C$7,0)</f>
        <v>1590</v>
      </c>
      <c r="I1047" s="21">
        <f>ROUND(('NEW Reference'!D$6*List!$F1047)+'NEW Reference'!D$7,0)</f>
        <v>1905</v>
      </c>
      <c r="J1047" s="21">
        <f>ROUND(('NEW Reference'!E$6*List!$F1047)+'NEW Reference'!E$7,0)</f>
        <v>2355</v>
      </c>
      <c r="K1047" s="21">
        <f>ROUND(('NEW Reference'!F$6*List!$F1047)+'NEW Reference'!F$7,0)</f>
        <v>2454</v>
      </c>
      <c r="L1047" s="21">
        <f>ROUND(('NEW Reference'!G$6*List!$F1047)+'NEW Reference'!G$7,0)</f>
        <v>2778</v>
      </c>
      <c r="M1047" s="21">
        <f>ROUND(('NEW Reference'!H$6*List!$F1047)+'NEW Reference'!H$7,0)</f>
        <v>2884</v>
      </c>
      <c r="N1047" s="21">
        <f>ROUND(('NEW Reference'!I$6*List!$F1047)+'NEW Reference'!I$7,0)</f>
        <v>2997</v>
      </c>
      <c r="O1047" s="21">
        <f>ROUND(('NEW Reference'!J$6*List!$F1047)+'NEW Reference'!J$7,0)</f>
        <v>3471</v>
      </c>
      <c r="P1047" s="21">
        <f>ROUND(('NEW Reference'!K$6*List!$F1047)+'NEW Reference'!K$7,0)</f>
        <v>3580</v>
      </c>
      <c r="Q1047" s="21">
        <f>ROUND(('NEW Reference'!L$6*List!$F1047)+'NEW Reference'!L$7,0)</f>
        <v>3863</v>
      </c>
      <c r="R1047" s="21">
        <f>ROUND(('NEW Reference'!M$6*List!$F1047)+'NEW Reference'!M$7,0)</f>
        <v>4614</v>
      </c>
      <c r="S1047" s="21">
        <f>ROUND(('NEW Reference'!N$6*List!$F1047)+'NEW Reference'!N$7,0)</f>
        <v>18617</v>
      </c>
      <c r="T1047" s="22">
        <f>ROUND(('NEW Reference'!O$6*List!$F1047)+'NEW Reference'!O$7,0)</f>
        <v>692</v>
      </c>
      <c r="U1047" s="22">
        <f>ROUND(('NEW Reference'!P$6*List!$F1047)+'NEW Reference'!P$7,0)</f>
        <v>975</v>
      </c>
      <c r="V1047" s="22">
        <f>ROUND(('NEW Reference'!Q$6*List!$F1047)+'NEW Reference'!Q$7,0)</f>
        <v>488</v>
      </c>
      <c r="X1047" s="3" t="str">
        <f t="shared" si="48"/>
        <v>Rural (Not listed as urban county), Tennessee</v>
      </c>
      <c r="Y1047" s="67" t="s">
        <v>4</v>
      </c>
      <c r="Z1047" s="24" t="s">
        <v>91</v>
      </c>
      <c r="AA1047" s="29" t="s">
        <v>1253</v>
      </c>
      <c r="AB1047" s="26"/>
      <c r="AC1047" s="19">
        <f t="shared" si="50"/>
        <v>0.72389999999999999</v>
      </c>
      <c r="AD1047" s="104">
        <v>34980</v>
      </c>
      <c r="AE1047" t="s">
        <v>1256</v>
      </c>
      <c r="AF1047" s="19">
        <v>0.90800000000000003</v>
      </c>
    </row>
    <row r="1048" spans="1:32">
      <c r="A1048" s="95">
        <v>34980</v>
      </c>
      <c r="B1048" s="93" t="s">
        <v>1256</v>
      </c>
      <c r="C1048" s="67" t="s">
        <v>1275</v>
      </c>
      <c r="D1048" s="29" t="s">
        <v>1253</v>
      </c>
      <c r="E1048" s="97" t="s">
        <v>90</v>
      </c>
      <c r="F1048" s="98">
        <f t="shared" si="49"/>
        <v>0.90800000000000003</v>
      </c>
      <c r="G1048" s="74">
        <f>ROUND(('NEW Reference'!B$6*List!$F1048)+'NEW Reference'!B$7,0)</f>
        <v>1252</v>
      </c>
      <c r="H1048" s="21">
        <f>ROUND(('NEW Reference'!C$6*List!$F1048)+'NEW Reference'!C$7,0)</f>
        <v>1866</v>
      </c>
      <c r="I1048" s="21">
        <f>ROUND(('NEW Reference'!D$6*List!$F1048)+'NEW Reference'!D$7,0)</f>
        <v>2236</v>
      </c>
      <c r="J1048" s="21">
        <f>ROUND(('NEW Reference'!E$6*List!$F1048)+'NEW Reference'!E$7,0)</f>
        <v>2765</v>
      </c>
      <c r="K1048" s="21">
        <f>ROUND(('NEW Reference'!F$6*List!$F1048)+'NEW Reference'!F$7,0)</f>
        <v>2880</v>
      </c>
      <c r="L1048" s="21">
        <f>ROUND(('NEW Reference'!G$6*List!$F1048)+'NEW Reference'!G$7,0)</f>
        <v>3261</v>
      </c>
      <c r="M1048" s="21">
        <f>ROUND(('NEW Reference'!H$6*List!$F1048)+'NEW Reference'!H$7,0)</f>
        <v>3385</v>
      </c>
      <c r="N1048" s="21">
        <f>ROUND(('NEW Reference'!I$6*List!$F1048)+'NEW Reference'!I$7,0)</f>
        <v>3518</v>
      </c>
      <c r="O1048" s="21">
        <f>ROUND(('NEW Reference'!J$6*List!$F1048)+'NEW Reference'!J$7,0)</f>
        <v>4074</v>
      </c>
      <c r="P1048" s="21">
        <f>ROUND(('NEW Reference'!K$6*List!$F1048)+'NEW Reference'!K$7,0)</f>
        <v>4203</v>
      </c>
      <c r="Q1048" s="21">
        <f>ROUND(('NEW Reference'!L$6*List!$F1048)+'NEW Reference'!L$7,0)</f>
        <v>4535</v>
      </c>
      <c r="R1048" s="21">
        <f>ROUND(('NEW Reference'!M$6*List!$F1048)+'NEW Reference'!M$7,0)</f>
        <v>5416</v>
      </c>
      <c r="S1048" s="21">
        <f>ROUND(('NEW Reference'!N$6*List!$F1048)+'NEW Reference'!N$7,0)</f>
        <v>21853</v>
      </c>
      <c r="T1048" s="22">
        <f>ROUND(('NEW Reference'!O$6*List!$F1048)+'NEW Reference'!O$7,0)</f>
        <v>812</v>
      </c>
      <c r="U1048" s="22">
        <f>ROUND(('NEW Reference'!P$6*List!$F1048)+'NEW Reference'!P$7,0)</f>
        <v>1145</v>
      </c>
      <c r="V1048" s="22">
        <f>ROUND(('NEW Reference'!Q$6*List!$F1048)+'NEW Reference'!Q$7,0)</f>
        <v>572</v>
      </c>
      <c r="X1048" s="3" t="str">
        <f t="shared" si="48"/>
        <v>RUTHERFORD, Tennessee</v>
      </c>
      <c r="Y1048" s="67" t="s">
        <v>1275</v>
      </c>
      <c r="Z1048" s="24" t="s">
        <v>91</v>
      </c>
      <c r="AA1048" s="29" t="s">
        <v>1253</v>
      </c>
      <c r="AB1048" s="26"/>
      <c r="AC1048" s="19">
        <f t="shared" si="50"/>
        <v>0.90800000000000003</v>
      </c>
      <c r="AD1048" s="104">
        <v>27180</v>
      </c>
      <c r="AE1048" t="s">
        <v>1260</v>
      </c>
      <c r="AF1048" s="19">
        <v>0.70328499999999994</v>
      </c>
    </row>
    <row r="1049" spans="1:32">
      <c r="A1049" s="95">
        <v>16860</v>
      </c>
      <c r="B1049" s="93" t="s">
        <v>431</v>
      </c>
      <c r="C1049" s="67" t="s">
        <v>1276</v>
      </c>
      <c r="D1049" s="29" t="s">
        <v>1253</v>
      </c>
      <c r="E1049" s="97" t="s">
        <v>90</v>
      </c>
      <c r="F1049" s="98">
        <f t="shared" si="49"/>
        <v>0.85310000000000008</v>
      </c>
      <c r="G1049" s="74">
        <f>ROUND(('NEW Reference'!B$6*List!$F1049)+'NEW Reference'!B$7,0)</f>
        <v>1196</v>
      </c>
      <c r="H1049" s="21">
        <f>ROUND(('NEW Reference'!C$6*List!$F1049)+'NEW Reference'!C$7,0)</f>
        <v>1784</v>
      </c>
      <c r="I1049" s="21">
        <f>ROUND(('NEW Reference'!D$6*List!$F1049)+'NEW Reference'!D$7,0)</f>
        <v>2138</v>
      </c>
      <c r="J1049" s="21">
        <f>ROUND(('NEW Reference'!E$6*List!$F1049)+'NEW Reference'!E$7,0)</f>
        <v>2643</v>
      </c>
      <c r="K1049" s="21">
        <f>ROUND(('NEW Reference'!F$6*List!$F1049)+'NEW Reference'!F$7,0)</f>
        <v>2753</v>
      </c>
      <c r="L1049" s="21">
        <f>ROUND(('NEW Reference'!G$6*List!$F1049)+'NEW Reference'!G$7,0)</f>
        <v>3117</v>
      </c>
      <c r="M1049" s="21">
        <f>ROUND(('NEW Reference'!H$6*List!$F1049)+'NEW Reference'!H$7,0)</f>
        <v>3236</v>
      </c>
      <c r="N1049" s="21">
        <f>ROUND(('NEW Reference'!I$6*List!$F1049)+'NEW Reference'!I$7,0)</f>
        <v>3363</v>
      </c>
      <c r="O1049" s="21">
        <f>ROUND(('NEW Reference'!J$6*List!$F1049)+'NEW Reference'!J$7,0)</f>
        <v>3894</v>
      </c>
      <c r="P1049" s="21">
        <f>ROUND(('NEW Reference'!K$6*List!$F1049)+'NEW Reference'!K$7,0)</f>
        <v>4017</v>
      </c>
      <c r="Q1049" s="21">
        <f>ROUND(('NEW Reference'!L$6*List!$F1049)+'NEW Reference'!L$7,0)</f>
        <v>4335</v>
      </c>
      <c r="R1049" s="21">
        <f>ROUND(('NEW Reference'!M$6*List!$F1049)+'NEW Reference'!M$7,0)</f>
        <v>5177</v>
      </c>
      <c r="S1049" s="21">
        <f>ROUND(('NEW Reference'!N$6*List!$F1049)+'NEW Reference'!N$7,0)</f>
        <v>20888</v>
      </c>
      <c r="T1049" s="22">
        <f>ROUND(('NEW Reference'!O$6*List!$F1049)+'NEW Reference'!O$7,0)</f>
        <v>777</v>
      </c>
      <c r="U1049" s="22">
        <f>ROUND(('NEW Reference'!P$6*List!$F1049)+'NEW Reference'!P$7,0)</f>
        <v>1094</v>
      </c>
      <c r="V1049" s="22">
        <f>ROUND(('NEW Reference'!Q$6*List!$F1049)+'NEW Reference'!Q$7,0)</f>
        <v>547</v>
      </c>
      <c r="X1049" s="3" t="str">
        <f t="shared" si="48"/>
        <v>SEQUATCHIE, Tennessee</v>
      </c>
      <c r="Y1049" s="67" t="s">
        <v>1276</v>
      </c>
      <c r="Z1049" s="24" t="s">
        <v>91</v>
      </c>
      <c r="AA1049" s="29" t="s">
        <v>1253</v>
      </c>
      <c r="AB1049" s="26"/>
      <c r="AC1049" s="19">
        <f t="shared" si="50"/>
        <v>0.85310000000000008</v>
      </c>
      <c r="AD1049" s="104">
        <v>16860</v>
      </c>
      <c r="AE1049" t="s">
        <v>431</v>
      </c>
      <c r="AF1049" s="19">
        <v>0.85310000000000008</v>
      </c>
    </row>
    <row r="1050" spans="1:32">
      <c r="A1050" s="95">
        <v>32820</v>
      </c>
      <c r="B1050" s="93" t="s">
        <v>194</v>
      </c>
      <c r="C1050" s="67" t="s">
        <v>176</v>
      </c>
      <c r="D1050" s="29" t="s">
        <v>1253</v>
      </c>
      <c r="E1050" s="97" t="s">
        <v>90</v>
      </c>
      <c r="F1050" s="98">
        <f t="shared" si="49"/>
        <v>0.86760000000000004</v>
      </c>
      <c r="G1050" s="74">
        <f>ROUND(('NEW Reference'!B$6*List!$F1050)+'NEW Reference'!B$7,0)</f>
        <v>1211</v>
      </c>
      <c r="H1050" s="21">
        <f>ROUND(('NEW Reference'!C$6*List!$F1050)+'NEW Reference'!C$7,0)</f>
        <v>1806</v>
      </c>
      <c r="I1050" s="21">
        <f>ROUND(('NEW Reference'!D$6*List!$F1050)+'NEW Reference'!D$7,0)</f>
        <v>2164</v>
      </c>
      <c r="J1050" s="21">
        <f>ROUND(('NEW Reference'!E$6*List!$F1050)+'NEW Reference'!E$7,0)</f>
        <v>2675</v>
      </c>
      <c r="K1050" s="21">
        <f>ROUND(('NEW Reference'!F$6*List!$F1050)+'NEW Reference'!F$7,0)</f>
        <v>2787</v>
      </c>
      <c r="L1050" s="21">
        <f>ROUND(('NEW Reference'!G$6*List!$F1050)+'NEW Reference'!G$7,0)</f>
        <v>3155</v>
      </c>
      <c r="M1050" s="21">
        <f>ROUND(('NEW Reference'!H$6*List!$F1050)+'NEW Reference'!H$7,0)</f>
        <v>3275</v>
      </c>
      <c r="N1050" s="21">
        <f>ROUND(('NEW Reference'!I$6*List!$F1050)+'NEW Reference'!I$7,0)</f>
        <v>3404</v>
      </c>
      <c r="O1050" s="21">
        <f>ROUND(('NEW Reference'!J$6*List!$F1050)+'NEW Reference'!J$7,0)</f>
        <v>3942</v>
      </c>
      <c r="P1050" s="21">
        <f>ROUND(('NEW Reference'!K$6*List!$F1050)+'NEW Reference'!K$7,0)</f>
        <v>4066</v>
      </c>
      <c r="Q1050" s="21">
        <f>ROUND(('NEW Reference'!L$6*List!$F1050)+'NEW Reference'!L$7,0)</f>
        <v>4387</v>
      </c>
      <c r="R1050" s="21">
        <f>ROUND(('NEW Reference'!M$6*List!$F1050)+'NEW Reference'!M$7,0)</f>
        <v>5240</v>
      </c>
      <c r="S1050" s="21">
        <f>ROUND(('NEW Reference'!N$6*List!$F1050)+'NEW Reference'!N$7,0)</f>
        <v>21143</v>
      </c>
      <c r="T1050" s="22">
        <f>ROUND(('NEW Reference'!O$6*List!$F1050)+'NEW Reference'!O$7,0)</f>
        <v>786</v>
      </c>
      <c r="U1050" s="22">
        <f>ROUND(('NEW Reference'!P$6*List!$F1050)+'NEW Reference'!P$7,0)</f>
        <v>1108</v>
      </c>
      <c r="V1050" s="22">
        <f>ROUND(('NEW Reference'!Q$6*List!$F1050)+'NEW Reference'!Q$7,0)</f>
        <v>554</v>
      </c>
      <c r="X1050" s="3" t="str">
        <f t="shared" si="48"/>
        <v>SHELBY, Tennessee</v>
      </c>
      <c r="Y1050" s="67" t="s">
        <v>176</v>
      </c>
      <c r="Z1050" s="24" t="s">
        <v>91</v>
      </c>
      <c r="AA1050" s="29" t="s">
        <v>1253</v>
      </c>
      <c r="AB1050" s="25"/>
      <c r="AC1050" s="19">
        <f t="shared" si="50"/>
        <v>0.86760000000000004</v>
      </c>
      <c r="AD1050" s="104">
        <v>34980</v>
      </c>
      <c r="AE1050" t="s">
        <v>1256</v>
      </c>
      <c r="AF1050" s="19">
        <v>0.90800000000000003</v>
      </c>
    </row>
    <row r="1051" spans="1:32">
      <c r="A1051" s="95">
        <v>34980</v>
      </c>
      <c r="B1051" s="93" t="s">
        <v>1256</v>
      </c>
      <c r="C1051" s="67" t="s">
        <v>1277</v>
      </c>
      <c r="D1051" s="29" t="s">
        <v>1253</v>
      </c>
      <c r="E1051" s="97" t="s">
        <v>90</v>
      </c>
      <c r="F1051" s="98">
        <f t="shared" si="49"/>
        <v>0.90800000000000003</v>
      </c>
      <c r="G1051" s="74">
        <f>ROUND(('NEW Reference'!B$6*List!$F1051)+'NEW Reference'!B$7,0)</f>
        <v>1252</v>
      </c>
      <c r="H1051" s="21">
        <f>ROUND(('NEW Reference'!C$6*List!$F1051)+'NEW Reference'!C$7,0)</f>
        <v>1866</v>
      </c>
      <c r="I1051" s="21">
        <f>ROUND(('NEW Reference'!D$6*List!$F1051)+'NEW Reference'!D$7,0)</f>
        <v>2236</v>
      </c>
      <c r="J1051" s="21">
        <f>ROUND(('NEW Reference'!E$6*List!$F1051)+'NEW Reference'!E$7,0)</f>
        <v>2765</v>
      </c>
      <c r="K1051" s="21">
        <f>ROUND(('NEW Reference'!F$6*List!$F1051)+'NEW Reference'!F$7,0)</f>
        <v>2880</v>
      </c>
      <c r="L1051" s="21">
        <f>ROUND(('NEW Reference'!G$6*List!$F1051)+'NEW Reference'!G$7,0)</f>
        <v>3261</v>
      </c>
      <c r="M1051" s="21">
        <f>ROUND(('NEW Reference'!H$6*List!$F1051)+'NEW Reference'!H$7,0)</f>
        <v>3385</v>
      </c>
      <c r="N1051" s="21">
        <f>ROUND(('NEW Reference'!I$6*List!$F1051)+'NEW Reference'!I$7,0)</f>
        <v>3518</v>
      </c>
      <c r="O1051" s="21">
        <f>ROUND(('NEW Reference'!J$6*List!$F1051)+'NEW Reference'!J$7,0)</f>
        <v>4074</v>
      </c>
      <c r="P1051" s="21">
        <f>ROUND(('NEW Reference'!K$6*List!$F1051)+'NEW Reference'!K$7,0)</f>
        <v>4203</v>
      </c>
      <c r="Q1051" s="21">
        <f>ROUND(('NEW Reference'!L$6*List!$F1051)+'NEW Reference'!L$7,0)</f>
        <v>4535</v>
      </c>
      <c r="R1051" s="21">
        <f>ROUND(('NEW Reference'!M$6*List!$F1051)+'NEW Reference'!M$7,0)</f>
        <v>5416</v>
      </c>
      <c r="S1051" s="21">
        <f>ROUND(('NEW Reference'!N$6*List!$F1051)+'NEW Reference'!N$7,0)</f>
        <v>21853</v>
      </c>
      <c r="T1051" s="22">
        <f>ROUND(('NEW Reference'!O$6*List!$F1051)+'NEW Reference'!O$7,0)</f>
        <v>812</v>
      </c>
      <c r="U1051" s="22">
        <f>ROUND(('NEW Reference'!P$6*List!$F1051)+'NEW Reference'!P$7,0)</f>
        <v>1145</v>
      </c>
      <c r="V1051" s="22">
        <f>ROUND(('NEW Reference'!Q$6*List!$F1051)+'NEW Reference'!Q$7,0)</f>
        <v>572</v>
      </c>
      <c r="X1051" s="3" t="str">
        <f t="shared" si="48"/>
        <v>SMITH, Tennessee</v>
      </c>
      <c r="Y1051" s="67" t="s">
        <v>1277</v>
      </c>
      <c r="Z1051" s="24" t="s">
        <v>91</v>
      </c>
      <c r="AA1051" s="29" t="s">
        <v>1253</v>
      </c>
      <c r="AB1051" s="25"/>
      <c r="AC1051" s="19">
        <f t="shared" si="50"/>
        <v>0.90800000000000003</v>
      </c>
      <c r="AD1051" s="104">
        <v>17300</v>
      </c>
      <c r="AE1051" t="s">
        <v>663</v>
      </c>
      <c r="AF1051" s="19">
        <v>0.83169999999999999</v>
      </c>
    </row>
    <row r="1052" spans="1:32">
      <c r="A1052" s="95">
        <v>17300</v>
      </c>
      <c r="B1052" s="93" t="s">
        <v>663</v>
      </c>
      <c r="C1052" s="67" t="s">
        <v>486</v>
      </c>
      <c r="D1052" s="29" t="s">
        <v>1253</v>
      </c>
      <c r="E1052" s="97" t="s">
        <v>90</v>
      </c>
      <c r="F1052" s="98">
        <f t="shared" si="49"/>
        <v>0.83169999999999999</v>
      </c>
      <c r="G1052" s="74">
        <f>ROUND(('NEW Reference'!B$6*List!$F1052)+'NEW Reference'!B$7,0)</f>
        <v>1175</v>
      </c>
      <c r="H1052" s="21">
        <f>ROUND(('NEW Reference'!C$6*List!$F1052)+'NEW Reference'!C$7,0)</f>
        <v>1752</v>
      </c>
      <c r="I1052" s="21">
        <f>ROUND(('NEW Reference'!D$6*List!$F1052)+'NEW Reference'!D$7,0)</f>
        <v>2099</v>
      </c>
      <c r="J1052" s="21">
        <f>ROUND(('NEW Reference'!E$6*List!$F1052)+'NEW Reference'!E$7,0)</f>
        <v>2595</v>
      </c>
      <c r="K1052" s="21">
        <f>ROUND(('NEW Reference'!F$6*List!$F1052)+'NEW Reference'!F$7,0)</f>
        <v>2704</v>
      </c>
      <c r="L1052" s="21">
        <f>ROUND(('NEW Reference'!G$6*List!$F1052)+'NEW Reference'!G$7,0)</f>
        <v>3060</v>
      </c>
      <c r="M1052" s="21">
        <f>ROUND(('NEW Reference'!H$6*List!$F1052)+'NEW Reference'!H$7,0)</f>
        <v>3177</v>
      </c>
      <c r="N1052" s="21">
        <f>ROUND(('NEW Reference'!I$6*List!$F1052)+'NEW Reference'!I$7,0)</f>
        <v>3302</v>
      </c>
      <c r="O1052" s="21">
        <f>ROUND(('NEW Reference'!J$6*List!$F1052)+'NEW Reference'!J$7,0)</f>
        <v>3824</v>
      </c>
      <c r="P1052" s="21">
        <f>ROUND(('NEW Reference'!K$6*List!$F1052)+'NEW Reference'!K$7,0)</f>
        <v>3945</v>
      </c>
      <c r="Q1052" s="21">
        <f>ROUND(('NEW Reference'!L$6*List!$F1052)+'NEW Reference'!L$7,0)</f>
        <v>4256</v>
      </c>
      <c r="R1052" s="21">
        <f>ROUND(('NEW Reference'!M$6*List!$F1052)+'NEW Reference'!M$7,0)</f>
        <v>5084</v>
      </c>
      <c r="S1052" s="21">
        <f>ROUND(('NEW Reference'!N$6*List!$F1052)+'NEW Reference'!N$7,0)</f>
        <v>20512</v>
      </c>
      <c r="T1052" s="22">
        <f>ROUND(('NEW Reference'!O$6*List!$F1052)+'NEW Reference'!O$7,0)</f>
        <v>763</v>
      </c>
      <c r="U1052" s="22">
        <f>ROUND(('NEW Reference'!P$6*List!$F1052)+'NEW Reference'!P$7,0)</f>
        <v>1075</v>
      </c>
      <c r="V1052" s="22">
        <f>ROUND(('NEW Reference'!Q$6*List!$F1052)+'NEW Reference'!Q$7,0)</f>
        <v>537</v>
      </c>
      <c r="X1052" s="3" t="str">
        <f t="shared" si="48"/>
        <v>STEWART, Tennessee</v>
      </c>
      <c r="Y1052" s="67" t="s">
        <v>486</v>
      </c>
      <c r="Z1052" s="24" t="s">
        <v>91</v>
      </c>
      <c r="AA1052" s="29" t="s">
        <v>1253</v>
      </c>
      <c r="AB1052" s="26"/>
      <c r="AC1052" s="19">
        <f t="shared" si="50"/>
        <v>0.83169999999999999</v>
      </c>
      <c r="AD1052" s="104">
        <v>28940</v>
      </c>
      <c r="AE1052" t="s">
        <v>1252</v>
      </c>
      <c r="AF1052" s="19">
        <v>0.73640000000000005</v>
      </c>
    </row>
    <row r="1053" spans="1:32">
      <c r="A1053" s="95">
        <v>28700</v>
      </c>
      <c r="B1053" s="93" t="s">
        <v>1267</v>
      </c>
      <c r="C1053" s="67" t="s">
        <v>619</v>
      </c>
      <c r="D1053" s="29" t="s">
        <v>1253</v>
      </c>
      <c r="E1053" s="97" t="s">
        <v>90</v>
      </c>
      <c r="F1053" s="98">
        <f t="shared" si="49"/>
        <v>0.81080000000000008</v>
      </c>
      <c r="G1053" s="74">
        <f>ROUND(('NEW Reference'!B$6*List!$F1053)+'NEW Reference'!B$7,0)</f>
        <v>1154</v>
      </c>
      <c r="H1053" s="21">
        <f>ROUND(('NEW Reference'!C$6*List!$F1053)+'NEW Reference'!C$7,0)</f>
        <v>1720</v>
      </c>
      <c r="I1053" s="21">
        <f>ROUND(('NEW Reference'!D$6*List!$F1053)+'NEW Reference'!D$7,0)</f>
        <v>2061</v>
      </c>
      <c r="J1053" s="21">
        <f>ROUND(('NEW Reference'!E$6*List!$F1053)+'NEW Reference'!E$7,0)</f>
        <v>2549</v>
      </c>
      <c r="K1053" s="21">
        <f>ROUND(('NEW Reference'!F$6*List!$F1053)+'NEW Reference'!F$7,0)</f>
        <v>2655</v>
      </c>
      <c r="L1053" s="21">
        <f>ROUND(('NEW Reference'!G$6*List!$F1053)+'NEW Reference'!G$7,0)</f>
        <v>3006</v>
      </c>
      <c r="M1053" s="21">
        <f>ROUND(('NEW Reference'!H$6*List!$F1053)+'NEW Reference'!H$7,0)</f>
        <v>3121</v>
      </c>
      <c r="N1053" s="21">
        <f>ROUND(('NEW Reference'!I$6*List!$F1053)+'NEW Reference'!I$7,0)</f>
        <v>3243</v>
      </c>
      <c r="O1053" s="21">
        <f>ROUND(('NEW Reference'!J$6*List!$F1053)+'NEW Reference'!J$7,0)</f>
        <v>3756</v>
      </c>
      <c r="P1053" s="21">
        <f>ROUND(('NEW Reference'!K$6*List!$F1053)+'NEW Reference'!K$7,0)</f>
        <v>3874</v>
      </c>
      <c r="Q1053" s="21">
        <f>ROUND(('NEW Reference'!L$6*List!$F1053)+'NEW Reference'!L$7,0)</f>
        <v>4180</v>
      </c>
      <c r="R1053" s="21">
        <f>ROUND(('NEW Reference'!M$6*List!$F1053)+'NEW Reference'!M$7,0)</f>
        <v>4992</v>
      </c>
      <c r="S1053" s="21">
        <f>ROUND(('NEW Reference'!N$6*List!$F1053)+'NEW Reference'!N$7,0)</f>
        <v>20144</v>
      </c>
      <c r="T1053" s="22">
        <f>ROUND(('NEW Reference'!O$6*List!$F1053)+'NEW Reference'!O$7,0)</f>
        <v>749</v>
      </c>
      <c r="U1053" s="22">
        <f>ROUND(('NEW Reference'!P$6*List!$F1053)+'NEW Reference'!P$7,0)</f>
        <v>1055</v>
      </c>
      <c r="V1053" s="22">
        <f>ROUND(('NEW Reference'!Q$6*List!$F1053)+'NEW Reference'!Q$7,0)</f>
        <v>528</v>
      </c>
      <c r="X1053" s="3" t="str">
        <f t="shared" si="48"/>
        <v>SULLIVAN, Tennessee</v>
      </c>
      <c r="Y1053" s="67" t="s">
        <v>619</v>
      </c>
      <c r="Z1053" s="24" t="s">
        <v>91</v>
      </c>
      <c r="AA1053" s="29" t="s">
        <v>1253</v>
      </c>
      <c r="AB1053" s="26"/>
      <c r="AC1053" s="19">
        <f t="shared" si="50"/>
        <v>0.81080000000000008</v>
      </c>
      <c r="AD1053" s="104">
        <v>17420</v>
      </c>
      <c r="AE1053" t="s">
        <v>1254</v>
      </c>
      <c r="AF1053" s="19">
        <v>0.81186999999999998</v>
      </c>
    </row>
    <row r="1054" spans="1:32">
      <c r="A1054" s="95">
        <v>34980</v>
      </c>
      <c r="B1054" s="93" t="s">
        <v>1256</v>
      </c>
      <c r="C1054" s="67" t="s">
        <v>648</v>
      </c>
      <c r="D1054" s="29" t="s">
        <v>1253</v>
      </c>
      <c r="E1054" s="97" t="s">
        <v>90</v>
      </c>
      <c r="F1054" s="98">
        <f t="shared" si="49"/>
        <v>0.90800000000000003</v>
      </c>
      <c r="G1054" s="74">
        <f>ROUND(('NEW Reference'!B$6*List!$F1054)+'NEW Reference'!B$7,0)</f>
        <v>1252</v>
      </c>
      <c r="H1054" s="21">
        <f>ROUND(('NEW Reference'!C$6*List!$F1054)+'NEW Reference'!C$7,0)</f>
        <v>1866</v>
      </c>
      <c r="I1054" s="21">
        <f>ROUND(('NEW Reference'!D$6*List!$F1054)+'NEW Reference'!D$7,0)</f>
        <v>2236</v>
      </c>
      <c r="J1054" s="21">
        <f>ROUND(('NEW Reference'!E$6*List!$F1054)+'NEW Reference'!E$7,0)</f>
        <v>2765</v>
      </c>
      <c r="K1054" s="21">
        <f>ROUND(('NEW Reference'!F$6*List!$F1054)+'NEW Reference'!F$7,0)</f>
        <v>2880</v>
      </c>
      <c r="L1054" s="21">
        <f>ROUND(('NEW Reference'!G$6*List!$F1054)+'NEW Reference'!G$7,0)</f>
        <v>3261</v>
      </c>
      <c r="M1054" s="21">
        <f>ROUND(('NEW Reference'!H$6*List!$F1054)+'NEW Reference'!H$7,0)</f>
        <v>3385</v>
      </c>
      <c r="N1054" s="21">
        <f>ROUND(('NEW Reference'!I$6*List!$F1054)+'NEW Reference'!I$7,0)</f>
        <v>3518</v>
      </c>
      <c r="O1054" s="21">
        <f>ROUND(('NEW Reference'!J$6*List!$F1054)+'NEW Reference'!J$7,0)</f>
        <v>4074</v>
      </c>
      <c r="P1054" s="21">
        <f>ROUND(('NEW Reference'!K$6*List!$F1054)+'NEW Reference'!K$7,0)</f>
        <v>4203</v>
      </c>
      <c r="Q1054" s="21">
        <f>ROUND(('NEW Reference'!L$6*List!$F1054)+'NEW Reference'!L$7,0)</f>
        <v>4535</v>
      </c>
      <c r="R1054" s="21">
        <f>ROUND(('NEW Reference'!M$6*List!$F1054)+'NEW Reference'!M$7,0)</f>
        <v>5416</v>
      </c>
      <c r="S1054" s="21">
        <f>ROUND(('NEW Reference'!N$6*List!$F1054)+'NEW Reference'!N$7,0)</f>
        <v>21853</v>
      </c>
      <c r="T1054" s="22">
        <f>ROUND(('NEW Reference'!O$6*List!$F1054)+'NEW Reference'!O$7,0)</f>
        <v>812</v>
      </c>
      <c r="U1054" s="22">
        <f>ROUND(('NEW Reference'!P$6*List!$F1054)+'NEW Reference'!P$7,0)</f>
        <v>1145</v>
      </c>
      <c r="V1054" s="22">
        <f>ROUND(('NEW Reference'!Q$6*List!$F1054)+'NEW Reference'!Q$7,0)</f>
        <v>572</v>
      </c>
      <c r="X1054" s="3" t="str">
        <f t="shared" si="48"/>
        <v>SUMNER, Tennessee</v>
      </c>
      <c r="Y1054" s="67" t="s">
        <v>648</v>
      </c>
      <c r="Z1054" s="24" t="s">
        <v>91</v>
      </c>
      <c r="AA1054" s="29" t="s">
        <v>1253</v>
      </c>
      <c r="AB1054" s="25"/>
      <c r="AC1054" s="19">
        <f t="shared" si="50"/>
        <v>0.90800000000000003</v>
      </c>
      <c r="AD1054" s="104">
        <v>28940</v>
      </c>
      <c r="AE1054" t="s">
        <v>1252</v>
      </c>
      <c r="AF1054" s="19">
        <v>0.73640000000000005</v>
      </c>
    </row>
    <row r="1055" spans="1:32">
      <c r="A1055" s="95">
        <v>32820</v>
      </c>
      <c r="B1055" s="93" t="s">
        <v>194</v>
      </c>
      <c r="C1055" s="67" t="s">
        <v>621</v>
      </c>
      <c r="D1055" s="29" t="s">
        <v>1253</v>
      </c>
      <c r="E1055" s="97" t="s">
        <v>90</v>
      </c>
      <c r="F1055" s="98">
        <f t="shared" si="49"/>
        <v>0.86760000000000004</v>
      </c>
      <c r="G1055" s="74">
        <f>ROUND(('NEW Reference'!B$6*List!$F1055)+'NEW Reference'!B$7,0)</f>
        <v>1211</v>
      </c>
      <c r="H1055" s="21">
        <f>ROUND(('NEW Reference'!C$6*List!$F1055)+'NEW Reference'!C$7,0)</f>
        <v>1806</v>
      </c>
      <c r="I1055" s="21">
        <f>ROUND(('NEW Reference'!D$6*List!$F1055)+'NEW Reference'!D$7,0)</f>
        <v>2164</v>
      </c>
      <c r="J1055" s="21">
        <f>ROUND(('NEW Reference'!E$6*List!$F1055)+'NEW Reference'!E$7,0)</f>
        <v>2675</v>
      </c>
      <c r="K1055" s="21">
        <f>ROUND(('NEW Reference'!F$6*List!$F1055)+'NEW Reference'!F$7,0)</f>
        <v>2787</v>
      </c>
      <c r="L1055" s="21">
        <f>ROUND(('NEW Reference'!G$6*List!$F1055)+'NEW Reference'!G$7,0)</f>
        <v>3155</v>
      </c>
      <c r="M1055" s="21">
        <f>ROUND(('NEW Reference'!H$6*List!$F1055)+'NEW Reference'!H$7,0)</f>
        <v>3275</v>
      </c>
      <c r="N1055" s="21">
        <f>ROUND(('NEW Reference'!I$6*List!$F1055)+'NEW Reference'!I$7,0)</f>
        <v>3404</v>
      </c>
      <c r="O1055" s="21">
        <f>ROUND(('NEW Reference'!J$6*List!$F1055)+'NEW Reference'!J$7,0)</f>
        <v>3942</v>
      </c>
      <c r="P1055" s="21">
        <f>ROUND(('NEW Reference'!K$6*List!$F1055)+'NEW Reference'!K$7,0)</f>
        <v>4066</v>
      </c>
      <c r="Q1055" s="21">
        <f>ROUND(('NEW Reference'!L$6*List!$F1055)+'NEW Reference'!L$7,0)</f>
        <v>4387</v>
      </c>
      <c r="R1055" s="21">
        <f>ROUND(('NEW Reference'!M$6*List!$F1055)+'NEW Reference'!M$7,0)</f>
        <v>5240</v>
      </c>
      <c r="S1055" s="21">
        <f>ROUND(('NEW Reference'!N$6*List!$F1055)+'NEW Reference'!N$7,0)</f>
        <v>21143</v>
      </c>
      <c r="T1055" s="22">
        <f>ROUND(('NEW Reference'!O$6*List!$F1055)+'NEW Reference'!O$7,0)</f>
        <v>786</v>
      </c>
      <c r="U1055" s="22">
        <f>ROUND(('NEW Reference'!P$6*List!$F1055)+'NEW Reference'!P$7,0)</f>
        <v>1108</v>
      </c>
      <c r="V1055" s="22">
        <f>ROUND(('NEW Reference'!Q$6*List!$F1055)+'NEW Reference'!Q$7,0)</f>
        <v>554</v>
      </c>
      <c r="X1055" s="3" t="str">
        <f t="shared" si="48"/>
        <v>TIPTON, Tennessee</v>
      </c>
      <c r="Y1055" s="67" t="s">
        <v>621</v>
      </c>
      <c r="Z1055" s="24" t="s">
        <v>91</v>
      </c>
      <c r="AA1055" s="29" t="s">
        <v>1253</v>
      </c>
      <c r="AB1055" s="26"/>
      <c r="AC1055" s="19">
        <f t="shared" si="50"/>
        <v>0.86760000000000004</v>
      </c>
      <c r="AD1055" s="104">
        <v>34980</v>
      </c>
      <c r="AE1055" t="s">
        <v>1256</v>
      </c>
      <c r="AF1055" s="19">
        <v>0.90800000000000003</v>
      </c>
    </row>
    <row r="1056" spans="1:32">
      <c r="A1056" s="95">
        <v>34980</v>
      </c>
      <c r="B1056" s="93" t="s">
        <v>1256</v>
      </c>
      <c r="C1056" s="67" t="s">
        <v>1278</v>
      </c>
      <c r="D1056" s="29" t="s">
        <v>1253</v>
      </c>
      <c r="E1056" s="97" t="s">
        <v>90</v>
      </c>
      <c r="F1056" s="98">
        <f t="shared" si="49"/>
        <v>0.90800000000000003</v>
      </c>
      <c r="G1056" s="74">
        <f>ROUND(('NEW Reference'!B$6*List!$F1056)+'NEW Reference'!B$7,0)</f>
        <v>1252</v>
      </c>
      <c r="H1056" s="21">
        <f>ROUND(('NEW Reference'!C$6*List!$F1056)+'NEW Reference'!C$7,0)</f>
        <v>1866</v>
      </c>
      <c r="I1056" s="21">
        <f>ROUND(('NEW Reference'!D$6*List!$F1056)+'NEW Reference'!D$7,0)</f>
        <v>2236</v>
      </c>
      <c r="J1056" s="21">
        <f>ROUND(('NEW Reference'!E$6*List!$F1056)+'NEW Reference'!E$7,0)</f>
        <v>2765</v>
      </c>
      <c r="K1056" s="21">
        <f>ROUND(('NEW Reference'!F$6*List!$F1056)+'NEW Reference'!F$7,0)</f>
        <v>2880</v>
      </c>
      <c r="L1056" s="21">
        <f>ROUND(('NEW Reference'!G$6*List!$F1056)+'NEW Reference'!G$7,0)</f>
        <v>3261</v>
      </c>
      <c r="M1056" s="21">
        <f>ROUND(('NEW Reference'!H$6*List!$F1056)+'NEW Reference'!H$7,0)</f>
        <v>3385</v>
      </c>
      <c r="N1056" s="21">
        <f>ROUND(('NEW Reference'!I$6*List!$F1056)+'NEW Reference'!I$7,0)</f>
        <v>3518</v>
      </c>
      <c r="O1056" s="21">
        <f>ROUND(('NEW Reference'!J$6*List!$F1056)+'NEW Reference'!J$7,0)</f>
        <v>4074</v>
      </c>
      <c r="P1056" s="21">
        <f>ROUND(('NEW Reference'!K$6*List!$F1056)+'NEW Reference'!K$7,0)</f>
        <v>4203</v>
      </c>
      <c r="Q1056" s="21">
        <f>ROUND(('NEW Reference'!L$6*List!$F1056)+'NEW Reference'!L$7,0)</f>
        <v>4535</v>
      </c>
      <c r="R1056" s="21">
        <f>ROUND(('NEW Reference'!M$6*List!$F1056)+'NEW Reference'!M$7,0)</f>
        <v>5416</v>
      </c>
      <c r="S1056" s="21">
        <f>ROUND(('NEW Reference'!N$6*List!$F1056)+'NEW Reference'!N$7,0)</f>
        <v>21853</v>
      </c>
      <c r="T1056" s="22">
        <f>ROUND(('NEW Reference'!O$6*List!$F1056)+'NEW Reference'!O$7,0)</f>
        <v>812</v>
      </c>
      <c r="U1056" s="22">
        <f>ROUND(('NEW Reference'!P$6*List!$F1056)+'NEW Reference'!P$7,0)</f>
        <v>1145</v>
      </c>
      <c r="V1056" s="22">
        <f>ROUND(('NEW Reference'!Q$6*List!$F1056)+'NEW Reference'!Q$7,0)</f>
        <v>572</v>
      </c>
      <c r="X1056" s="3" t="str">
        <f t="shared" si="48"/>
        <v>TROUSDALE, Tennessee</v>
      </c>
      <c r="Y1056" s="67" t="s">
        <v>1278</v>
      </c>
      <c r="Z1056" s="24" t="s">
        <v>91</v>
      </c>
      <c r="AA1056" s="29" t="s">
        <v>1253</v>
      </c>
      <c r="AB1056" s="26"/>
      <c r="AC1056" s="19">
        <f t="shared" si="50"/>
        <v>0.90800000000000003</v>
      </c>
      <c r="AD1056" s="104">
        <v>34980</v>
      </c>
      <c r="AE1056" t="s">
        <v>1256</v>
      </c>
      <c r="AF1056" s="19">
        <v>0.90800000000000003</v>
      </c>
    </row>
    <row r="1057" spans="1:32">
      <c r="A1057" s="95">
        <v>27740</v>
      </c>
      <c r="B1057" s="93" t="s">
        <v>1258</v>
      </c>
      <c r="C1057" s="67" t="s">
        <v>1279</v>
      </c>
      <c r="D1057" s="29" t="s">
        <v>1253</v>
      </c>
      <c r="E1057" s="97" t="s">
        <v>90</v>
      </c>
      <c r="F1057" s="98">
        <f t="shared" si="49"/>
        <v>0.80800000000000005</v>
      </c>
      <c r="G1057" s="74">
        <f>ROUND(('NEW Reference'!B$6*List!$F1057)+'NEW Reference'!B$7,0)</f>
        <v>1151</v>
      </c>
      <c r="H1057" s="21">
        <f>ROUND(('NEW Reference'!C$6*List!$F1057)+'NEW Reference'!C$7,0)</f>
        <v>1716</v>
      </c>
      <c r="I1057" s="21">
        <f>ROUND(('NEW Reference'!D$6*List!$F1057)+'NEW Reference'!D$7,0)</f>
        <v>2056</v>
      </c>
      <c r="J1057" s="21">
        <f>ROUND(('NEW Reference'!E$6*List!$F1057)+'NEW Reference'!E$7,0)</f>
        <v>2542</v>
      </c>
      <c r="K1057" s="21">
        <f>ROUND(('NEW Reference'!F$6*List!$F1057)+'NEW Reference'!F$7,0)</f>
        <v>2649</v>
      </c>
      <c r="L1057" s="21">
        <f>ROUND(('NEW Reference'!G$6*List!$F1057)+'NEW Reference'!G$7,0)</f>
        <v>2998</v>
      </c>
      <c r="M1057" s="21">
        <f>ROUND(('NEW Reference'!H$6*List!$F1057)+'NEW Reference'!H$7,0)</f>
        <v>3113</v>
      </c>
      <c r="N1057" s="21">
        <f>ROUND(('NEW Reference'!I$6*List!$F1057)+'NEW Reference'!I$7,0)</f>
        <v>3235</v>
      </c>
      <c r="O1057" s="21">
        <f>ROUND(('NEW Reference'!J$6*List!$F1057)+'NEW Reference'!J$7,0)</f>
        <v>3746</v>
      </c>
      <c r="P1057" s="21">
        <f>ROUND(('NEW Reference'!K$6*List!$F1057)+'NEW Reference'!K$7,0)</f>
        <v>3864</v>
      </c>
      <c r="Q1057" s="21">
        <f>ROUND(('NEW Reference'!L$6*List!$F1057)+'NEW Reference'!L$7,0)</f>
        <v>4170</v>
      </c>
      <c r="R1057" s="21">
        <f>ROUND(('NEW Reference'!M$6*List!$F1057)+'NEW Reference'!M$7,0)</f>
        <v>4980</v>
      </c>
      <c r="S1057" s="21">
        <f>ROUND(('NEW Reference'!N$6*List!$F1057)+'NEW Reference'!N$7,0)</f>
        <v>20095</v>
      </c>
      <c r="T1057" s="22">
        <f>ROUND(('NEW Reference'!O$6*List!$F1057)+'NEW Reference'!O$7,0)</f>
        <v>747</v>
      </c>
      <c r="U1057" s="22">
        <f>ROUND(('NEW Reference'!P$6*List!$F1057)+'NEW Reference'!P$7,0)</f>
        <v>1053</v>
      </c>
      <c r="V1057" s="22">
        <f>ROUND(('NEW Reference'!Q$6*List!$F1057)+'NEW Reference'!Q$7,0)</f>
        <v>526</v>
      </c>
      <c r="X1057" s="3" t="str">
        <f t="shared" si="48"/>
        <v>UNICOI, Tennessee</v>
      </c>
      <c r="Y1057" s="67" t="s">
        <v>1279</v>
      </c>
      <c r="Z1057" s="24" t="s">
        <v>91</v>
      </c>
      <c r="AA1057" s="29" t="s">
        <v>1253</v>
      </c>
      <c r="AB1057" s="26"/>
      <c r="AC1057" s="19">
        <f t="shared" si="50"/>
        <v>0.80800000000000005</v>
      </c>
      <c r="AD1057" s="104">
        <v>16860</v>
      </c>
      <c r="AE1057" t="s">
        <v>431</v>
      </c>
      <c r="AF1057" s="19">
        <v>0.85310000000000008</v>
      </c>
    </row>
    <row r="1058" spans="1:32">
      <c r="A1058" s="95">
        <v>28940</v>
      </c>
      <c r="B1058" s="93" t="s">
        <v>1252</v>
      </c>
      <c r="C1058" s="67" t="s">
        <v>724</v>
      </c>
      <c r="D1058" s="29" t="s">
        <v>1253</v>
      </c>
      <c r="E1058" s="97" t="s">
        <v>90</v>
      </c>
      <c r="F1058" s="98">
        <f t="shared" si="49"/>
        <v>0.73640000000000005</v>
      </c>
      <c r="G1058" s="74">
        <f>ROUND(('NEW Reference'!B$6*List!$F1058)+'NEW Reference'!B$7,0)</f>
        <v>1079</v>
      </c>
      <c r="H1058" s="21">
        <f>ROUND(('NEW Reference'!C$6*List!$F1058)+'NEW Reference'!C$7,0)</f>
        <v>1609</v>
      </c>
      <c r="I1058" s="21">
        <f>ROUND(('NEW Reference'!D$6*List!$F1058)+'NEW Reference'!D$7,0)</f>
        <v>1928</v>
      </c>
      <c r="J1058" s="21">
        <f>ROUND(('NEW Reference'!E$6*List!$F1058)+'NEW Reference'!E$7,0)</f>
        <v>2383</v>
      </c>
      <c r="K1058" s="21">
        <f>ROUND(('NEW Reference'!F$6*List!$F1058)+'NEW Reference'!F$7,0)</f>
        <v>2483</v>
      </c>
      <c r="L1058" s="21">
        <f>ROUND(('NEW Reference'!G$6*List!$F1058)+'NEW Reference'!G$7,0)</f>
        <v>2811</v>
      </c>
      <c r="M1058" s="21">
        <f>ROUND(('NEW Reference'!H$6*List!$F1058)+'NEW Reference'!H$7,0)</f>
        <v>2918</v>
      </c>
      <c r="N1058" s="21">
        <f>ROUND(('NEW Reference'!I$6*List!$F1058)+'NEW Reference'!I$7,0)</f>
        <v>3032</v>
      </c>
      <c r="O1058" s="21">
        <f>ROUND(('NEW Reference'!J$6*List!$F1058)+'NEW Reference'!J$7,0)</f>
        <v>3512</v>
      </c>
      <c r="P1058" s="21">
        <f>ROUND(('NEW Reference'!K$6*List!$F1058)+'NEW Reference'!K$7,0)</f>
        <v>3622</v>
      </c>
      <c r="Q1058" s="21">
        <f>ROUND(('NEW Reference'!L$6*List!$F1058)+'NEW Reference'!L$7,0)</f>
        <v>3909</v>
      </c>
      <c r="R1058" s="21">
        <f>ROUND(('NEW Reference'!M$6*List!$F1058)+'NEW Reference'!M$7,0)</f>
        <v>4668</v>
      </c>
      <c r="S1058" s="21">
        <f>ROUND(('NEW Reference'!N$6*List!$F1058)+'NEW Reference'!N$7,0)</f>
        <v>18837</v>
      </c>
      <c r="T1058" s="22">
        <f>ROUND(('NEW Reference'!O$6*List!$F1058)+'NEW Reference'!O$7,0)</f>
        <v>700</v>
      </c>
      <c r="U1058" s="22">
        <f>ROUND(('NEW Reference'!P$6*List!$F1058)+'NEW Reference'!P$7,0)</f>
        <v>987</v>
      </c>
      <c r="V1058" s="22">
        <f>ROUND(('NEW Reference'!Q$6*List!$F1058)+'NEW Reference'!Q$7,0)</f>
        <v>493</v>
      </c>
      <c r="X1058" s="3" t="str">
        <f t="shared" si="48"/>
        <v>UNION, Tennessee</v>
      </c>
      <c r="Y1058" s="67" t="s">
        <v>724</v>
      </c>
      <c r="Z1058" s="24" t="s">
        <v>91</v>
      </c>
      <c r="AA1058" s="29" t="s">
        <v>1253</v>
      </c>
      <c r="AB1058" s="26"/>
      <c r="AC1058" s="19">
        <f t="shared" si="50"/>
        <v>0.73640000000000005</v>
      </c>
      <c r="AD1058" s="104">
        <v>32820</v>
      </c>
      <c r="AE1058" t="s">
        <v>194</v>
      </c>
      <c r="AF1058" s="19">
        <v>0.86760000000000004</v>
      </c>
    </row>
    <row r="1059" spans="1:32">
      <c r="A1059" s="95">
        <v>27740</v>
      </c>
      <c r="B1059" s="93" t="s">
        <v>1258</v>
      </c>
      <c r="C1059" s="67" t="s">
        <v>221</v>
      </c>
      <c r="D1059" s="29" t="s">
        <v>1253</v>
      </c>
      <c r="E1059" s="97" t="s">
        <v>90</v>
      </c>
      <c r="F1059" s="98">
        <f t="shared" si="49"/>
        <v>0.80800000000000005</v>
      </c>
      <c r="G1059" s="74">
        <f>ROUND(('NEW Reference'!B$6*List!$F1059)+'NEW Reference'!B$7,0)</f>
        <v>1151</v>
      </c>
      <c r="H1059" s="21">
        <f>ROUND(('NEW Reference'!C$6*List!$F1059)+'NEW Reference'!C$7,0)</f>
        <v>1716</v>
      </c>
      <c r="I1059" s="21">
        <f>ROUND(('NEW Reference'!D$6*List!$F1059)+'NEW Reference'!D$7,0)</f>
        <v>2056</v>
      </c>
      <c r="J1059" s="21">
        <f>ROUND(('NEW Reference'!E$6*List!$F1059)+'NEW Reference'!E$7,0)</f>
        <v>2542</v>
      </c>
      <c r="K1059" s="21">
        <f>ROUND(('NEW Reference'!F$6*List!$F1059)+'NEW Reference'!F$7,0)</f>
        <v>2649</v>
      </c>
      <c r="L1059" s="21">
        <f>ROUND(('NEW Reference'!G$6*List!$F1059)+'NEW Reference'!G$7,0)</f>
        <v>2998</v>
      </c>
      <c r="M1059" s="21">
        <f>ROUND(('NEW Reference'!H$6*List!$F1059)+'NEW Reference'!H$7,0)</f>
        <v>3113</v>
      </c>
      <c r="N1059" s="21">
        <f>ROUND(('NEW Reference'!I$6*List!$F1059)+'NEW Reference'!I$7,0)</f>
        <v>3235</v>
      </c>
      <c r="O1059" s="21">
        <f>ROUND(('NEW Reference'!J$6*List!$F1059)+'NEW Reference'!J$7,0)</f>
        <v>3746</v>
      </c>
      <c r="P1059" s="21">
        <f>ROUND(('NEW Reference'!K$6*List!$F1059)+'NEW Reference'!K$7,0)</f>
        <v>3864</v>
      </c>
      <c r="Q1059" s="21">
        <f>ROUND(('NEW Reference'!L$6*List!$F1059)+'NEW Reference'!L$7,0)</f>
        <v>4170</v>
      </c>
      <c r="R1059" s="21">
        <f>ROUND(('NEW Reference'!M$6*List!$F1059)+'NEW Reference'!M$7,0)</f>
        <v>4980</v>
      </c>
      <c r="S1059" s="21">
        <f>ROUND(('NEW Reference'!N$6*List!$F1059)+'NEW Reference'!N$7,0)</f>
        <v>20095</v>
      </c>
      <c r="T1059" s="22">
        <f>ROUND(('NEW Reference'!O$6*List!$F1059)+'NEW Reference'!O$7,0)</f>
        <v>747</v>
      </c>
      <c r="U1059" s="22">
        <f>ROUND(('NEW Reference'!P$6*List!$F1059)+'NEW Reference'!P$7,0)</f>
        <v>1053</v>
      </c>
      <c r="V1059" s="22">
        <f>ROUND(('NEW Reference'!Q$6*List!$F1059)+'NEW Reference'!Q$7,0)</f>
        <v>526</v>
      </c>
      <c r="X1059" s="3" t="str">
        <f t="shared" si="48"/>
        <v>WASHINGTON, Tennessee</v>
      </c>
      <c r="Y1059" s="67" t="s">
        <v>221</v>
      </c>
      <c r="Z1059" s="24" t="s">
        <v>91</v>
      </c>
      <c r="AA1059" s="29" t="s">
        <v>1253</v>
      </c>
      <c r="AB1059" s="25"/>
      <c r="AC1059" s="19">
        <f t="shared" si="50"/>
        <v>0.80800000000000005</v>
      </c>
      <c r="AD1059" s="104">
        <v>34980</v>
      </c>
      <c r="AE1059" t="s">
        <v>1256</v>
      </c>
      <c r="AF1059" s="19">
        <v>0.90800000000000003</v>
      </c>
    </row>
    <row r="1060" spans="1:32">
      <c r="A1060" s="95">
        <v>34980</v>
      </c>
      <c r="B1060" s="93" t="s">
        <v>1256</v>
      </c>
      <c r="C1060" s="67" t="s">
        <v>1280</v>
      </c>
      <c r="D1060" s="29" t="s">
        <v>1253</v>
      </c>
      <c r="E1060" s="97" t="s">
        <v>90</v>
      </c>
      <c r="F1060" s="98">
        <f t="shared" si="49"/>
        <v>0.90800000000000003</v>
      </c>
      <c r="G1060" s="74">
        <f>ROUND(('NEW Reference'!B$6*List!$F1060)+'NEW Reference'!B$7,0)</f>
        <v>1252</v>
      </c>
      <c r="H1060" s="21">
        <f>ROUND(('NEW Reference'!C$6*List!$F1060)+'NEW Reference'!C$7,0)</f>
        <v>1866</v>
      </c>
      <c r="I1060" s="21">
        <f>ROUND(('NEW Reference'!D$6*List!$F1060)+'NEW Reference'!D$7,0)</f>
        <v>2236</v>
      </c>
      <c r="J1060" s="21">
        <f>ROUND(('NEW Reference'!E$6*List!$F1060)+'NEW Reference'!E$7,0)</f>
        <v>2765</v>
      </c>
      <c r="K1060" s="21">
        <f>ROUND(('NEW Reference'!F$6*List!$F1060)+'NEW Reference'!F$7,0)</f>
        <v>2880</v>
      </c>
      <c r="L1060" s="21">
        <f>ROUND(('NEW Reference'!G$6*List!$F1060)+'NEW Reference'!G$7,0)</f>
        <v>3261</v>
      </c>
      <c r="M1060" s="21">
        <f>ROUND(('NEW Reference'!H$6*List!$F1060)+'NEW Reference'!H$7,0)</f>
        <v>3385</v>
      </c>
      <c r="N1060" s="21">
        <f>ROUND(('NEW Reference'!I$6*List!$F1060)+'NEW Reference'!I$7,0)</f>
        <v>3518</v>
      </c>
      <c r="O1060" s="21">
        <f>ROUND(('NEW Reference'!J$6*List!$F1060)+'NEW Reference'!J$7,0)</f>
        <v>4074</v>
      </c>
      <c r="P1060" s="21">
        <f>ROUND(('NEW Reference'!K$6*List!$F1060)+'NEW Reference'!K$7,0)</f>
        <v>4203</v>
      </c>
      <c r="Q1060" s="21">
        <f>ROUND(('NEW Reference'!L$6*List!$F1060)+'NEW Reference'!L$7,0)</f>
        <v>4535</v>
      </c>
      <c r="R1060" s="21">
        <f>ROUND(('NEW Reference'!M$6*List!$F1060)+'NEW Reference'!M$7,0)</f>
        <v>5416</v>
      </c>
      <c r="S1060" s="21">
        <f>ROUND(('NEW Reference'!N$6*List!$F1060)+'NEW Reference'!N$7,0)</f>
        <v>21853</v>
      </c>
      <c r="T1060" s="22">
        <f>ROUND(('NEW Reference'!O$6*List!$F1060)+'NEW Reference'!O$7,0)</f>
        <v>812</v>
      </c>
      <c r="U1060" s="22">
        <f>ROUND(('NEW Reference'!P$6*List!$F1060)+'NEW Reference'!P$7,0)</f>
        <v>1145</v>
      </c>
      <c r="V1060" s="22">
        <f>ROUND(('NEW Reference'!Q$6*List!$F1060)+'NEW Reference'!Q$7,0)</f>
        <v>572</v>
      </c>
      <c r="X1060" s="3" t="str">
        <f t="shared" si="48"/>
        <v>WILLIAMSON, Tennessee</v>
      </c>
      <c r="Y1060" s="67" t="s">
        <v>1280</v>
      </c>
      <c r="Z1060" s="24" t="s">
        <v>91</v>
      </c>
      <c r="AA1060" s="29" t="s">
        <v>1253</v>
      </c>
      <c r="AB1060" s="26"/>
      <c r="AC1060" s="19">
        <f t="shared" si="50"/>
        <v>0.90800000000000003</v>
      </c>
      <c r="AD1060" s="104">
        <v>17300</v>
      </c>
      <c r="AE1060" t="s">
        <v>663</v>
      </c>
      <c r="AF1060" s="19">
        <v>0.83169999999999999</v>
      </c>
    </row>
    <row r="1061" spans="1:32">
      <c r="A1061" s="95">
        <v>34980</v>
      </c>
      <c r="B1061" s="93" t="s">
        <v>1256</v>
      </c>
      <c r="C1061" s="67" t="s">
        <v>1281</v>
      </c>
      <c r="D1061" s="29" t="s">
        <v>1253</v>
      </c>
      <c r="E1061" s="97" t="s">
        <v>90</v>
      </c>
      <c r="F1061" s="98">
        <f t="shared" si="49"/>
        <v>0.90800000000000003</v>
      </c>
      <c r="G1061" s="74">
        <f>ROUND(('NEW Reference'!B$6*List!$F1061)+'NEW Reference'!B$7,0)</f>
        <v>1252</v>
      </c>
      <c r="H1061" s="21">
        <f>ROUND(('NEW Reference'!C$6*List!$F1061)+'NEW Reference'!C$7,0)</f>
        <v>1866</v>
      </c>
      <c r="I1061" s="21">
        <f>ROUND(('NEW Reference'!D$6*List!$F1061)+'NEW Reference'!D$7,0)</f>
        <v>2236</v>
      </c>
      <c r="J1061" s="21">
        <f>ROUND(('NEW Reference'!E$6*List!$F1061)+'NEW Reference'!E$7,0)</f>
        <v>2765</v>
      </c>
      <c r="K1061" s="21">
        <f>ROUND(('NEW Reference'!F$6*List!$F1061)+'NEW Reference'!F$7,0)</f>
        <v>2880</v>
      </c>
      <c r="L1061" s="21">
        <f>ROUND(('NEW Reference'!G$6*List!$F1061)+'NEW Reference'!G$7,0)</f>
        <v>3261</v>
      </c>
      <c r="M1061" s="21">
        <f>ROUND(('NEW Reference'!H$6*List!$F1061)+'NEW Reference'!H$7,0)</f>
        <v>3385</v>
      </c>
      <c r="N1061" s="21">
        <f>ROUND(('NEW Reference'!I$6*List!$F1061)+'NEW Reference'!I$7,0)</f>
        <v>3518</v>
      </c>
      <c r="O1061" s="21">
        <f>ROUND(('NEW Reference'!J$6*List!$F1061)+'NEW Reference'!J$7,0)</f>
        <v>4074</v>
      </c>
      <c r="P1061" s="21">
        <f>ROUND(('NEW Reference'!K$6*List!$F1061)+'NEW Reference'!K$7,0)</f>
        <v>4203</v>
      </c>
      <c r="Q1061" s="21">
        <f>ROUND(('NEW Reference'!L$6*List!$F1061)+'NEW Reference'!L$7,0)</f>
        <v>4535</v>
      </c>
      <c r="R1061" s="21">
        <f>ROUND(('NEW Reference'!M$6*List!$F1061)+'NEW Reference'!M$7,0)</f>
        <v>5416</v>
      </c>
      <c r="S1061" s="21">
        <f>ROUND(('NEW Reference'!N$6*List!$F1061)+'NEW Reference'!N$7,0)</f>
        <v>21853</v>
      </c>
      <c r="T1061" s="22">
        <f>ROUND(('NEW Reference'!O$6*List!$F1061)+'NEW Reference'!O$7,0)</f>
        <v>812</v>
      </c>
      <c r="U1061" s="22">
        <f>ROUND(('NEW Reference'!P$6*List!$F1061)+'NEW Reference'!P$7,0)</f>
        <v>1145</v>
      </c>
      <c r="V1061" s="22">
        <f>ROUND(('NEW Reference'!Q$6*List!$F1061)+'NEW Reference'!Q$7,0)</f>
        <v>572</v>
      </c>
      <c r="X1061" s="3" t="str">
        <f t="shared" si="48"/>
        <v>WILSON, Tennessee</v>
      </c>
      <c r="Y1061" s="67" t="s">
        <v>1281</v>
      </c>
      <c r="Z1061" s="24" t="s">
        <v>91</v>
      </c>
      <c r="AA1061" s="29" t="s">
        <v>1253</v>
      </c>
      <c r="AB1061" s="25"/>
      <c r="AC1061" s="19">
        <f t="shared" si="50"/>
        <v>0.90800000000000003</v>
      </c>
      <c r="AD1061" s="104">
        <v>28700</v>
      </c>
      <c r="AE1061" t="s">
        <v>1267</v>
      </c>
      <c r="AF1061" s="19">
        <v>0.81080000000000008</v>
      </c>
    </row>
    <row r="1062" spans="1:32">
      <c r="A1062" s="95">
        <v>18580</v>
      </c>
      <c r="B1062" s="93" t="s">
        <v>1282</v>
      </c>
      <c r="C1062" s="67" t="s">
        <v>1283</v>
      </c>
      <c r="D1062" s="28" t="s">
        <v>1284</v>
      </c>
      <c r="E1062" s="97" t="s">
        <v>90</v>
      </c>
      <c r="F1062" s="98">
        <f t="shared" si="49"/>
        <v>0.92871999999999999</v>
      </c>
      <c r="G1062" s="74">
        <f>ROUND(('NEW Reference'!B$6*List!$F1062)+'NEW Reference'!B$7,0)</f>
        <v>1272</v>
      </c>
      <c r="H1062" s="21">
        <f>ROUND(('NEW Reference'!C$6*List!$F1062)+'NEW Reference'!C$7,0)</f>
        <v>1897</v>
      </c>
      <c r="I1062" s="21">
        <f>ROUND(('NEW Reference'!D$6*List!$F1062)+'NEW Reference'!D$7,0)</f>
        <v>2274</v>
      </c>
      <c r="J1062" s="21">
        <f>ROUND(('NEW Reference'!E$6*List!$F1062)+'NEW Reference'!E$7,0)</f>
        <v>2811</v>
      </c>
      <c r="K1062" s="21">
        <f>ROUND(('NEW Reference'!F$6*List!$F1062)+'NEW Reference'!F$7,0)</f>
        <v>2928</v>
      </c>
      <c r="L1062" s="21">
        <f>ROUND(('NEW Reference'!G$6*List!$F1062)+'NEW Reference'!G$7,0)</f>
        <v>3315</v>
      </c>
      <c r="M1062" s="21">
        <f>ROUND(('NEW Reference'!H$6*List!$F1062)+'NEW Reference'!H$7,0)</f>
        <v>3442</v>
      </c>
      <c r="N1062" s="21">
        <f>ROUND(('NEW Reference'!I$6*List!$F1062)+'NEW Reference'!I$7,0)</f>
        <v>3577</v>
      </c>
      <c r="O1062" s="21">
        <f>ROUND(('NEW Reference'!J$6*List!$F1062)+'NEW Reference'!J$7,0)</f>
        <v>4142</v>
      </c>
      <c r="P1062" s="21">
        <f>ROUND(('NEW Reference'!K$6*List!$F1062)+'NEW Reference'!K$7,0)</f>
        <v>4273</v>
      </c>
      <c r="Q1062" s="21">
        <f>ROUND(('NEW Reference'!L$6*List!$F1062)+'NEW Reference'!L$7,0)</f>
        <v>4610</v>
      </c>
      <c r="R1062" s="21">
        <f>ROUND(('NEW Reference'!M$6*List!$F1062)+'NEW Reference'!M$7,0)</f>
        <v>5506</v>
      </c>
      <c r="S1062" s="21">
        <f>ROUND(('NEW Reference'!N$6*List!$F1062)+'NEW Reference'!N$7,0)</f>
        <v>22217</v>
      </c>
      <c r="T1062" s="22">
        <f>ROUND(('NEW Reference'!O$6*List!$F1062)+'NEW Reference'!O$7,0)</f>
        <v>826</v>
      </c>
      <c r="U1062" s="22">
        <f>ROUND(('NEW Reference'!P$6*List!$F1062)+'NEW Reference'!P$7,0)</f>
        <v>1164</v>
      </c>
      <c r="V1062" s="22">
        <f>ROUND(('NEW Reference'!Q$6*List!$F1062)+'NEW Reference'!Q$7,0)</f>
        <v>582</v>
      </c>
      <c r="X1062" s="3" t="str">
        <f t="shared" si="48"/>
        <v>ARANSAS, Texas</v>
      </c>
      <c r="Y1062" s="67" t="s">
        <v>1283</v>
      </c>
      <c r="Z1062" s="24" t="s">
        <v>91</v>
      </c>
      <c r="AA1062" s="28" t="s">
        <v>1284</v>
      </c>
      <c r="AB1062" s="26"/>
      <c r="AC1062" s="19">
        <f t="shared" si="50"/>
        <v>0.92871999999999999</v>
      </c>
      <c r="AD1062" s="104">
        <v>34980</v>
      </c>
      <c r="AE1062" t="s">
        <v>1256</v>
      </c>
      <c r="AF1062" s="19">
        <v>0.90800000000000003</v>
      </c>
    </row>
    <row r="1063" spans="1:32">
      <c r="A1063" s="95">
        <v>48660</v>
      </c>
      <c r="B1063" s="93" t="s">
        <v>1285</v>
      </c>
      <c r="C1063" s="67" t="s">
        <v>1286</v>
      </c>
      <c r="D1063" s="28" t="s">
        <v>1284</v>
      </c>
      <c r="E1063" s="97" t="s">
        <v>90</v>
      </c>
      <c r="F1063" s="98">
        <f t="shared" si="49"/>
        <v>0.90800000000000003</v>
      </c>
      <c r="G1063" s="74">
        <f>ROUND(('NEW Reference'!B$6*List!$F1063)+'NEW Reference'!B$7,0)</f>
        <v>1252</v>
      </c>
      <c r="H1063" s="21">
        <f>ROUND(('NEW Reference'!C$6*List!$F1063)+'NEW Reference'!C$7,0)</f>
        <v>1866</v>
      </c>
      <c r="I1063" s="21">
        <f>ROUND(('NEW Reference'!D$6*List!$F1063)+'NEW Reference'!D$7,0)</f>
        <v>2236</v>
      </c>
      <c r="J1063" s="21">
        <f>ROUND(('NEW Reference'!E$6*List!$F1063)+'NEW Reference'!E$7,0)</f>
        <v>2765</v>
      </c>
      <c r="K1063" s="21">
        <f>ROUND(('NEW Reference'!F$6*List!$F1063)+'NEW Reference'!F$7,0)</f>
        <v>2880</v>
      </c>
      <c r="L1063" s="21">
        <f>ROUND(('NEW Reference'!G$6*List!$F1063)+'NEW Reference'!G$7,0)</f>
        <v>3261</v>
      </c>
      <c r="M1063" s="21">
        <f>ROUND(('NEW Reference'!H$6*List!$F1063)+'NEW Reference'!H$7,0)</f>
        <v>3385</v>
      </c>
      <c r="N1063" s="21">
        <f>ROUND(('NEW Reference'!I$6*List!$F1063)+'NEW Reference'!I$7,0)</f>
        <v>3518</v>
      </c>
      <c r="O1063" s="21">
        <f>ROUND(('NEW Reference'!J$6*List!$F1063)+'NEW Reference'!J$7,0)</f>
        <v>4074</v>
      </c>
      <c r="P1063" s="21">
        <f>ROUND(('NEW Reference'!K$6*List!$F1063)+'NEW Reference'!K$7,0)</f>
        <v>4203</v>
      </c>
      <c r="Q1063" s="21">
        <f>ROUND(('NEW Reference'!L$6*List!$F1063)+'NEW Reference'!L$7,0)</f>
        <v>4535</v>
      </c>
      <c r="R1063" s="21">
        <f>ROUND(('NEW Reference'!M$6*List!$F1063)+'NEW Reference'!M$7,0)</f>
        <v>5416</v>
      </c>
      <c r="S1063" s="21">
        <f>ROUND(('NEW Reference'!N$6*List!$F1063)+'NEW Reference'!N$7,0)</f>
        <v>21853</v>
      </c>
      <c r="T1063" s="22">
        <f>ROUND(('NEW Reference'!O$6*List!$F1063)+'NEW Reference'!O$7,0)</f>
        <v>812</v>
      </c>
      <c r="U1063" s="22">
        <f>ROUND(('NEW Reference'!P$6*List!$F1063)+'NEW Reference'!P$7,0)</f>
        <v>1145</v>
      </c>
      <c r="V1063" s="22">
        <f>ROUND(('NEW Reference'!Q$6*List!$F1063)+'NEW Reference'!Q$7,0)</f>
        <v>572</v>
      </c>
      <c r="X1063" s="3" t="str">
        <f t="shared" si="48"/>
        <v>ARCHER, Texas</v>
      </c>
      <c r="Y1063" s="67" t="s">
        <v>1286</v>
      </c>
      <c r="Z1063" s="24" t="s">
        <v>91</v>
      </c>
      <c r="AA1063" s="28" t="s">
        <v>1284</v>
      </c>
      <c r="AB1063" s="26"/>
      <c r="AC1063" s="19">
        <f t="shared" si="50"/>
        <v>0.90800000000000003</v>
      </c>
      <c r="AD1063" s="104">
        <v>32820</v>
      </c>
      <c r="AE1063" t="s">
        <v>194</v>
      </c>
      <c r="AF1063" s="19">
        <v>0.86760000000000004</v>
      </c>
    </row>
    <row r="1064" spans="1:32">
      <c r="A1064" s="95">
        <v>11100</v>
      </c>
      <c r="B1064" s="93" t="s">
        <v>1287</v>
      </c>
      <c r="C1064" s="67" t="s">
        <v>1113</v>
      </c>
      <c r="D1064" s="28" t="s">
        <v>1284</v>
      </c>
      <c r="E1064" s="97" t="s">
        <v>90</v>
      </c>
      <c r="F1064" s="98">
        <f t="shared" si="49"/>
        <v>0.84340000000000004</v>
      </c>
      <c r="G1064" s="74">
        <f>ROUND(('NEW Reference'!B$6*List!$F1064)+'NEW Reference'!B$7,0)</f>
        <v>1187</v>
      </c>
      <c r="H1064" s="21">
        <f>ROUND(('NEW Reference'!C$6*List!$F1064)+'NEW Reference'!C$7,0)</f>
        <v>1769</v>
      </c>
      <c r="I1064" s="21">
        <f>ROUND(('NEW Reference'!D$6*List!$F1064)+'NEW Reference'!D$7,0)</f>
        <v>2120</v>
      </c>
      <c r="J1064" s="21">
        <f>ROUND(('NEW Reference'!E$6*List!$F1064)+'NEW Reference'!E$7,0)</f>
        <v>2621</v>
      </c>
      <c r="K1064" s="21">
        <f>ROUND(('NEW Reference'!F$6*List!$F1064)+'NEW Reference'!F$7,0)</f>
        <v>2731</v>
      </c>
      <c r="L1064" s="21">
        <f>ROUND(('NEW Reference'!G$6*List!$F1064)+'NEW Reference'!G$7,0)</f>
        <v>3091</v>
      </c>
      <c r="M1064" s="21">
        <f>ROUND(('NEW Reference'!H$6*List!$F1064)+'NEW Reference'!H$7,0)</f>
        <v>3209</v>
      </c>
      <c r="N1064" s="21">
        <f>ROUND(('NEW Reference'!I$6*List!$F1064)+'NEW Reference'!I$7,0)</f>
        <v>3335</v>
      </c>
      <c r="O1064" s="21">
        <f>ROUND(('NEW Reference'!J$6*List!$F1064)+'NEW Reference'!J$7,0)</f>
        <v>3862</v>
      </c>
      <c r="P1064" s="21">
        <f>ROUND(('NEW Reference'!K$6*List!$F1064)+'NEW Reference'!K$7,0)</f>
        <v>3984</v>
      </c>
      <c r="Q1064" s="21">
        <f>ROUND(('NEW Reference'!L$6*List!$F1064)+'NEW Reference'!L$7,0)</f>
        <v>4299</v>
      </c>
      <c r="R1064" s="21">
        <f>ROUND(('NEW Reference'!M$6*List!$F1064)+'NEW Reference'!M$7,0)</f>
        <v>5135</v>
      </c>
      <c r="S1064" s="21">
        <f>ROUND(('NEW Reference'!N$6*List!$F1064)+'NEW Reference'!N$7,0)</f>
        <v>20718</v>
      </c>
      <c r="T1064" s="22">
        <f>ROUND(('NEW Reference'!O$6*List!$F1064)+'NEW Reference'!O$7,0)</f>
        <v>770</v>
      </c>
      <c r="U1064" s="22">
        <f>ROUND(('NEW Reference'!P$6*List!$F1064)+'NEW Reference'!P$7,0)</f>
        <v>1085</v>
      </c>
      <c r="V1064" s="22">
        <f>ROUND(('NEW Reference'!Q$6*List!$F1064)+'NEW Reference'!Q$7,0)</f>
        <v>543</v>
      </c>
      <c r="X1064" s="3" t="str">
        <f t="shared" si="48"/>
        <v>ARMSTRONG, Texas</v>
      </c>
      <c r="Y1064" s="67" t="s">
        <v>1113</v>
      </c>
      <c r="Z1064" s="24" t="s">
        <v>91</v>
      </c>
      <c r="AA1064" s="28" t="s">
        <v>1284</v>
      </c>
      <c r="AB1064" s="26"/>
      <c r="AC1064" s="19">
        <f t="shared" si="50"/>
        <v>0.84340000000000004</v>
      </c>
      <c r="AD1064" s="104">
        <v>34980</v>
      </c>
      <c r="AE1064" t="s">
        <v>1256</v>
      </c>
      <c r="AF1064" s="19">
        <v>0.90800000000000003</v>
      </c>
    </row>
    <row r="1065" spans="1:32">
      <c r="A1065" s="95">
        <v>41700</v>
      </c>
      <c r="B1065" s="93" t="s">
        <v>1288</v>
      </c>
      <c r="C1065" s="67" t="s">
        <v>1289</v>
      </c>
      <c r="D1065" s="28" t="s">
        <v>1284</v>
      </c>
      <c r="E1065" s="97" t="s">
        <v>90</v>
      </c>
      <c r="F1065" s="98">
        <f t="shared" si="49"/>
        <v>0.85260000000000002</v>
      </c>
      <c r="G1065" s="74">
        <f>ROUND(('NEW Reference'!B$6*List!$F1065)+'NEW Reference'!B$7,0)</f>
        <v>1196</v>
      </c>
      <c r="H1065" s="21">
        <f>ROUND(('NEW Reference'!C$6*List!$F1065)+'NEW Reference'!C$7,0)</f>
        <v>1783</v>
      </c>
      <c r="I1065" s="21">
        <f>ROUND(('NEW Reference'!D$6*List!$F1065)+'NEW Reference'!D$7,0)</f>
        <v>2137</v>
      </c>
      <c r="J1065" s="21">
        <f>ROUND(('NEW Reference'!E$6*List!$F1065)+'NEW Reference'!E$7,0)</f>
        <v>2642</v>
      </c>
      <c r="K1065" s="21">
        <f>ROUND(('NEW Reference'!F$6*List!$F1065)+'NEW Reference'!F$7,0)</f>
        <v>2752</v>
      </c>
      <c r="L1065" s="21">
        <f>ROUND(('NEW Reference'!G$6*List!$F1065)+'NEW Reference'!G$7,0)</f>
        <v>3115</v>
      </c>
      <c r="M1065" s="21">
        <f>ROUND(('NEW Reference'!H$6*List!$F1065)+'NEW Reference'!H$7,0)</f>
        <v>3234</v>
      </c>
      <c r="N1065" s="21">
        <f>ROUND(('NEW Reference'!I$6*List!$F1065)+'NEW Reference'!I$7,0)</f>
        <v>3361</v>
      </c>
      <c r="O1065" s="21">
        <f>ROUND(('NEW Reference'!J$6*List!$F1065)+'NEW Reference'!J$7,0)</f>
        <v>3892</v>
      </c>
      <c r="P1065" s="21">
        <f>ROUND(('NEW Reference'!K$6*List!$F1065)+'NEW Reference'!K$7,0)</f>
        <v>4015</v>
      </c>
      <c r="Q1065" s="21">
        <f>ROUND(('NEW Reference'!L$6*List!$F1065)+'NEW Reference'!L$7,0)</f>
        <v>4333</v>
      </c>
      <c r="R1065" s="21">
        <f>ROUND(('NEW Reference'!M$6*List!$F1065)+'NEW Reference'!M$7,0)</f>
        <v>5175</v>
      </c>
      <c r="S1065" s="21">
        <f>ROUND(('NEW Reference'!N$6*List!$F1065)+'NEW Reference'!N$7,0)</f>
        <v>20879</v>
      </c>
      <c r="T1065" s="22">
        <f>ROUND(('NEW Reference'!O$6*List!$F1065)+'NEW Reference'!O$7,0)</f>
        <v>776</v>
      </c>
      <c r="U1065" s="22">
        <f>ROUND(('NEW Reference'!P$6*List!$F1065)+'NEW Reference'!P$7,0)</f>
        <v>1094</v>
      </c>
      <c r="V1065" s="22">
        <f>ROUND(('NEW Reference'!Q$6*List!$F1065)+'NEW Reference'!Q$7,0)</f>
        <v>547</v>
      </c>
      <c r="X1065" s="3" t="str">
        <f t="shared" si="48"/>
        <v>ATASCOSA, Texas</v>
      </c>
      <c r="Y1065" s="67" t="s">
        <v>1289</v>
      </c>
      <c r="Z1065" s="24" t="s">
        <v>91</v>
      </c>
      <c r="AA1065" s="28" t="s">
        <v>1284</v>
      </c>
      <c r="AB1065" s="25"/>
      <c r="AC1065" s="19">
        <f t="shared" si="50"/>
        <v>0.85260000000000002</v>
      </c>
      <c r="AD1065" s="104">
        <v>27740</v>
      </c>
      <c r="AE1065" t="s">
        <v>1258</v>
      </c>
      <c r="AF1065" s="19">
        <v>0.80800000000000005</v>
      </c>
    </row>
    <row r="1066" spans="1:32">
      <c r="A1066" s="95">
        <v>26420</v>
      </c>
      <c r="B1066" s="93" t="s">
        <v>1290</v>
      </c>
      <c r="C1066" s="67" t="s">
        <v>1291</v>
      </c>
      <c r="D1066" s="28" t="s">
        <v>1284</v>
      </c>
      <c r="E1066" s="97" t="s">
        <v>90</v>
      </c>
      <c r="F1066" s="98">
        <f t="shared" si="49"/>
        <v>0.9729000000000001</v>
      </c>
      <c r="G1066" s="74">
        <f>ROUND(('NEW Reference'!B$6*List!$F1066)+'NEW Reference'!B$7,0)</f>
        <v>1317</v>
      </c>
      <c r="H1066" s="21">
        <f>ROUND(('NEW Reference'!C$6*List!$F1066)+'NEW Reference'!C$7,0)</f>
        <v>1964</v>
      </c>
      <c r="I1066" s="21">
        <f>ROUND(('NEW Reference'!D$6*List!$F1066)+'NEW Reference'!D$7,0)</f>
        <v>2353</v>
      </c>
      <c r="J1066" s="21">
        <f>ROUND(('NEW Reference'!E$6*List!$F1066)+'NEW Reference'!E$7,0)</f>
        <v>2909</v>
      </c>
      <c r="K1066" s="21">
        <f>ROUND(('NEW Reference'!F$6*List!$F1066)+'NEW Reference'!F$7,0)</f>
        <v>3031</v>
      </c>
      <c r="L1066" s="21">
        <f>ROUND(('NEW Reference'!G$6*List!$F1066)+'NEW Reference'!G$7,0)</f>
        <v>3431</v>
      </c>
      <c r="M1066" s="21">
        <f>ROUND(('NEW Reference'!H$6*List!$F1066)+'NEW Reference'!H$7,0)</f>
        <v>3562</v>
      </c>
      <c r="N1066" s="21">
        <f>ROUND(('NEW Reference'!I$6*List!$F1066)+'NEW Reference'!I$7,0)</f>
        <v>3702</v>
      </c>
      <c r="O1066" s="21">
        <f>ROUND(('NEW Reference'!J$6*List!$F1066)+'NEW Reference'!J$7,0)</f>
        <v>4287</v>
      </c>
      <c r="P1066" s="21">
        <f>ROUND(('NEW Reference'!K$6*List!$F1066)+'NEW Reference'!K$7,0)</f>
        <v>4422</v>
      </c>
      <c r="Q1066" s="21">
        <f>ROUND(('NEW Reference'!L$6*List!$F1066)+'NEW Reference'!L$7,0)</f>
        <v>4772</v>
      </c>
      <c r="R1066" s="21">
        <f>ROUND(('NEW Reference'!M$6*List!$F1066)+'NEW Reference'!M$7,0)</f>
        <v>5699</v>
      </c>
      <c r="S1066" s="21">
        <f>ROUND(('NEW Reference'!N$6*List!$F1066)+'NEW Reference'!N$7,0)</f>
        <v>22994</v>
      </c>
      <c r="T1066" s="22">
        <f>ROUND(('NEW Reference'!O$6*List!$F1066)+'NEW Reference'!O$7,0)</f>
        <v>855</v>
      </c>
      <c r="U1066" s="22">
        <f>ROUND(('NEW Reference'!P$6*List!$F1066)+'NEW Reference'!P$7,0)</f>
        <v>1205</v>
      </c>
      <c r="V1066" s="22">
        <f>ROUND(('NEW Reference'!Q$6*List!$F1066)+'NEW Reference'!Q$7,0)</f>
        <v>602</v>
      </c>
      <c r="X1066" s="3" t="str">
        <f t="shared" si="48"/>
        <v>AUSTIN, Texas</v>
      </c>
      <c r="Y1066" s="67" t="s">
        <v>1291</v>
      </c>
      <c r="Z1066" s="24" t="s">
        <v>91</v>
      </c>
      <c r="AA1066" s="28" t="s">
        <v>1284</v>
      </c>
      <c r="AB1066" s="25"/>
      <c r="AC1066" s="19">
        <f t="shared" si="50"/>
        <v>0.9729000000000001</v>
      </c>
      <c r="AD1066" s="104">
        <v>28940</v>
      </c>
      <c r="AE1066" t="s">
        <v>1252</v>
      </c>
      <c r="AF1066" s="19">
        <v>0.73640000000000005</v>
      </c>
    </row>
    <row r="1067" spans="1:32">
      <c r="A1067" s="95">
        <v>41700</v>
      </c>
      <c r="B1067" s="93" t="s">
        <v>1288</v>
      </c>
      <c r="C1067" s="67" t="s">
        <v>1292</v>
      </c>
      <c r="D1067" s="28" t="s">
        <v>1284</v>
      </c>
      <c r="E1067" s="97" t="s">
        <v>90</v>
      </c>
      <c r="F1067" s="98">
        <f t="shared" si="49"/>
        <v>0.85260000000000002</v>
      </c>
      <c r="G1067" s="74">
        <f>ROUND(('NEW Reference'!B$6*List!$F1067)+'NEW Reference'!B$7,0)</f>
        <v>1196</v>
      </c>
      <c r="H1067" s="21">
        <f>ROUND(('NEW Reference'!C$6*List!$F1067)+'NEW Reference'!C$7,0)</f>
        <v>1783</v>
      </c>
      <c r="I1067" s="21">
        <f>ROUND(('NEW Reference'!D$6*List!$F1067)+'NEW Reference'!D$7,0)</f>
        <v>2137</v>
      </c>
      <c r="J1067" s="21">
        <f>ROUND(('NEW Reference'!E$6*List!$F1067)+'NEW Reference'!E$7,0)</f>
        <v>2642</v>
      </c>
      <c r="K1067" s="21">
        <f>ROUND(('NEW Reference'!F$6*List!$F1067)+'NEW Reference'!F$7,0)</f>
        <v>2752</v>
      </c>
      <c r="L1067" s="21">
        <f>ROUND(('NEW Reference'!G$6*List!$F1067)+'NEW Reference'!G$7,0)</f>
        <v>3115</v>
      </c>
      <c r="M1067" s="21">
        <f>ROUND(('NEW Reference'!H$6*List!$F1067)+'NEW Reference'!H$7,0)</f>
        <v>3234</v>
      </c>
      <c r="N1067" s="21">
        <f>ROUND(('NEW Reference'!I$6*List!$F1067)+'NEW Reference'!I$7,0)</f>
        <v>3361</v>
      </c>
      <c r="O1067" s="21">
        <f>ROUND(('NEW Reference'!J$6*List!$F1067)+'NEW Reference'!J$7,0)</f>
        <v>3892</v>
      </c>
      <c r="P1067" s="21">
        <f>ROUND(('NEW Reference'!K$6*List!$F1067)+'NEW Reference'!K$7,0)</f>
        <v>4015</v>
      </c>
      <c r="Q1067" s="21">
        <f>ROUND(('NEW Reference'!L$6*List!$F1067)+'NEW Reference'!L$7,0)</f>
        <v>4333</v>
      </c>
      <c r="R1067" s="21">
        <f>ROUND(('NEW Reference'!M$6*List!$F1067)+'NEW Reference'!M$7,0)</f>
        <v>5175</v>
      </c>
      <c r="S1067" s="21">
        <f>ROUND(('NEW Reference'!N$6*List!$F1067)+'NEW Reference'!N$7,0)</f>
        <v>20879</v>
      </c>
      <c r="T1067" s="22">
        <f>ROUND(('NEW Reference'!O$6*List!$F1067)+'NEW Reference'!O$7,0)</f>
        <v>776</v>
      </c>
      <c r="U1067" s="22">
        <f>ROUND(('NEW Reference'!P$6*List!$F1067)+'NEW Reference'!P$7,0)</f>
        <v>1094</v>
      </c>
      <c r="V1067" s="22">
        <f>ROUND(('NEW Reference'!Q$6*List!$F1067)+'NEW Reference'!Q$7,0)</f>
        <v>547</v>
      </c>
      <c r="X1067" s="3" t="str">
        <f t="shared" si="48"/>
        <v>BANDERA, Texas</v>
      </c>
      <c r="Y1067" s="67" t="s">
        <v>1292</v>
      </c>
      <c r="Z1067" s="24" t="s">
        <v>91</v>
      </c>
      <c r="AA1067" s="28" t="s">
        <v>1284</v>
      </c>
      <c r="AB1067" s="25"/>
      <c r="AC1067" s="19">
        <f t="shared" si="50"/>
        <v>0.85260000000000002</v>
      </c>
      <c r="AD1067" s="104">
        <v>27740</v>
      </c>
      <c r="AE1067" t="s">
        <v>1258</v>
      </c>
      <c r="AF1067" s="19">
        <v>0.80800000000000005</v>
      </c>
    </row>
    <row r="1068" spans="1:32">
      <c r="A1068" s="95">
        <v>12420</v>
      </c>
      <c r="B1068" s="93" t="s">
        <v>1293</v>
      </c>
      <c r="C1068" s="67" t="s">
        <v>1294</v>
      </c>
      <c r="D1068" s="28" t="s">
        <v>1284</v>
      </c>
      <c r="E1068" s="97" t="s">
        <v>90</v>
      </c>
      <c r="F1068" s="98">
        <f t="shared" si="49"/>
        <v>0.96600000000000008</v>
      </c>
      <c r="G1068" s="74">
        <f>ROUND(('NEW Reference'!B$6*List!$F1068)+'NEW Reference'!B$7,0)</f>
        <v>1310</v>
      </c>
      <c r="H1068" s="21">
        <f>ROUND(('NEW Reference'!C$6*List!$F1068)+'NEW Reference'!C$7,0)</f>
        <v>1953</v>
      </c>
      <c r="I1068" s="21">
        <f>ROUND(('NEW Reference'!D$6*List!$F1068)+'NEW Reference'!D$7,0)</f>
        <v>2341</v>
      </c>
      <c r="J1068" s="21">
        <f>ROUND(('NEW Reference'!E$6*List!$F1068)+'NEW Reference'!E$7,0)</f>
        <v>2894</v>
      </c>
      <c r="K1068" s="21">
        <f>ROUND(('NEW Reference'!F$6*List!$F1068)+'NEW Reference'!F$7,0)</f>
        <v>3015</v>
      </c>
      <c r="L1068" s="21">
        <f>ROUND(('NEW Reference'!G$6*List!$F1068)+'NEW Reference'!G$7,0)</f>
        <v>3413</v>
      </c>
      <c r="M1068" s="21">
        <f>ROUND(('NEW Reference'!H$6*List!$F1068)+'NEW Reference'!H$7,0)</f>
        <v>3543</v>
      </c>
      <c r="N1068" s="21">
        <f>ROUND(('NEW Reference'!I$6*List!$F1068)+'NEW Reference'!I$7,0)</f>
        <v>3682</v>
      </c>
      <c r="O1068" s="21">
        <f>ROUND(('NEW Reference'!J$6*List!$F1068)+'NEW Reference'!J$7,0)</f>
        <v>4264</v>
      </c>
      <c r="P1068" s="21">
        <f>ROUND(('NEW Reference'!K$6*List!$F1068)+'NEW Reference'!K$7,0)</f>
        <v>4399</v>
      </c>
      <c r="Q1068" s="21">
        <f>ROUND(('NEW Reference'!L$6*List!$F1068)+'NEW Reference'!L$7,0)</f>
        <v>4746</v>
      </c>
      <c r="R1068" s="21">
        <f>ROUND(('NEW Reference'!M$6*List!$F1068)+'NEW Reference'!M$7,0)</f>
        <v>5669</v>
      </c>
      <c r="S1068" s="21">
        <f>ROUND(('NEW Reference'!N$6*List!$F1068)+'NEW Reference'!N$7,0)</f>
        <v>22873</v>
      </c>
      <c r="T1068" s="22">
        <f>ROUND(('NEW Reference'!O$6*List!$F1068)+'NEW Reference'!O$7,0)</f>
        <v>850</v>
      </c>
      <c r="U1068" s="22">
        <f>ROUND(('NEW Reference'!P$6*List!$F1068)+'NEW Reference'!P$7,0)</f>
        <v>1198</v>
      </c>
      <c r="V1068" s="22">
        <f>ROUND(('NEW Reference'!Q$6*List!$F1068)+'NEW Reference'!Q$7,0)</f>
        <v>599</v>
      </c>
      <c r="X1068" s="3" t="str">
        <f t="shared" si="48"/>
        <v>BASTROP, Texas</v>
      </c>
      <c r="Y1068" s="67" t="s">
        <v>1294</v>
      </c>
      <c r="Z1068" s="24" t="s">
        <v>91</v>
      </c>
      <c r="AA1068" s="28" t="s">
        <v>1284</v>
      </c>
      <c r="AB1068" s="26"/>
      <c r="AC1068" s="19">
        <f t="shared" si="50"/>
        <v>0.96600000000000008</v>
      </c>
      <c r="AD1068" s="104">
        <v>34980</v>
      </c>
      <c r="AE1068" t="s">
        <v>1256</v>
      </c>
      <c r="AF1068" s="19">
        <v>0.90800000000000003</v>
      </c>
    </row>
    <row r="1069" spans="1:32">
      <c r="A1069" s="95">
        <v>28660</v>
      </c>
      <c r="B1069" s="93" t="s">
        <v>1295</v>
      </c>
      <c r="C1069" s="67" t="s">
        <v>1296</v>
      </c>
      <c r="D1069" s="28" t="s">
        <v>1284</v>
      </c>
      <c r="E1069" s="97" t="s">
        <v>90</v>
      </c>
      <c r="F1069" s="98">
        <f t="shared" si="49"/>
        <v>0.94630000000000003</v>
      </c>
      <c r="G1069" s="74">
        <f>ROUND(('NEW Reference'!B$6*List!$F1069)+'NEW Reference'!B$7,0)</f>
        <v>1290</v>
      </c>
      <c r="H1069" s="21">
        <f>ROUND(('NEW Reference'!C$6*List!$F1069)+'NEW Reference'!C$7,0)</f>
        <v>1924</v>
      </c>
      <c r="I1069" s="21">
        <f>ROUND(('NEW Reference'!D$6*List!$F1069)+'NEW Reference'!D$7,0)</f>
        <v>2305</v>
      </c>
      <c r="J1069" s="21">
        <f>ROUND(('NEW Reference'!E$6*List!$F1069)+'NEW Reference'!E$7,0)</f>
        <v>2850</v>
      </c>
      <c r="K1069" s="21">
        <f>ROUND(('NEW Reference'!F$6*List!$F1069)+'NEW Reference'!F$7,0)</f>
        <v>2969</v>
      </c>
      <c r="L1069" s="21">
        <f>ROUND(('NEW Reference'!G$6*List!$F1069)+'NEW Reference'!G$7,0)</f>
        <v>3361</v>
      </c>
      <c r="M1069" s="21">
        <f>ROUND(('NEW Reference'!H$6*List!$F1069)+'NEW Reference'!H$7,0)</f>
        <v>3490</v>
      </c>
      <c r="N1069" s="21">
        <f>ROUND(('NEW Reference'!I$6*List!$F1069)+'NEW Reference'!I$7,0)</f>
        <v>3627</v>
      </c>
      <c r="O1069" s="21">
        <f>ROUND(('NEW Reference'!J$6*List!$F1069)+'NEW Reference'!J$7,0)</f>
        <v>4200</v>
      </c>
      <c r="P1069" s="21">
        <f>ROUND(('NEW Reference'!K$6*List!$F1069)+'NEW Reference'!K$7,0)</f>
        <v>4332</v>
      </c>
      <c r="Q1069" s="21">
        <f>ROUND(('NEW Reference'!L$6*List!$F1069)+'NEW Reference'!L$7,0)</f>
        <v>4675</v>
      </c>
      <c r="R1069" s="21">
        <f>ROUND(('NEW Reference'!M$6*List!$F1069)+'NEW Reference'!M$7,0)</f>
        <v>5583</v>
      </c>
      <c r="S1069" s="21">
        <f>ROUND(('NEW Reference'!N$6*List!$F1069)+'NEW Reference'!N$7,0)</f>
        <v>22526</v>
      </c>
      <c r="T1069" s="22">
        <f>ROUND(('NEW Reference'!O$6*List!$F1069)+'NEW Reference'!O$7,0)</f>
        <v>837</v>
      </c>
      <c r="U1069" s="22">
        <f>ROUND(('NEW Reference'!P$6*List!$F1069)+'NEW Reference'!P$7,0)</f>
        <v>1180</v>
      </c>
      <c r="V1069" s="22">
        <f>ROUND(('NEW Reference'!Q$6*List!$F1069)+'NEW Reference'!Q$7,0)</f>
        <v>590</v>
      </c>
      <c r="X1069" s="3" t="str">
        <f t="shared" si="48"/>
        <v>BELL, Texas</v>
      </c>
      <c r="Y1069" s="67" t="s">
        <v>1296</v>
      </c>
      <c r="Z1069" s="24" t="s">
        <v>91</v>
      </c>
      <c r="AA1069" s="28" t="s">
        <v>1284</v>
      </c>
      <c r="AB1069" s="26"/>
      <c r="AC1069" s="19">
        <f t="shared" si="50"/>
        <v>0.94630000000000003</v>
      </c>
      <c r="AD1069" s="104">
        <v>34980</v>
      </c>
      <c r="AE1069" t="s">
        <v>1256</v>
      </c>
      <c r="AF1069" s="19">
        <v>0.90800000000000003</v>
      </c>
    </row>
    <row r="1070" spans="1:32">
      <c r="A1070" s="95">
        <v>41700</v>
      </c>
      <c r="B1070" s="93" t="s">
        <v>1288</v>
      </c>
      <c r="C1070" s="67" t="s">
        <v>1297</v>
      </c>
      <c r="D1070" s="28" t="s">
        <v>1284</v>
      </c>
      <c r="E1070" s="97" t="s">
        <v>90</v>
      </c>
      <c r="F1070" s="98">
        <f t="shared" si="49"/>
        <v>0.85260000000000002</v>
      </c>
      <c r="G1070" s="74">
        <f>ROUND(('NEW Reference'!B$6*List!$F1070)+'NEW Reference'!B$7,0)</f>
        <v>1196</v>
      </c>
      <c r="H1070" s="21">
        <f>ROUND(('NEW Reference'!C$6*List!$F1070)+'NEW Reference'!C$7,0)</f>
        <v>1783</v>
      </c>
      <c r="I1070" s="21">
        <f>ROUND(('NEW Reference'!D$6*List!$F1070)+'NEW Reference'!D$7,0)</f>
        <v>2137</v>
      </c>
      <c r="J1070" s="21">
        <f>ROUND(('NEW Reference'!E$6*List!$F1070)+'NEW Reference'!E$7,0)</f>
        <v>2642</v>
      </c>
      <c r="K1070" s="21">
        <f>ROUND(('NEW Reference'!F$6*List!$F1070)+'NEW Reference'!F$7,0)</f>
        <v>2752</v>
      </c>
      <c r="L1070" s="21">
        <f>ROUND(('NEW Reference'!G$6*List!$F1070)+'NEW Reference'!G$7,0)</f>
        <v>3115</v>
      </c>
      <c r="M1070" s="21">
        <f>ROUND(('NEW Reference'!H$6*List!$F1070)+'NEW Reference'!H$7,0)</f>
        <v>3234</v>
      </c>
      <c r="N1070" s="21">
        <f>ROUND(('NEW Reference'!I$6*List!$F1070)+'NEW Reference'!I$7,0)</f>
        <v>3361</v>
      </c>
      <c r="O1070" s="21">
        <f>ROUND(('NEW Reference'!J$6*List!$F1070)+'NEW Reference'!J$7,0)</f>
        <v>3892</v>
      </c>
      <c r="P1070" s="21">
        <f>ROUND(('NEW Reference'!K$6*List!$F1070)+'NEW Reference'!K$7,0)</f>
        <v>4015</v>
      </c>
      <c r="Q1070" s="21">
        <f>ROUND(('NEW Reference'!L$6*List!$F1070)+'NEW Reference'!L$7,0)</f>
        <v>4333</v>
      </c>
      <c r="R1070" s="21">
        <f>ROUND(('NEW Reference'!M$6*List!$F1070)+'NEW Reference'!M$7,0)</f>
        <v>5175</v>
      </c>
      <c r="S1070" s="21">
        <f>ROUND(('NEW Reference'!N$6*List!$F1070)+'NEW Reference'!N$7,0)</f>
        <v>20879</v>
      </c>
      <c r="T1070" s="22">
        <f>ROUND(('NEW Reference'!O$6*List!$F1070)+'NEW Reference'!O$7,0)</f>
        <v>776</v>
      </c>
      <c r="U1070" s="22">
        <f>ROUND(('NEW Reference'!P$6*List!$F1070)+'NEW Reference'!P$7,0)</f>
        <v>1094</v>
      </c>
      <c r="V1070" s="22">
        <f>ROUND(('NEW Reference'!Q$6*List!$F1070)+'NEW Reference'!Q$7,0)</f>
        <v>547</v>
      </c>
      <c r="X1070" s="3" t="str">
        <f t="shared" si="48"/>
        <v>BEXAR, Texas</v>
      </c>
      <c r="Y1070" s="67" t="s">
        <v>1297</v>
      </c>
      <c r="Z1070" s="24" t="s">
        <v>91</v>
      </c>
      <c r="AA1070" s="28" t="s">
        <v>1284</v>
      </c>
      <c r="AB1070" s="26"/>
      <c r="AC1070" s="19">
        <f t="shared" si="50"/>
        <v>0.85260000000000002</v>
      </c>
      <c r="AD1070" s="104">
        <v>18580</v>
      </c>
      <c r="AE1070" t="s">
        <v>1282</v>
      </c>
      <c r="AF1070" s="19">
        <v>0.92871999999999999</v>
      </c>
    </row>
    <row r="1071" spans="1:32">
      <c r="A1071" s="95">
        <v>47380</v>
      </c>
      <c r="B1071" s="93" t="s">
        <v>1298</v>
      </c>
      <c r="C1071" s="67" t="s">
        <v>1299</v>
      </c>
      <c r="D1071" s="28" t="s">
        <v>1284</v>
      </c>
      <c r="E1071" s="97" t="s">
        <v>90</v>
      </c>
      <c r="F1071" s="98">
        <f t="shared" si="49"/>
        <v>0.94480000000000008</v>
      </c>
      <c r="G1071" s="74">
        <f>ROUND(('NEW Reference'!B$6*List!$F1071)+'NEW Reference'!B$7,0)</f>
        <v>1289</v>
      </c>
      <c r="H1071" s="21">
        <f>ROUND(('NEW Reference'!C$6*List!$F1071)+'NEW Reference'!C$7,0)</f>
        <v>1922</v>
      </c>
      <c r="I1071" s="21">
        <f>ROUND(('NEW Reference'!D$6*List!$F1071)+'NEW Reference'!D$7,0)</f>
        <v>2302</v>
      </c>
      <c r="J1071" s="21">
        <f>ROUND(('NEW Reference'!E$6*List!$F1071)+'NEW Reference'!E$7,0)</f>
        <v>2847</v>
      </c>
      <c r="K1071" s="21">
        <f>ROUND(('NEW Reference'!F$6*List!$F1071)+'NEW Reference'!F$7,0)</f>
        <v>2966</v>
      </c>
      <c r="L1071" s="21">
        <f>ROUND(('NEW Reference'!G$6*List!$F1071)+'NEW Reference'!G$7,0)</f>
        <v>3357</v>
      </c>
      <c r="M1071" s="21">
        <f>ROUND(('NEW Reference'!H$6*List!$F1071)+'NEW Reference'!H$7,0)</f>
        <v>3485</v>
      </c>
      <c r="N1071" s="21">
        <f>ROUND(('NEW Reference'!I$6*List!$F1071)+'NEW Reference'!I$7,0)</f>
        <v>3622</v>
      </c>
      <c r="O1071" s="21">
        <f>ROUND(('NEW Reference'!J$6*List!$F1071)+'NEW Reference'!J$7,0)</f>
        <v>4195</v>
      </c>
      <c r="P1071" s="21">
        <f>ROUND(('NEW Reference'!K$6*List!$F1071)+'NEW Reference'!K$7,0)</f>
        <v>4327</v>
      </c>
      <c r="Q1071" s="21">
        <f>ROUND(('NEW Reference'!L$6*List!$F1071)+'NEW Reference'!L$7,0)</f>
        <v>4669</v>
      </c>
      <c r="R1071" s="21">
        <f>ROUND(('NEW Reference'!M$6*List!$F1071)+'NEW Reference'!M$7,0)</f>
        <v>5576</v>
      </c>
      <c r="S1071" s="21">
        <f>ROUND(('NEW Reference'!N$6*List!$F1071)+'NEW Reference'!N$7,0)</f>
        <v>22500</v>
      </c>
      <c r="T1071" s="22">
        <f>ROUND(('NEW Reference'!O$6*List!$F1071)+'NEW Reference'!O$7,0)</f>
        <v>836</v>
      </c>
      <c r="U1071" s="22">
        <f>ROUND(('NEW Reference'!P$6*List!$F1071)+'NEW Reference'!P$7,0)</f>
        <v>1179</v>
      </c>
      <c r="V1071" s="22">
        <f>ROUND(('NEW Reference'!Q$6*List!$F1071)+'NEW Reference'!Q$7,0)</f>
        <v>589</v>
      </c>
      <c r="X1071" s="3" t="str">
        <f t="shared" si="48"/>
        <v>BOSQUE, Texas</v>
      </c>
      <c r="Y1071" s="67" t="s">
        <v>1299</v>
      </c>
      <c r="Z1071" s="24" t="s">
        <v>91</v>
      </c>
      <c r="AA1071" s="28" t="s">
        <v>1284</v>
      </c>
      <c r="AB1071" s="25"/>
      <c r="AC1071" s="19">
        <f t="shared" si="50"/>
        <v>0.94480000000000008</v>
      </c>
      <c r="AD1071" s="104">
        <v>48660</v>
      </c>
      <c r="AE1071" t="s">
        <v>1285</v>
      </c>
      <c r="AF1071" s="19">
        <v>0.90800000000000003</v>
      </c>
    </row>
    <row r="1072" spans="1:32">
      <c r="A1072" s="95">
        <v>45500</v>
      </c>
      <c r="B1072" s="93" t="s">
        <v>205</v>
      </c>
      <c r="C1072" s="67" t="s">
        <v>1300</v>
      </c>
      <c r="D1072" s="28" t="s">
        <v>1284</v>
      </c>
      <c r="E1072" s="97" t="s">
        <v>90</v>
      </c>
      <c r="F1072" s="98">
        <f t="shared" si="49"/>
        <v>0.94743499999999992</v>
      </c>
      <c r="G1072" s="74">
        <f>ROUND(('NEW Reference'!B$6*List!$F1072)+'NEW Reference'!B$7,0)</f>
        <v>1291</v>
      </c>
      <c r="H1072" s="21">
        <f>ROUND(('NEW Reference'!C$6*List!$F1072)+'NEW Reference'!C$7,0)</f>
        <v>1925</v>
      </c>
      <c r="I1072" s="21">
        <f>ROUND(('NEW Reference'!D$6*List!$F1072)+'NEW Reference'!D$7,0)</f>
        <v>2307</v>
      </c>
      <c r="J1072" s="21">
        <f>ROUND(('NEW Reference'!E$6*List!$F1072)+'NEW Reference'!E$7,0)</f>
        <v>2852</v>
      </c>
      <c r="K1072" s="21">
        <f>ROUND(('NEW Reference'!F$6*List!$F1072)+'NEW Reference'!F$7,0)</f>
        <v>2972</v>
      </c>
      <c r="L1072" s="21">
        <f>ROUND(('NEW Reference'!G$6*List!$F1072)+'NEW Reference'!G$7,0)</f>
        <v>3364</v>
      </c>
      <c r="M1072" s="21">
        <f>ROUND(('NEW Reference'!H$6*List!$F1072)+'NEW Reference'!H$7,0)</f>
        <v>3493</v>
      </c>
      <c r="N1072" s="21">
        <f>ROUND(('NEW Reference'!I$6*List!$F1072)+'NEW Reference'!I$7,0)</f>
        <v>3630</v>
      </c>
      <c r="O1072" s="21">
        <f>ROUND(('NEW Reference'!J$6*List!$F1072)+'NEW Reference'!J$7,0)</f>
        <v>4203</v>
      </c>
      <c r="P1072" s="21">
        <f>ROUND(('NEW Reference'!K$6*List!$F1072)+'NEW Reference'!K$7,0)</f>
        <v>4336</v>
      </c>
      <c r="Q1072" s="21">
        <f>ROUND(('NEW Reference'!L$6*List!$F1072)+'NEW Reference'!L$7,0)</f>
        <v>4679</v>
      </c>
      <c r="R1072" s="21">
        <f>ROUND(('NEW Reference'!M$6*List!$F1072)+'NEW Reference'!M$7,0)</f>
        <v>5588</v>
      </c>
      <c r="S1072" s="21">
        <f>ROUND(('NEW Reference'!N$6*List!$F1072)+'NEW Reference'!N$7,0)</f>
        <v>22546</v>
      </c>
      <c r="T1072" s="22">
        <f>ROUND(('NEW Reference'!O$6*List!$F1072)+'NEW Reference'!O$7,0)</f>
        <v>838</v>
      </c>
      <c r="U1072" s="22">
        <f>ROUND(('NEW Reference'!P$6*List!$F1072)+'NEW Reference'!P$7,0)</f>
        <v>1181</v>
      </c>
      <c r="V1072" s="22">
        <f>ROUND(('NEW Reference'!Q$6*List!$F1072)+'NEW Reference'!Q$7,0)</f>
        <v>591</v>
      </c>
      <c r="X1072" s="3" t="str">
        <f t="shared" si="48"/>
        <v>BOWIE, Texas</v>
      </c>
      <c r="Y1072" s="67" t="s">
        <v>1300</v>
      </c>
      <c r="Z1072" s="24" t="s">
        <v>91</v>
      </c>
      <c r="AA1072" s="28" t="s">
        <v>1284</v>
      </c>
      <c r="AB1072" s="25"/>
      <c r="AC1072" s="19">
        <f t="shared" si="50"/>
        <v>0.94743499999999992</v>
      </c>
      <c r="AD1072" s="104">
        <v>11100</v>
      </c>
      <c r="AE1072" t="s">
        <v>1287</v>
      </c>
      <c r="AF1072" s="19">
        <v>0.84340000000000004</v>
      </c>
    </row>
    <row r="1073" spans="1:32">
      <c r="A1073" s="95">
        <v>26420</v>
      </c>
      <c r="B1073" s="93" t="s">
        <v>1290</v>
      </c>
      <c r="C1073" s="67" t="s">
        <v>1301</v>
      </c>
      <c r="D1073" s="28" t="s">
        <v>1284</v>
      </c>
      <c r="E1073" s="97" t="s">
        <v>90</v>
      </c>
      <c r="F1073" s="98">
        <f t="shared" si="49"/>
        <v>0.9729000000000001</v>
      </c>
      <c r="G1073" s="74">
        <f>ROUND(('NEW Reference'!B$6*List!$F1073)+'NEW Reference'!B$7,0)</f>
        <v>1317</v>
      </c>
      <c r="H1073" s="21">
        <f>ROUND(('NEW Reference'!C$6*List!$F1073)+'NEW Reference'!C$7,0)</f>
        <v>1964</v>
      </c>
      <c r="I1073" s="21">
        <f>ROUND(('NEW Reference'!D$6*List!$F1073)+'NEW Reference'!D$7,0)</f>
        <v>2353</v>
      </c>
      <c r="J1073" s="21">
        <f>ROUND(('NEW Reference'!E$6*List!$F1073)+'NEW Reference'!E$7,0)</f>
        <v>2909</v>
      </c>
      <c r="K1073" s="21">
        <f>ROUND(('NEW Reference'!F$6*List!$F1073)+'NEW Reference'!F$7,0)</f>
        <v>3031</v>
      </c>
      <c r="L1073" s="21">
        <f>ROUND(('NEW Reference'!G$6*List!$F1073)+'NEW Reference'!G$7,0)</f>
        <v>3431</v>
      </c>
      <c r="M1073" s="21">
        <f>ROUND(('NEW Reference'!H$6*List!$F1073)+'NEW Reference'!H$7,0)</f>
        <v>3562</v>
      </c>
      <c r="N1073" s="21">
        <f>ROUND(('NEW Reference'!I$6*List!$F1073)+'NEW Reference'!I$7,0)</f>
        <v>3702</v>
      </c>
      <c r="O1073" s="21">
        <f>ROUND(('NEW Reference'!J$6*List!$F1073)+'NEW Reference'!J$7,0)</f>
        <v>4287</v>
      </c>
      <c r="P1073" s="21">
        <f>ROUND(('NEW Reference'!K$6*List!$F1073)+'NEW Reference'!K$7,0)</f>
        <v>4422</v>
      </c>
      <c r="Q1073" s="21">
        <f>ROUND(('NEW Reference'!L$6*List!$F1073)+'NEW Reference'!L$7,0)</f>
        <v>4772</v>
      </c>
      <c r="R1073" s="21">
        <f>ROUND(('NEW Reference'!M$6*List!$F1073)+'NEW Reference'!M$7,0)</f>
        <v>5699</v>
      </c>
      <c r="S1073" s="21">
        <f>ROUND(('NEW Reference'!N$6*List!$F1073)+'NEW Reference'!N$7,0)</f>
        <v>22994</v>
      </c>
      <c r="T1073" s="22">
        <f>ROUND(('NEW Reference'!O$6*List!$F1073)+'NEW Reference'!O$7,0)</f>
        <v>855</v>
      </c>
      <c r="U1073" s="22">
        <f>ROUND(('NEW Reference'!P$6*List!$F1073)+'NEW Reference'!P$7,0)</f>
        <v>1205</v>
      </c>
      <c r="V1073" s="22">
        <f>ROUND(('NEW Reference'!Q$6*List!$F1073)+'NEW Reference'!Q$7,0)</f>
        <v>602</v>
      </c>
      <c r="X1073" s="3" t="str">
        <f t="shared" si="48"/>
        <v>BRAZORIA, Texas</v>
      </c>
      <c r="Y1073" s="67" t="s">
        <v>1301</v>
      </c>
      <c r="Z1073" s="24" t="s">
        <v>91</v>
      </c>
      <c r="AA1073" s="28" t="s">
        <v>1284</v>
      </c>
      <c r="AB1073" s="26"/>
      <c r="AC1073" s="19">
        <f t="shared" si="50"/>
        <v>0.9729000000000001</v>
      </c>
      <c r="AD1073" s="104">
        <v>41700</v>
      </c>
      <c r="AE1073" t="s">
        <v>1288</v>
      </c>
      <c r="AF1073" s="19">
        <v>0.85260000000000002</v>
      </c>
    </row>
    <row r="1074" spans="1:32">
      <c r="A1074" s="95">
        <v>17780</v>
      </c>
      <c r="B1074" s="93" t="s">
        <v>1302</v>
      </c>
      <c r="C1074" s="67" t="s">
        <v>1303</v>
      </c>
      <c r="D1074" s="28" t="s">
        <v>1284</v>
      </c>
      <c r="E1074" s="97" t="s">
        <v>90</v>
      </c>
      <c r="F1074" s="98">
        <f t="shared" si="49"/>
        <v>0.87260000000000004</v>
      </c>
      <c r="G1074" s="74">
        <f>ROUND(('NEW Reference'!B$6*List!$F1074)+'NEW Reference'!B$7,0)</f>
        <v>1216</v>
      </c>
      <c r="H1074" s="21">
        <f>ROUND(('NEW Reference'!C$6*List!$F1074)+'NEW Reference'!C$7,0)</f>
        <v>1813</v>
      </c>
      <c r="I1074" s="21">
        <f>ROUND(('NEW Reference'!D$6*List!$F1074)+'NEW Reference'!D$7,0)</f>
        <v>2173</v>
      </c>
      <c r="J1074" s="21">
        <f>ROUND(('NEW Reference'!E$6*List!$F1074)+'NEW Reference'!E$7,0)</f>
        <v>2686</v>
      </c>
      <c r="K1074" s="21">
        <f>ROUND(('NEW Reference'!F$6*List!$F1074)+'NEW Reference'!F$7,0)</f>
        <v>2798</v>
      </c>
      <c r="L1074" s="21">
        <f>ROUND(('NEW Reference'!G$6*List!$F1074)+'NEW Reference'!G$7,0)</f>
        <v>3168</v>
      </c>
      <c r="M1074" s="21">
        <f>ROUND(('NEW Reference'!H$6*List!$F1074)+'NEW Reference'!H$7,0)</f>
        <v>3289</v>
      </c>
      <c r="N1074" s="21">
        <f>ROUND(('NEW Reference'!I$6*List!$F1074)+'NEW Reference'!I$7,0)</f>
        <v>3418</v>
      </c>
      <c r="O1074" s="21">
        <f>ROUND(('NEW Reference'!J$6*List!$F1074)+'NEW Reference'!J$7,0)</f>
        <v>3958</v>
      </c>
      <c r="P1074" s="21">
        <f>ROUND(('NEW Reference'!K$6*List!$F1074)+'NEW Reference'!K$7,0)</f>
        <v>4083</v>
      </c>
      <c r="Q1074" s="21">
        <f>ROUND(('NEW Reference'!L$6*List!$F1074)+'NEW Reference'!L$7,0)</f>
        <v>4406</v>
      </c>
      <c r="R1074" s="21">
        <f>ROUND(('NEW Reference'!M$6*List!$F1074)+'NEW Reference'!M$7,0)</f>
        <v>5262</v>
      </c>
      <c r="S1074" s="21">
        <f>ROUND(('NEW Reference'!N$6*List!$F1074)+'NEW Reference'!N$7,0)</f>
        <v>21231</v>
      </c>
      <c r="T1074" s="22">
        <f>ROUND(('NEW Reference'!O$6*List!$F1074)+'NEW Reference'!O$7,0)</f>
        <v>789</v>
      </c>
      <c r="U1074" s="22">
        <f>ROUND(('NEW Reference'!P$6*List!$F1074)+'NEW Reference'!P$7,0)</f>
        <v>1112</v>
      </c>
      <c r="V1074" s="22">
        <f>ROUND(('NEW Reference'!Q$6*List!$F1074)+'NEW Reference'!Q$7,0)</f>
        <v>556</v>
      </c>
      <c r="X1074" s="3" t="str">
        <f t="shared" si="48"/>
        <v>BRAZOS, Texas</v>
      </c>
      <c r="Y1074" s="67" t="s">
        <v>1303</v>
      </c>
      <c r="Z1074" s="24" t="s">
        <v>91</v>
      </c>
      <c r="AA1074" s="28" t="s">
        <v>1284</v>
      </c>
      <c r="AB1074" s="26"/>
      <c r="AC1074" s="19">
        <f t="shared" si="50"/>
        <v>0.87260000000000004</v>
      </c>
      <c r="AD1074" s="104">
        <v>26420</v>
      </c>
      <c r="AE1074" t="s">
        <v>1290</v>
      </c>
      <c r="AF1074" s="19">
        <v>0.9729000000000001</v>
      </c>
    </row>
    <row r="1075" spans="1:32">
      <c r="A1075" s="95">
        <v>17780</v>
      </c>
      <c r="B1075" s="93" t="s">
        <v>1302</v>
      </c>
      <c r="C1075" s="67" t="s">
        <v>1304</v>
      </c>
      <c r="D1075" s="28" t="s">
        <v>1284</v>
      </c>
      <c r="E1075" s="97" t="s">
        <v>90</v>
      </c>
      <c r="F1075" s="98">
        <f t="shared" si="49"/>
        <v>0.87260000000000004</v>
      </c>
      <c r="G1075" s="74">
        <f>ROUND(('NEW Reference'!B$6*List!$F1075)+'NEW Reference'!B$7,0)</f>
        <v>1216</v>
      </c>
      <c r="H1075" s="21">
        <f>ROUND(('NEW Reference'!C$6*List!$F1075)+'NEW Reference'!C$7,0)</f>
        <v>1813</v>
      </c>
      <c r="I1075" s="21">
        <f>ROUND(('NEW Reference'!D$6*List!$F1075)+'NEW Reference'!D$7,0)</f>
        <v>2173</v>
      </c>
      <c r="J1075" s="21">
        <f>ROUND(('NEW Reference'!E$6*List!$F1075)+'NEW Reference'!E$7,0)</f>
        <v>2686</v>
      </c>
      <c r="K1075" s="21">
        <f>ROUND(('NEW Reference'!F$6*List!$F1075)+'NEW Reference'!F$7,0)</f>
        <v>2798</v>
      </c>
      <c r="L1075" s="21">
        <f>ROUND(('NEW Reference'!G$6*List!$F1075)+'NEW Reference'!G$7,0)</f>
        <v>3168</v>
      </c>
      <c r="M1075" s="21">
        <f>ROUND(('NEW Reference'!H$6*List!$F1075)+'NEW Reference'!H$7,0)</f>
        <v>3289</v>
      </c>
      <c r="N1075" s="21">
        <f>ROUND(('NEW Reference'!I$6*List!$F1075)+'NEW Reference'!I$7,0)</f>
        <v>3418</v>
      </c>
      <c r="O1075" s="21">
        <f>ROUND(('NEW Reference'!J$6*List!$F1075)+'NEW Reference'!J$7,0)</f>
        <v>3958</v>
      </c>
      <c r="P1075" s="21">
        <f>ROUND(('NEW Reference'!K$6*List!$F1075)+'NEW Reference'!K$7,0)</f>
        <v>4083</v>
      </c>
      <c r="Q1075" s="21">
        <f>ROUND(('NEW Reference'!L$6*List!$F1075)+'NEW Reference'!L$7,0)</f>
        <v>4406</v>
      </c>
      <c r="R1075" s="21">
        <f>ROUND(('NEW Reference'!M$6*List!$F1075)+'NEW Reference'!M$7,0)</f>
        <v>5262</v>
      </c>
      <c r="S1075" s="21">
        <f>ROUND(('NEW Reference'!N$6*List!$F1075)+'NEW Reference'!N$7,0)</f>
        <v>21231</v>
      </c>
      <c r="T1075" s="22">
        <f>ROUND(('NEW Reference'!O$6*List!$F1075)+'NEW Reference'!O$7,0)</f>
        <v>789</v>
      </c>
      <c r="U1075" s="22">
        <f>ROUND(('NEW Reference'!P$6*List!$F1075)+'NEW Reference'!P$7,0)</f>
        <v>1112</v>
      </c>
      <c r="V1075" s="22">
        <f>ROUND(('NEW Reference'!Q$6*List!$F1075)+'NEW Reference'!Q$7,0)</f>
        <v>556</v>
      </c>
      <c r="X1075" s="3" t="str">
        <f t="shared" si="48"/>
        <v>BURLESON, Texas</v>
      </c>
      <c r="Y1075" s="67" t="s">
        <v>1304</v>
      </c>
      <c r="Z1075" s="24" t="s">
        <v>91</v>
      </c>
      <c r="AA1075" s="28" t="s">
        <v>1284</v>
      </c>
      <c r="AB1075" s="26"/>
      <c r="AC1075" s="19">
        <f t="shared" si="50"/>
        <v>0.87260000000000004</v>
      </c>
      <c r="AD1075" s="104">
        <v>41700</v>
      </c>
      <c r="AE1075" t="s">
        <v>1288</v>
      </c>
      <c r="AF1075" s="19">
        <v>0.85260000000000002</v>
      </c>
    </row>
    <row r="1076" spans="1:32">
      <c r="A1076" s="95">
        <v>12420</v>
      </c>
      <c r="B1076" s="93" t="s">
        <v>1293</v>
      </c>
      <c r="C1076" s="67" t="s">
        <v>850</v>
      </c>
      <c r="D1076" s="28" t="s">
        <v>1284</v>
      </c>
      <c r="E1076" s="97" t="s">
        <v>90</v>
      </c>
      <c r="F1076" s="98">
        <f t="shared" si="49"/>
        <v>0.96600000000000008</v>
      </c>
      <c r="G1076" s="74">
        <f>ROUND(('NEW Reference'!B$6*List!$F1076)+'NEW Reference'!B$7,0)</f>
        <v>1310</v>
      </c>
      <c r="H1076" s="21">
        <f>ROUND(('NEW Reference'!C$6*List!$F1076)+'NEW Reference'!C$7,0)</f>
        <v>1953</v>
      </c>
      <c r="I1076" s="21">
        <f>ROUND(('NEW Reference'!D$6*List!$F1076)+'NEW Reference'!D$7,0)</f>
        <v>2341</v>
      </c>
      <c r="J1076" s="21">
        <f>ROUND(('NEW Reference'!E$6*List!$F1076)+'NEW Reference'!E$7,0)</f>
        <v>2894</v>
      </c>
      <c r="K1076" s="21">
        <f>ROUND(('NEW Reference'!F$6*List!$F1076)+'NEW Reference'!F$7,0)</f>
        <v>3015</v>
      </c>
      <c r="L1076" s="21">
        <f>ROUND(('NEW Reference'!G$6*List!$F1076)+'NEW Reference'!G$7,0)</f>
        <v>3413</v>
      </c>
      <c r="M1076" s="21">
        <f>ROUND(('NEW Reference'!H$6*List!$F1076)+'NEW Reference'!H$7,0)</f>
        <v>3543</v>
      </c>
      <c r="N1076" s="21">
        <f>ROUND(('NEW Reference'!I$6*List!$F1076)+'NEW Reference'!I$7,0)</f>
        <v>3682</v>
      </c>
      <c r="O1076" s="21">
        <f>ROUND(('NEW Reference'!J$6*List!$F1076)+'NEW Reference'!J$7,0)</f>
        <v>4264</v>
      </c>
      <c r="P1076" s="21">
        <f>ROUND(('NEW Reference'!K$6*List!$F1076)+'NEW Reference'!K$7,0)</f>
        <v>4399</v>
      </c>
      <c r="Q1076" s="21">
        <f>ROUND(('NEW Reference'!L$6*List!$F1076)+'NEW Reference'!L$7,0)</f>
        <v>4746</v>
      </c>
      <c r="R1076" s="21">
        <f>ROUND(('NEW Reference'!M$6*List!$F1076)+'NEW Reference'!M$7,0)</f>
        <v>5669</v>
      </c>
      <c r="S1076" s="21">
        <f>ROUND(('NEW Reference'!N$6*List!$F1076)+'NEW Reference'!N$7,0)</f>
        <v>22873</v>
      </c>
      <c r="T1076" s="22">
        <f>ROUND(('NEW Reference'!O$6*List!$F1076)+'NEW Reference'!O$7,0)</f>
        <v>850</v>
      </c>
      <c r="U1076" s="22">
        <f>ROUND(('NEW Reference'!P$6*List!$F1076)+'NEW Reference'!P$7,0)</f>
        <v>1198</v>
      </c>
      <c r="V1076" s="22">
        <f>ROUND(('NEW Reference'!Q$6*List!$F1076)+'NEW Reference'!Q$7,0)</f>
        <v>599</v>
      </c>
      <c r="X1076" s="3" t="str">
        <f t="shared" si="48"/>
        <v>CALDWELL, Texas</v>
      </c>
      <c r="Y1076" s="67" t="s">
        <v>850</v>
      </c>
      <c r="Z1076" s="24" t="s">
        <v>91</v>
      </c>
      <c r="AA1076" s="28" t="s">
        <v>1284</v>
      </c>
      <c r="AB1076" s="25"/>
      <c r="AC1076" s="19">
        <f t="shared" si="50"/>
        <v>0.96600000000000008</v>
      </c>
      <c r="AD1076" s="104">
        <v>12420</v>
      </c>
      <c r="AE1076" t="s">
        <v>1293</v>
      </c>
      <c r="AF1076" s="19">
        <v>0.96600000000000008</v>
      </c>
    </row>
    <row r="1077" spans="1:32">
      <c r="A1077" s="95">
        <v>10180</v>
      </c>
      <c r="B1077" s="93" t="s">
        <v>1305</v>
      </c>
      <c r="C1077" s="67" t="s">
        <v>1306</v>
      </c>
      <c r="D1077" s="28" t="s">
        <v>1284</v>
      </c>
      <c r="E1077" s="97" t="s">
        <v>90</v>
      </c>
      <c r="F1077" s="98">
        <f t="shared" si="49"/>
        <v>0.92871999999999999</v>
      </c>
      <c r="G1077" s="74">
        <f>ROUND(('NEW Reference'!B$6*List!$F1077)+'NEW Reference'!B$7,0)</f>
        <v>1272</v>
      </c>
      <c r="H1077" s="21">
        <f>ROUND(('NEW Reference'!C$6*List!$F1077)+'NEW Reference'!C$7,0)</f>
        <v>1897</v>
      </c>
      <c r="I1077" s="21">
        <f>ROUND(('NEW Reference'!D$6*List!$F1077)+'NEW Reference'!D$7,0)</f>
        <v>2274</v>
      </c>
      <c r="J1077" s="21">
        <f>ROUND(('NEW Reference'!E$6*List!$F1077)+'NEW Reference'!E$7,0)</f>
        <v>2811</v>
      </c>
      <c r="K1077" s="21">
        <f>ROUND(('NEW Reference'!F$6*List!$F1077)+'NEW Reference'!F$7,0)</f>
        <v>2928</v>
      </c>
      <c r="L1077" s="21">
        <f>ROUND(('NEW Reference'!G$6*List!$F1077)+'NEW Reference'!G$7,0)</f>
        <v>3315</v>
      </c>
      <c r="M1077" s="21">
        <f>ROUND(('NEW Reference'!H$6*List!$F1077)+'NEW Reference'!H$7,0)</f>
        <v>3442</v>
      </c>
      <c r="N1077" s="21">
        <f>ROUND(('NEW Reference'!I$6*List!$F1077)+'NEW Reference'!I$7,0)</f>
        <v>3577</v>
      </c>
      <c r="O1077" s="21">
        <f>ROUND(('NEW Reference'!J$6*List!$F1077)+'NEW Reference'!J$7,0)</f>
        <v>4142</v>
      </c>
      <c r="P1077" s="21">
        <f>ROUND(('NEW Reference'!K$6*List!$F1077)+'NEW Reference'!K$7,0)</f>
        <v>4273</v>
      </c>
      <c r="Q1077" s="21">
        <f>ROUND(('NEW Reference'!L$6*List!$F1077)+'NEW Reference'!L$7,0)</f>
        <v>4610</v>
      </c>
      <c r="R1077" s="21">
        <f>ROUND(('NEW Reference'!M$6*List!$F1077)+'NEW Reference'!M$7,0)</f>
        <v>5506</v>
      </c>
      <c r="S1077" s="21">
        <f>ROUND(('NEW Reference'!N$6*List!$F1077)+'NEW Reference'!N$7,0)</f>
        <v>22217</v>
      </c>
      <c r="T1077" s="22">
        <f>ROUND(('NEW Reference'!O$6*List!$F1077)+'NEW Reference'!O$7,0)</f>
        <v>826</v>
      </c>
      <c r="U1077" s="22">
        <f>ROUND(('NEW Reference'!P$6*List!$F1077)+'NEW Reference'!P$7,0)</f>
        <v>1164</v>
      </c>
      <c r="V1077" s="22">
        <f>ROUND(('NEW Reference'!Q$6*List!$F1077)+'NEW Reference'!Q$7,0)</f>
        <v>582</v>
      </c>
      <c r="X1077" s="3" t="str">
        <f t="shared" si="48"/>
        <v>CALLAHAN, Texas</v>
      </c>
      <c r="Y1077" s="67" t="s">
        <v>1306</v>
      </c>
      <c r="Z1077" s="24" t="s">
        <v>91</v>
      </c>
      <c r="AA1077" s="28" t="s">
        <v>1284</v>
      </c>
      <c r="AB1077" s="25"/>
      <c r="AC1077" s="19">
        <f t="shared" si="50"/>
        <v>0.92871999999999999</v>
      </c>
      <c r="AD1077" s="104">
        <v>28660</v>
      </c>
      <c r="AE1077" t="s">
        <v>1295</v>
      </c>
      <c r="AF1077" s="19">
        <v>0.94630000000000003</v>
      </c>
    </row>
    <row r="1078" spans="1:32">
      <c r="A1078" s="95">
        <v>15180</v>
      </c>
      <c r="B1078" s="93" t="s">
        <v>1307</v>
      </c>
      <c r="C1078" s="67" t="s">
        <v>694</v>
      </c>
      <c r="D1078" s="28" t="s">
        <v>1284</v>
      </c>
      <c r="E1078" s="97" t="s">
        <v>90</v>
      </c>
      <c r="F1078" s="98">
        <f t="shared" si="49"/>
        <v>0.78450000000000009</v>
      </c>
      <c r="G1078" s="74">
        <f>ROUND(('NEW Reference'!B$6*List!$F1078)+'NEW Reference'!B$7,0)</f>
        <v>1127</v>
      </c>
      <c r="H1078" s="21">
        <f>ROUND(('NEW Reference'!C$6*List!$F1078)+'NEW Reference'!C$7,0)</f>
        <v>1681</v>
      </c>
      <c r="I1078" s="21">
        <f>ROUND(('NEW Reference'!D$6*List!$F1078)+'NEW Reference'!D$7,0)</f>
        <v>2014</v>
      </c>
      <c r="J1078" s="21">
        <f>ROUND(('NEW Reference'!E$6*List!$F1078)+'NEW Reference'!E$7,0)</f>
        <v>2490</v>
      </c>
      <c r="K1078" s="21">
        <f>ROUND(('NEW Reference'!F$6*List!$F1078)+'NEW Reference'!F$7,0)</f>
        <v>2594</v>
      </c>
      <c r="L1078" s="21">
        <f>ROUND(('NEW Reference'!G$6*List!$F1078)+'NEW Reference'!G$7,0)</f>
        <v>2937</v>
      </c>
      <c r="M1078" s="21">
        <f>ROUND(('NEW Reference'!H$6*List!$F1078)+'NEW Reference'!H$7,0)</f>
        <v>3049</v>
      </c>
      <c r="N1078" s="21">
        <f>ROUND(('NEW Reference'!I$6*List!$F1078)+'NEW Reference'!I$7,0)</f>
        <v>3169</v>
      </c>
      <c r="O1078" s="21">
        <f>ROUND(('NEW Reference'!J$6*List!$F1078)+'NEW Reference'!J$7,0)</f>
        <v>3669</v>
      </c>
      <c r="P1078" s="21">
        <f>ROUND(('NEW Reference'!K$6*List!$F1078)+'NEW Reference'!K$7,0)</f>
        <v>3785</v>
      </c>
      <c r="Q1078" s="21">
        <f>ROUND(('NEW Reference'!L$6*List!$F1078)+'NEW Reference'!L$7,0)</f>
        <v>4084</v>
      </c>
      <c r="R1078" s="21">
        <f>ROUND(('NEW Reference'!M$6*List!$F1078)+'NEW Reference'!M$7,0)</f>
        <v>4878</v>
      </c>
      <c r="S1078" s="21">
        <f>ROUND(('NEW Reference'!N$6*List!$F1078)+'NEW Reference'!N$7,0)</f>
        <v>19682</v>
      </c>
      <c r="T1078" s="22">
        <f>ROUND(('NEW Reference'!O$6*List!$F1078)+'NEW Reference'!O$7,0)</f>
        <v>732</v>
      </c>
      <c r="U1078" s="22">
        <f>ROUND(('NEW Reference'!P$6*List!$F1078)+'NEW Reference'!P$7,0)</f>
        <v>1031</v>
      </c>
      <c r="V1078" s="22">
        <f>ROUND(('NEW Reference'!Q$6*List!$F1078)+'NEW Reference'!Q$7,0)</f>
        <v>516</v>
      </c>
      <c r="X1078" s="3" t="str">
        <f t="shared" si="48"/>
        <v>CAMERON, Texas</v>
      </c>
      <c r="Y1078" s="67" t="s">
        <v>694</v>
      </c>
      <c r="Z1078" s="24" t="s">
        <v>91</v>
      </c>
      <c r="AA1078" s="28" t="s">
        <v>1284</v>
      </c>
      <c r="AB1078" s="26"/>
      <c r="AC1078" s="19">
        <f t="shared" si="50"/>
        <v>0.78450000000000009</v>
      </c>
      <c r="AD1078" s="104">
        <v>41700</v>
      </c>
      <c r="AE1078" t="s">
        <v>1288</v>
      </c>
      <c r="AF1078" s="19">
        <v>0.85260000000000002</v>
      </c>
    </row>
    <row r="1079" spans="1:32">
      <c r="A1079" s="95">
        <v>11100</v>
      </c>
      <c r="B1079" s="93" t="s">
        <v>1287</v>
      </c>
      <c r="C1079" s="67" t="s">
        <v>1308</v>
      </c>
      <c r="D1079" s="28" t="s">
        <v>1284</v>
      </c>
      <c r="E1079" s="97" t="s">
        <v>90</v>
      </c>
      <c r="F1079" s="98">
        <f t="shared" si="49"/>
        <v>0.84340000000000004</v>
      </c>
      <c r="G1079" s="74">
        <f>ROUND(('NEW Reference'!B$6*List!$F1079)+'NEW Reference'!B$7,0)</f>
        <v>1187</v>
      </c>
      <c r="H1079" s="21">
        <f>ROUND(('NEW Reference'!C$6*List!$F1079)+'NEW Reference'!C$7,0)</f>
        <v>1769</v>
      </c>
      <c r="I1079" s="21">
        <f>ROUND(('NEW Reference'!D$6*List!$F1079)+'NEW Reference'!D$7,0)</f>
        <v>2120</v>
      </c>
      <c r="J1079" s="21">
        <f>ROUND(('NEW Reference'!E$6*List!$F1079)+'NEW Reference'!E$7,0)</f>
        <v>2621</v>
      </c>
      <c r="K1079" s="21">
        <f>ROUND(('NEW Reference'!F$6*List!$F1079)+'NEW Reference'!F$7,0)</f>
        <v>2731</v>
      </c>
      <c r="L1079" s="21">
        <f>ROUND(('NEW Reference'!G$6*List!$F1079)+'NEW Reference'!G$7,0)</f>
        <v>3091</v>
      </c>
      <c r="M1079" s="21">
        <f>ROUND(('NEW Reference'!H$6*List!$F1079)+'NEW Reference'!H$7,0)</f>
        <v>3209</v>
      </c>
      <c r="N1079" s="21">
        <f>ROUND(('NEW Reference'!I$6*List!$F1079)+'NEW Reference'!I$7,0)</f>
        <v>3335</v>
      </c>
      <c r="O1079" s="21">
        <f>ROUND(('NEW Reference'!J$6*List!$F1079)+'NEW Reference'!J$7,0)</f>
        <v>3862</v>
      </c>
      <c r="P1079" s="21">
        <f>ROUND(('NEW Reference'!K$6*List!$F1079)+'NEW Reference'!K$7,0)</f>
        <v>3984</v>
      </c>
      <c r="Q1079" s="21">
        <f>ROUND(('NEW Reference'!L$6*List!$F1079)+'NEW Reference'!L$7,0)</f>
        <v>4299</v>
      </c>
      <c r="R1079" s="21">
        <f>ROUND(('NEW Reference'!M$6*List!$F1079)+'NEW Reference'!M$7,0)</f>
        <v>5135</v>
      </c>
      <c r="S1079" s="21">
        <f>ROUND(('NEW Reference'!N$6*List!$F1079)+'NEW Reference'!N$7,0)</f>
        <v>20718</v>
      </c>
      <c r="T1079" s="22">
        <f>ROUND(('NEW Reference'!O$6*List!$F1079)+'NEW Reference'!O$7,0)</f>
        <v>770</v>
      </c>
      <c r="U1079" s="22">
        <f>ROUND(('NEW Reference'!P$6*List!$F1079)+'NEW Reference'!P$7,0)</f>
        <v>1085</v>
      </c>
      <c r="V1079" s="22">
        <f>ROUND(('NEW Reference'!Q$6*List!$F1079)+'NEW Reference'!Q$7,0)</f>
        <v>543</v>
      </c>
      <c r="X1079" s="3" t="str">
        <f t="shared" si="48"/>
        <v>CARSON, Texas</v>
      </c>
      <c r="Y1079" s="67" t="s">
        <v>1308</v>
      </c>
      <c r="Z1079" s="24" t="s">
        <v>91</v>
      </c>
      <c r="AA1079" s="28" t="s">
        <v>1284</v>
      </c>
      <c r="AB1079" s="25"/>
      <c r="AC1079" s="19">
        <f t="shared" si="50"/>
        <v>0.84340000000000004</v>
      </c>
      <c r="AD1079" s="104">
        <v>47380</v>
      </c>
      <c r="AE1079" t="s">
        <v>1298</v>
      </c>
      <c r="AF1079" s="19">
        <v>0.94480000000000008</v>
      </c>
    </row>
    <row r="1080" spans="1:32">
      <c r="A1080" s="95">
        <v>26420</v>
      </c>
      <c r="B1080" s="93" t="s">
        <v>1290</v>
      </c>
      <c r="C1080" s="67" t="s">
        <v>1309</v>
      </c>
      <c r="D1080" s="28" t="s">
        <v>1284</v>
      </c>
      <c r="E1080" s="97" t="s">
        <v>90</v>
      </c>
      <c r="F1080" s="98">
        <f t="shared" si="49"/>
        <v>0.9729000000000001</v>
      </c>
      <c r="G1080" s="74">
        <f>ROUND(('NEW Reference'!B$6*List!$F1080)+'NEW Reference'!B$7,0)</f>
        <v>1317</v>
      </c>
      <c r="H1080" s="21">
        <f>ROUND(('NEW Reference'!C$6*List!$F1080)+'NEW Reference'!C$7,0)</f>
        <v>1964</v>
      </c>
      <c r="I1080" s="21">
        <f>ROUND(('NEW Reference'!D$6*List!$F1080)+'NEW Reference'!D$7,0)</f>
        <v>2353</v>
      </c>
      <c r="J1080" s="21">
        <f>ROUND(('NEW Reference'!E$6*List!$F1080)+'NEW Reference'!E$7,0)</f>
        <v>2909</v>
      </c>
      <c r="K1080" s="21">
        <f>ROUND(('NEW Reference'!F$6*List!$F1080)+'NEW Reference'!F$7,0)</f>
        <v>3031</v>
      </c>
      <c r="L1080" s="21">
        <f>ROUND(('NEW Reference'!G$6*List!$F1080)+'NEW Reference'!G$7,0)</f>
        <v>3431</v>
      </c>
      <c r="M1080" s="21">
        <f>ROUND(('NEW Reference'!H$6*List!$F1080)+'NEW Reference'!H$7,0)</f>
        <v>3562</v>
      </c>
      <c r="N1080" s="21">
        <f>ROUND(('NEW Reference'!I$6*List!$F1080)+'NEW Reference'!I$7,0)</f>
        <v>3702</v>
      </c>
      <c r="O1080" s="21">
        <f>ROUND(('NEW Reference'!J$6*List!$F1080)+'NEW Reference'!J$7,0)</f>
        <v>4287</v>
      </c>
      <c r="P1080" s="21">
        <f>ROUND(('NEW Reference'!K$6*List!$F1080)+'NEW Reference'!K$7,0)</f>
        <v>4422</v>
      </c>
      <c r="Q1080" s="21">
        <f>ROUND(('NEW Reference'!L$6*List!$F1080)+'NEW Reference'!L$7,0)</f>
        <v>4772</v>
      </c>
      <c r="R1080" s="21">
        <f>ROUND(('NEW Reference'!M$6*List!$F1080)+'NEW Reference'!M$7,0)</f>
        <v>5699</v>
      </c>
      <c r="S1080" s="21">
        <f>ROUND(('NEW Reference'!N$6*List!$F1080)+'NEW Reference'!N$7,0)</f>
        <v>22994</v>
      </c>
      <c r="T1080" s="22">
        <f>ROUND(('NEW Reference'!O$6*List!$F1080)+'NEW Reference'!O$7,0)</f>
        <v>855</v>
      </c>
      <c r="U1080" s="22">
        <f>ROUND(('NEW Reference'!P$6*List!$F1080)+'NEW Reference'!P$7,0)</f>
        <v>1205</v>
      </c>
      <c r="V1080" s="22">
        <f>ROUND(('NEW Reference'!Q$6*List!$F1080)+'NEW Reference'!Q$7,0)</f>
        <v>602</v>
      </c>
      <c r="X1080" s="3" t="str">
        <f t="shared" si="48"/>
        <v>CHAMBERS, Texas</v>
      </c>
      <c r="Y1080" s="67" t="s">
        <v>1309</v>
      </c>
      <c r="Z1080" s="24" t="s">
        <v>91</v>
      </c>
      <c r="AA1080" s="28" t="s">
        <v>1284</v>
      </c>
      <c r="AB1080" s="26"/>
      <c r="AC1080" s="19">
        <f t="shared" si="50"/>
        <v>0.9729000000000001</v>
      </c>
      <c r="AD1080" s="104">
        <v>45500</v>
      </c>
      <c r="AE1080" t="s">
        <v>205</v>
      </c>
      <c r="AF1080" s="19">
        <v>0.94743499999999992</v>
      </c>
    </row>
    <row r="1081" spans="1:32">
      <c r="A1081" s="95">
        <v>48660</v>
      </c>
      <c r="B1081" s="93" t="s">
        <v>1285</v>
      </c>
      <c r="C1081" s="67" t="s">
        <v>362</v>
      </c>
      <c r="D1081" s="28" t="s">
        <v>1284</v>
      </c>
      <c r="E1081" s="97" t="s">
        <v>90</v>
      </c>
      <c r="F1081" s="98">
        <f t="shared" si="49"/>
        <v>0.90800000000000003</v>
      </c>
      <c r="G1081" s="74">
        <f>ROUND(('NEW Reference'!B$6*List!$F1081)+'NEW Reference'!B$7,0)</f>
        <v>1252</v>
      </c>
      <c r="H1081" s="21">
        <f>ROUND(('NEW Reference'!C$6*List!$F1081)+'NEW Reference'!C$7,0)</f>
        <v>1866</v>
      </c>
      <c r="I1081" s="21">
        <f>ROUND(('NEW Reference'!D$6*List!$F1081)+'NEW Reference'!D$7,0)</f>
        <v>2236</v>
      </c>
      <c r="J1081" s="21">
        <f>ROUND(('NEW Reference'!E$6*List!$F1081)+'NEW Reference'!E$7,0)</f>
        <v>2765</v>
      </c>
      <c r="K1081" s="21">
        <f>ROUND(('NEW Reference'!F$6*List!$F1081)+'NEW Reference'!F$7,0)</f>
        <v>2880</v>
      </c>
      <c r="L1081" s="21">
        <f>ROUND(('NEW Reference'!G$6*List!$F1081)+'NEW Reference'!G$7,0)</f>
        <v>3261</v>
      </c>
      <c r="M1081" s="21">
        <f>ROUND(('NEW Reference'!H$6*List!$F1081)+'NEW Reference'!H$7,0)</f>
        <v>3385</v>
      </c>
      <c r="N1081" s="21">
        <f>ROUND(('NEW Reference'!I$6*List!$F1081)+'NEW Reference'!I$7,0)</f>
        <v>3518</v>
      </c>
      <c r="O1081" s="21">
        <f>ROUND(('NEW Reference'!J$6*List!$F1081)+'NEW Reference'!J$7,0)</f>
        <v>4074</v>
      </c>
      <c r="P1081" s="21">
        <f>ROUND(('NEW Reference'!K$6*List!$F1081)+'NEW Reference'!K$7,0)</f>
        <v>4203</v>
      </c>
      <c r="Q1081" s="21">
        <f>ROUND(('NEW Reference'!L$6*List!$F1081)+'NEW Reference'!L$7,0)</f>
        <v>4535</v>
      </c>
      <c r="R1081" s="21">
        <f>ROUND(('NEW Reference'!M$6*List!$F1081)+'NEW Reference'!M$7,0)</f>
        <v>5416</v>
      </c>
      <c r="S1081" s="21">
        <f>ROUND(('NEW Reference'!N$6*List!$F1081)+'NEW Reference'!N$7,0)</f>
        <v>21853</v>
      </c>
      <c r="T1081" s="22">
        <f>ROUND(('NEW Reference'!O$6*List!$F1081)+'NEW Reference'!O$7,0)</f>
        <v>812</v>
      </c>
      <c r="U1081" s="22">
        <f>ROUND(('NEW Reference'!P$6*List!$F1081)+'NEW Reference'!P$7,0)</f>
        <v>1145</v>
      </c>
      <c r="V1081" s="22">
        <f>ROUND(('NEW Reference'!Q$6*List!$F1081)+'NEW Reference'!Q$7,0)</f>
        <v>572</v>
      </c>
      <c r="X1081" s="3" t="str">
        <f t="shared" si="48"/>
        <v>CLAY, Texas</v>
      </c>
      <c r="Y1081" s="67" t="s">
        <v>362</v>
      </c>
      <c r="Z1081" s="24" t="s">
        <v>91</v>
      </c>
      <c r="AA1081" s="28" t="s">
        <v>1284</v>
      </c>
      <c r="AB1081" s="26"/>
      <c r="AC1081" s="19">
        <f t="shared" si="50"/>
        <v>0.90800000000000003</v>
      </c>
      <c r="AD1081" s="104">
        <v>26420</v>
      </c>
      <c r="AE1081" t="s">
        <v>1290</v>
      </c>
      <c r="AF1081" s="19">
        <v>0.9729000000000001</v>
      </c>
    </row>
    <row r="1082" spans="1:32">
      <c r="A1082" s="95">
        <v>31180</v>
      </c>
      <c r="B1082" s="93" t="s">
        <v>1310</v>
      </c>
      <c r="C1082" s="67" t="s">
        <v>1311</v>
      </c>
      <c r="D1082" s="28" t="s">
        <v>1284</v>
      </c>
      <c r="E1082" s="97" t="s">
        <v>90</v>
      </c>
      <c r="F1082" s="98">
        <f t="shared" si="49"/>
        <v>0.85930000000000006</v>
      </c>
      <c r="G1082" s="74">
        <f>ROUND(('NEW Reference'!B$6*List!$F1082)+'NEW Reference'!B$7,0)</f>
        <v>1203</v>
      </c>
      <c r="H1082" s="21">
        <f>ROUND(('NEW Reference'!C$6*List!$F1082)+'NEW Reference'!C$7,0)</f>
        <v>1793</v>
      </c>
      <c r="I1082" s="21">
        <f>ROUND(('NEW Reference'!D$6*List!$F1082)+'NEW Reference'!D$7,0)</f>
        <v>2149</v>
      </c>
      <c r="J1082" s="21">
        <f>ROUND(('NEW Reference'!E$6*List!$F1082)+'NEW Reference'!E$7,0)</f>
        <v>2656</v>
      </c>
      <c r="K1082" s="21">
        <f>ROUND(('NEW Reference'!F$6*List!$F1082)+'NEW Reference'!F$7,0)</f>
        <v>2768</v>
      </c>
      <c r="L1082" s="21">
        <f>ROUND(('NEW Reference'!G$6*List!$F1082)+'NEW Reference'!G$7,0)</f>
        <v>3133</v>
      </c>
      <c r="M1082" s="21">
        <f>ROUND(('NEW Reference'!H$6*List!$F1082)+'NEW Reference'!H$7,0)</f>
        <v>3253</v>
      </c>
      <c r="N1082" s="21">
        <f>ROUND(('NEW Reference'!I$6*List!$F1082)+'NEW Reference'!I$7,0)</f>
        <v>3380</v>
      </c>
      <c r="O1082" s="21">
        <f>ROUND(('NEW Reference'!J$6*List!$F1082)+'NEW Reference'!J$7,0)</f>
        <v>3914</v>
      </c>
      <c r="P1082" s="21">
        <f>ROUND(('NEW Reference'!K$6*List!$F1082)+'NEW Reference'!K$7,0)</f>
        <v>4038</v>
      </c>
      <c r="Q1082" s="21">
        <f>ROUND(('NEW Reference'!L$6*List!$F1082)+'NEW Reference'!L$7,0)</f>
        <v>4357</v>
      </c>
      <c r="R1082" s="21">
        <f>ROUND(('NEW Reference'!M$6*List!$F1082)+'NEW Reference'!M$7,0)</f>
        <v>5204</v>
      </c>
      <c r="S1082" s="21">
        <f>ROUND(('NEW Reference'!N$6*List!$F1082)+'NEW Reference'!N$7,0)</f>
        <v>20997</v>
      </c>
      <c r="T1082" s="22">
        <f>ROUND(('NEW Reference'!O$6*List!$F1082)+'NEW Reference'!O$7,0)</f>
        <v>781</v>
      </c>
      <c r="U1082" s="22">
        <f>ROUND(('NEW Reference'!P$6*List!$F1082)+'NEW Reference'!P$7,0)</f>
        <v>1100</v>
      </c>
      <c r="V1082" s="22">
        <f>ROUND(('NEW Reference'!Q$6*List!$F1082)+'NEW Reference'!Q$7,0)</f>
        <v>550</v>
      </c>
      <c r="X1082" s="3" t="str">
        <f t="shared" si="48"/>
        <v>COCHRAN, Texas</v>
      </c>
      <c r="Y1082" s="67" t="s">
        <v>1311</v>
      </c>
      <c r="Z1082" s="24" t="s">
        <v>91</v>
      </c>
      <c r="AA1082" s="28" t="s">
        <v>1284</v>
      </c>
      <c r="AB1082" s="25"/>
      <c r="AC1082" s="19">
        <f t="shared" si="50"/>
        <v>0.85930000000000006</v>
      </c>
      <c r="AD1082" s="104">
        <v>17780</v>
      </c>
      <c r="AE1082" t="s">
        <v>1302</v>
      </c>
      <c r="AF1082" s="19">
        <v>0.87260000000000004</v>
      </c>
    </row>
    <row r="1083" spans="1:32">
      <c r="A1083" s="95">
        <v>19124</v>
      </c>
      <c r="B1083" s="93" t="s">
        <v>1312</v>
      </c>
      <c r="C1083" s="67" t="s">
        <v>1313</v>
      </c>
      <c r="D1083" s="28" t="s">
        <v>1284</v>
      </c>
      <c r="E1083" s="97" t="s">
        <v>90</v>
      </c>
      <c r="F1083" s="98">
        <f t="shared" si="49"/>
        <v>0.96390000000000009</v>
      </c>
      <c r="G1083" s="74">
        <f>ROUND(('NEW Reference'!B$6*List!$F1083)+'NEW Reference'!B$7,0)</f>
        <v>1308</v>
      </c>
      <c r="H1083" s="21">
        <f>ROUND(('NEW Reference'!C$6*List!$F1083)+'NEW Reference'!C$7,0)</f>
        <v>1950</v>
      </c>
      <c r="I1083" s="21">
        <f>ROUND(('NEW Reference'!D$6*List!$F1083)+'NEW Reference'!D$7,0)</f>
        <v>2337</v>
      </c>
      <c r="J1083" s="21">
        <f>ROUND(('NEW Reference'!E$6*List!$F1083)+'NEW Reference'!E$7,0)</f>
        <v>2889</v>
      </c>
      <c r="K1083" s="21">
        <f>ROUND(('NEW Reference'!F$6*List!$F1083)+'NEW Reference'!F$7,0)</f>
        <v>3010</v>
      </c>
      <c r="L1083" s="21">
        <f>ROUND(('NEW Reference'!G$6*List!$F1083)+'NEW Reference'!G$7,0)</f>
        <v>3407</v>
      </c>
      <c r="M1083" s="21">
        <f>ROUND(('NEW Reference'!H$6*List!$F1083)+'NEW Reference'!H$7,0)</f>
        <v>3537</v>
      </c>
      <c r="N1083" s="21">
        <f>ROUND(('NEW Reference'!I$6*List!$F1083)+'NEW Reference'!I$7,0)</f>
        <v>3676</v>
      </c>
      <c r="O1083" s="21">
        <f>ROUND(('NEW Reference'!J$6*List!$F1083)+'NEW Reference'!J$7,0)</f>
        <v>4257</v>
      </c>
      <c r="P1083" s="21">
        <f>ROUND(('NEW Reference'!K$6*List!$F1083)+'NEW Reference'!K$7,0)</f>
        <v>4391</v>
      </c>
      <c r="Q1083" s="21">
        <f>ROUND(('NEW Reference'!L$6*List!$F1083)+'NEW Reference'!L$7,0)</f>
        <v>4739</v>
      </c>
      <c r="R1083" s="21">
        <f>ROUND(('NEW Reference'!M$6*List!$F1083)+'NEW Reference'!M$7,0)</f>
        <v>5660</v>
      </c>
      <c r="S1083" s="21">
        <f>ROUND(('NEW Reference'!N$6*List!$F1083)+'NEW Reference'!N$7,0)</f>
        <v>22836</v>
      </c>
      <c r="T1083" s="22">
        <f>ROUND(('NEW Reference'!O$6*List!$F1083)+'NEW Reference'!O$7,0)</f>
        <v>849</v>
      </c>
      <c r="U1083" s="22">
        <f>ROUND(('NEW Reference'!P$6*List!$F1083)+'NEW Reference'!P$7,0)</f>
        <v>1196</v>
      </c>
      <c r="V1083" s="22">
        <f>ROUND(('NEW Reference'!Q$6*List!$F1083)+'NEW Reference'!Q$7,0)</f>
        <v>598</v>
      </c>
      <c r="X1083" s="3" t="str">
        <f t="shared" si="48"/>
        <v>COLLIN, Texas</v>
      </c>
      <c r="Y1083" s="67" t="s">
        <v>1313</v>
      </c>
      <c r="Z1083" s="24" t="s">
        <v>91</v>
      </c>
      <c r="AA1083" s="28" t="s">
        <v>1284</v>
      </c>
      <c r="AB1083" s="26"/>
      <c r="AC1083" s="19">
        <f t="shared" si="50"/>
        <v>0.96390000000000009</v>
      </c>
      <c r="AD1083" s="104">
        <v>17780</v>
      </c>
      <c r="AE1083" t="s">
        <v>1302</v>
      </c>
      <c r="AF1083" s="19">
        <v>0.87260000000000004</v>
      </c>
    </row>
    <row r="1084" spans="1:32">
      <c r="A1084" s="95">
        <v>41700</v>
      </c>
      <c r="B1084" s="93" t="s">
        <v>1288</v>
      </c>
      <c r="C1084" s="67" t="s">
        <v>1314</v>
      </c>
      <c r="D1084" s="28" t="s">
        <v>1284</v>
      </c>
      <c r="E1084" s="97" t="s">
        <v>90</v>
      </c>
      <c r="F1084" s="98">
        <f t="shared" si="49"/>
        <v>0.85260000000000002</v>
      </c>
      <c r="G1084" s="74">
        <f>ROUND(('NEW Reference'!B$6*List!$F1084)+'NEW Reference'!B$7,0)</f>
        <v>1196</v>
      </c>
      <c r="H1084" s="21">
        <f>ROUND(('NEW Reference'!C$6*List!$F1084)+'NEW Reference'!C$7,0)</f>
        <v>1783</v>
      </c>
      <c r="I1084" s="21">
        <f>ROUND(('NEW Reference'!D$6*List!$F1084)+'NEW Reference'!D$7,0)</f>
        <v>2137</v>
      </c>
      <c r="J1084" s="21">
        <f>ROUND(('NEW Reference'!E$6*List!$F1084)+'NEW Reference'!E$7,0)</f>
        <v>2642</v>
      </c>
      <c r="K1084" s="21">
        <f>ROUND(('NEW Reference'!F$6*List!$F1084)+'NEW Reference'!F$7,0)</f>
        <v>2752</v>
      </c>
      <c r="L1084" s="21">
        <f>ROUND(('NEW Reference'!G$6*List!$F1084)+'NEW Reference'!G$7,0)</f>
        <v>3115</v>
      </c>
      <c r="M1084" s="21">
        <f>ROUND(('NEW Reference'!H$6*List!$F1084)+'NEW Reference'!H$7,0)</f>
        <v>3234</v>
      </c>
      <c r="N1084" s="21">
        <f>ROUND(('NEW Reference'!I$6*List!$F1084)+'NEW Reference'!I$7,0)</f>
        <v>3361</v>
      </c>
      <c r="O1084" s="21">
        <f>ROUND(('NEW Reference'!J$6*List!$F1084)+'NEW Reference'!J$7,0)</f>
        <v>3892</v>
      </c>
      <c r="P1084" s="21">
        <f>ROUND(('NEW Reference'!K$6*List!$F1084)+'NEW Reference'!K$7,0)</f>
        <v>4015</v>
      </c>
      <c r="Q1084" s="21">
        <f>ROUND(('NEW Reference'!L$6*List!$F1084)+'NEW Reference'!L$7,0)</f>
        <v>4333</v>
      </c>
      <c r="R1084" s="21">
        <f>ROUND(('NEW Reference'!M$6*List!$F1084)+'NEW Reference'!M$7,0)</f>
        <v>5175</v>
      </c>
      <c r="S1084" s="21">
        <f>ROUND(('NEW Reference'!N$6*List!$F1084)+'NEW Reference'!N$7,0)</f>
        <v>20879</v>
      </c>
      <c r="T1084" s="22">
        <f>ROUND(('NEW Reference'!O$6*List!$F1084)+'NEW Reference'!O$7,0)</f>
        <v>776</v>
      </c>
      <c r="U1084" s="22">
        <f>ROUND(('NEW Reference'!P$6*List!$F1084)+'NEW Reference'!P$7,0)</f>
        <v>1094</v>
      </c>
      <c r="V1084" s="22">
        <f>ROUND(('NEW Reference'!Q$6*List!$F1084)+'NEW Reference'!Q$7,0)</f>
        <v>547</v>
      </c>
      <c r="X1084" s="3" t="str">
        <f t="shared" si="48"/>
        <v>COMAL, Texas</v>
      </c>
      <c r="Y1084" s="67" t="s">
        <v>1314</v>
      </c>
      <c r="Z1084" s="24" t="s">
        <v>91</v>
      </c>
      <c r="AA1084" s="28" t="s">
        <v>1284</v>
      </c>
      <c r="AB1084" s="26"/>
      <c r="AC1084" s="19">
        <f t="shared" si="50"/>
        <v>0.85260000000000002</v>
      </c>
      <c r="AD1084" s="104">
        <v>12420</v>
      </c>
      <c r="AE1084" t="s">
        <v>1293</v>
      </c>
      <c r="AF1084" s="19">
        <v>0.96600000000000008</v>
      </c>
    </row>
    <row r="1085" spans="1:32">
      <c r="A1085" s="95">
        <v>28660</v>
      </c>
      <c r="B1085" s="93" t="s">
        <v>1295</v>
      </c>
      <c r="C1085" s="67" t="s">
        <v>1315</v>
      </c>
      <c r="D1085" s="28" t="s">
        <v>1284</v>
      </c>
      <c r="E1085" s="97" t="s">
        <v>90</v>
      </c>
      <c r="F1085" s="98">
        <f t="shared" si="49"/>
        <v>0.94630000000000003</v>
      </c>
      <c r="G1085" s="74">
        <f>ROUND(('NEW Reference'!B$6*List!$F1085)+'NEW Reference'!B$7,0)</f>
        <v>1290</v>
      </c>
      <c r="H1085" s="21">
        <f>ROUND(('NEW Reference'!C$6*List!$F1085)+'NEW Reference'!C$7,0)</f>
        <v>1924</v>
      </c>
      <c r="I1085" s="21">
        <f>ROUND(('NEW Reference'!D$6*List!$F1085)+'NEW Reference'!D$7,0)</f>
        <v>2305</v>
      </c>
      <c r="J1085" s="21">
        <f>ROUND(('NEW Reference'!E$6*List!$F1085)+'NEW Reference'!E$7,0)</f>
        <v>2850</v>
      </c>
      <c r="K1085" s="21">
        <f>ROUND(('NEW Reference'!F$6*List!$F1085)+'NEW Reference'!F$7,0)</f>
        <v>2969</v>
      </c>
      <c r="L1085" s="21">
        <f>ROUND(('NEW Reference'!G$6*List!$F1085)+'NEW Reference'!G$7,0)</f>
        <v>3361</v>
      </c>
      <c r="M1085" s="21">
        <f>ROUND(('NEW Reference'!H$6*List!$F1085)+'NEW Reference'!H$7,0)</f>
        <v>3490</v>
      </c>
      <c r="N1085" s="21">
        <f>ROUND(('NEW Reference'!I$6*List!$F1085)+'NEW Reference'!I$7,0)</f>
        <v>3627</v>
      </c>
      <c r="O1085" s="21">
        <f>ROUND(('NEW Reference'!J$6*List!$F1085)+'NEW Reference'!J$7,0)</f>
        <v>4200</v>
      </c>
      <c r="P1085" s="21">
        <f>ROUND(('NEW Reference'!K$6*List!$F1085)+'NEW Reference'!K$7,0)</f>
        <v>4332</v>
      </c>
      <c r="Q1085" s="21">
        <f>ROUND(('NEW Reference'!L$6*List!$F1085)+'NEW Reference'!L$7,0)</f>
        <v>4675</v>
      </c>
      <c r="R1085" s="21">
        <f>ROUND(('NEW Reference'!M$6*List!$F1085)+'NEW Reference'!M$7,0)</f>
        <v>5583</v>
      </c>
      <c r="S1085" s="21">
        <f>ROUND(('NEW Reference'!N$6*List!$F1085)+'NEW Reference'!N$7,0)</f>
        <v>22526</v>
      </c>
      <c r="T1085" s="22">
        <f>ROUND(('NEW Reference'!O$6*List!$F1085)+'NEW Reference'!O$7,0)</f>
        <v>837</v>
      </c>
      <c r="U1085" s="22">
        <f>ROUND(('NEW Reference'!P$6*List!$F1085)+'NEW Reference'!P$7,0)</f>
        <v>1180</v>
      </c>
      <c r="V1085" s="22">
        <f>ROUND(('NEW Reference'!Q$6*List!$F1085)+'NEW Reference'!Q$7,0)</f>
        <v>590</v>
      </c>
      <c r="X1085" s="3" t="str">
        <f t="shared" si="48"/>
        <v>CORYELL, Texas</v>
      </c>
      <c r="Y1085" s="67" t="s">
        <v>1315</v>
      </c>
      <c r="Z1085" s="24" t="s">
        <v>91</v>
      </c>
      <c r="AA1085" s="28" t="s">
        <v>1284</v>
      </c>
      <c r="AB1085" s="26"/>
      <c r="AC1085" s="19">
        <f t="shared" si="50"/>
        <v>0.94630000000000003</v>
      </c>
      <c r="AD1085" s="104">
        <v>10180</v>
      </c>
      <c r="AE1085" t="s">
        <v>1305</v>
      </c>
      <c r="AF1085" s="19">
        <v>0.92871999999999999</v>
      </c>
    </row>
    <row r="1086" spans="1:32">
      <c r="A1086" s="95">
        <v>31180</v>
      </c>
      <c r="B1086" s="93" t="s">
        <v>1310</v>
      </c>
      <c r="C1086" s="67" t="s">
        <v>1316</v>
      </c>
      <c r="D1086" s="28" t="s">
        <v>1284</v>
      </c>
      <c r="E1086" s="97" t="s">
        <v>90</v>
      </c>
      <c r="F1086" s="98">
        <f t="shared" si="49"/>
        <v>0.85930000000000006</v>
      </c>
      <c r="G1086" s="74">
        <f>ROUND(('NEW Reference'!B$6*List!$F1086)+'NEW Reference'!B$7,0)</f>
        <v>1203</v>
      </c>
      <c r="H1086" s="21">
        <f>ROUND(('NEW Reference'!C$6*List!$F1086)+'NEW Reference'!C$7,0)</f>
        <v>1793</v>
      </c>
      <c r="I1086" s="21">
        <f>ROUND(('NEW Reference'!D$6*List!$F1086)+'NEW Reference'!D$7,0)</f>
        <v>2149</v>
      </c>
      <c r="J1086" s="21">
        <f>ROUND(('NEW Reference'!E$6*List!$F1086)+'NEW Reference'!E$7,0)</f>
        <v>2656</v>
      </c>
      <c r="K1086" s="21">
        <f>ROUND(('NEW Reference'!F$6*List!$F1086)+'NEW Reference'!F$7,0)</f>
        <v>2768</v>
      </c>
      <c r="L1086" s="21">
        <f>ROUND(('NEW Reference'!G$6*List!$F1086)+'NEW Reference'!G$7,0)</f>
        <v>3133</v>
      </c>
      <c r="M1086" s="21">
        <f>ROUND(('NEW Reference'!H$6*List!$F1086)+'NEW Reference'!H$7,0)</f>
        <v>3253</v>
      </c>
      <c r="N1086" s="21">
        <f>ROUND(('NEW Reference'!I$6*List!$F1086)+'NEW Reference'!I$7,0)</f>
        <v>3380</v>
      </c>
      <c r="O1086" s="21">
        <f>ROUND(('NEW Reference'!J$6*List!$F1086)+'NEW Reference'!J$7,0)</f>
        <v>3914</v>
      </c>
      <c r="P1086" s="21">
        <f>ROUND(('NEW Reference'!K$6*List!$F1086)+'NEW Reference'!K$7,0)</f>
        <v>4038</v>
      </c>
      <c r="Q1086" s="21">
        <f>ROUND(('NEW Reference'!L$6*List!$F1086)+'NEW Reference'!L$7,0)</f>
        <v>4357</v>
      </c>
      <c r="R1086" s="21">
        <f>ROUND(('NEW Reference'!M$6*List!$F1086)+'NEW Reference'!M$7,0)</f>
        <v>5204</v>
      </c>
      <c r="S1086" s="21">
        <f>ROUND(('NEW Reference'!N$6*List!$F1086)+'NEW Reference'!N$7,0)</f>
        <v>20997</v>
      </c>
      <c r="T1086" s="22">
        <f>ROUND(('NEW Reference'!O$6*List!$F1086)+'NEW Reference'!O$7,0)</f>
        <v>781</v>
      </c>
      <c r="U1086" s="22">
        <f>ROUND(('NEW Reference'!P$6*List!$F1086)+'NEW Reference'!P$7,0)</f>
        <v>1100</v>
      </c>
      <c r="V1086" s="22">
        <f>ROUND(('NEW Reference'!Q$6*List!$F1086)+'NEW Reference'!Q$7,0)</f>
        <v>550</v>
      </c>
      <c r="X1086" s="3" t="str">
        <f t="shared" si="48"/>
        <v>CROSBY, Texas</v>
      </c>
      <c r="Y1086" s="67" t="s">
        <v>1316</v>
      </c>
      <c r="Z1086" s="24" t="s">
        <v>91</v>
      </c>
      <c r="AA1086" s="28" t="s">
        <v>1284</v>
      </c>
      <c r="AB1086" s="26"/>
      <c r="AC1086" s="19">
        <f t="shared" si="50"/>
        <v>0.85930000000000006</v>
      </c>
      <c r="AD1086" s="104">
        <v>15180</v>
      </c>
      <c r="AE1086" t="s">
        <v>1307</v>
      </c>
      <c r="AF1086" s="19">
        <v>0.78450000000000009</v>
      </c>
    </row>
    <row r="1087" spans="1:32">
      <c r="A1087" s="95">
        <v>19124</v>
      </c>
      <c r="B1087" s="93" t="s">
        <v>1312</v>
      </c>
      <c r="C1087" s="67" t="s">
        <v>507</v>
      </c>
      <c r="D1087" s="28" t="s">
        <v>1284</v>
      </c>
      <c r="E1087" s="97" t="s">
        <v>90</v>
      </c>
      <c r="F1087" s="98">
        <f t="shared" si="49"/>
        <v>0.96390000000000009</v>
      </c>
      <c r="G1087" s="74">
        <f>ROUND(('NEW Reference'!B$6*List!$F1087)+'NEW Reference'!B$7,0)</f>
        <v>1308</v>
      </c>
      <c r="H1087" s="21">
        <f>ROUND(('NEW Reference'!C$6*List!$F1087)+'NEW Reference'!C$7,0)</f>
        <v>1950</v>
      </c>
      <c r="I1087" s="21">
        <f>ROUND(('NEW Reference'!D$6*List!$F1087)+'NEW Reference'!D$7,0)</f>
        <v>2337</v>
      </c>
      <c r="J1087" s="21">
        <f>ROUND(('NEW Reference'!E$6*List!$F1087)+'NEW Reference'!E$7,0)</f>
        <v>2889</v>
      </c>
      <c r="K1087" s="21">
        <f>ROUND(('NEW Reference'!F$6*List!$F1087)+'NEW Reference'!F$7,0)</f>
        <v>3010</v>
      </c>
      <c r="L1087" s="21">
        <f>ROUND(('NEW Reference'!G$6*List!$F1087)+'NEW Reference'!G$7,0)</f>
        <v>3407</v>
      </c>
      <c r="M1087" s="21">
        <f>ROUND(('NEW Reference'!H$6*List!$F1087)+'NEW Reference'!H$7,0)</f>
        <v>3537</v>
      </c>
      <c r="N1087" s="21">
        <f>ROUND(('NEW Reference'!I$6*List!$F1087)+'NEW Reference'!I$7,0)</f>
        <v>3676</v>
      </c>
      <c r="O1087" s="21">
        <f>ROUND(('NEW Reference'!J$6*List!$F1087)+'NEW Reference'!J$7,0)</f>
        <v>4257</v>
      </c>
      <c r="P1087" s="21">
        <f>ROUND(('NEW Reference'!K$6*List!$F1087)+'NEW Reference'!K$7,0)</f>
        <v>4391</v>
      </c>
      <c r="Q1087" s="21">
        <f>ROUND(('NEW Reference'!L$6*List!$F1087)+'NEW Reference'!L$7,0)</f>
        <v>4739</v>
      </c>
      <c r="R1087" s="21">
        <f>ROUND(('NEW Reference'!M$6*List!$F1087)+'NEW Reference'!M$7,0)</f>
        <v>5660</v>
      </c>
      <c r="S1087" s="21">
        <f>ROUND(('NEW Reference'!N$6*List!$F1087)+'NEW Reference'!N$7,0)</f>
        <v>22836</v>
      </c>
      <c r="T1087" s="22">
        <f>ROUND(('NEW Reference'!O$6*List!$F1087)+'NEW Reference'!O$7,0)</f>
        <v>849</v>
      </c>
      <c r="U1087" s="22">
        <f>ROUND(('NEW Reference'!P$6*List!$F1087)+'NEW Reference'!P$7,0)</f>
        <v>1196</v>
      </c>
      <c r="V1087" s="22">
        <f>ROUND(('NEW Reference'!Q$6*List!$F1087)+'NEW Reference'!Q$7,0)</f>
        <v>598</v>
      </c>
      <c r="X1087" s="3" t="str">
        <f t="shared" si="48"/>
        <v>DALLAS, Texas</v>
      </c>
      <c r="Y1087" s="67" t="s">
        <v>507</v>
      </c>
      <c r="Z1087" s="24" t="s">
        <v>91</v>
      </c>
      <c r="AA1087" s="28" t="s">
        <v>1284</v>
      </c>
      <c r="AB1087" s="26"/>
      <c r="AC1087" s="19">
        <f t="shared" si="50"/>
        <v>0.96390000000000009</v>
      </c>
      <c r="AD1087" s="104">
        <v>11100</v>
      </c>
      <c r="AE1087" t="s">
        <v>1287</v>
      </c>
      <c r="AF1087" s="19">
        <v>0.84340000000000004</v>
      </c>
    </row>
    <row r="1088" spans="1:32">
      <c r="A1088" s="95">
        <v>19124</v>
      </c>
      <c r="B1088" s="93" t="s">
        <v>1312</v>
      </c>
      <c r="C1088" s="67" t="s">
        <v>1317</v>
      </c>
      <c r="D1088" s="28" t="s">
        <v>1284</v>
      </c>
      <c r="E1088" s="97" t="s">
        <v>90</v>
      </c>
      <c r="F1088" s="98">
        <f t="shared" si="49"/>
        <v>0.96390000000000009</v>
      </c>
      <c r="G1088" s="74">
        <f>ROUND(('NEW Reference'!B$6*List!$F1088)+'NEW Reference'!B$7,0)</f>
        <v>1308</v>
      </c>
      <c r="H1088" s="21">
        <f>ROUND(('NEW Reference'!C$6*List!$F1088)+'NEW Reference'!C$7,0)</f>
        <v>1950</v>
      </c>
      <c r="I1088" s="21">
        <f>ROUND(('NEW Reference'!D$6*List!$F1088)+'NEW Reference'!D$7,0)</f>
        <v>2337</v>
      </c>
      <c r="J1088" s="21">
        <f>ROUND(('NEW Reference'!E$6*List!$F1088)+'NEW Reference'!E$7,0)</f>
        <v>2889</v>
      </c>
      <c r="K1088" s="21">
        <f>ROUND(('NEW Reference'!F$6*List!$F1088)+'NEW Reference'!F$7,0)</f>
        <v>3010</v>
      </c>
      <c r="L1088" s="21">
        <f>ROUND(('NEW Reference'!G$6*List!$F1088)+'NEW Reference'!G$7,0)</f>
        <v>3407</v>
      </c>
      <c r="M1088" s="21">
        <f>ROUND(('NEW Reference'!H$6*List!$F1088)+'NEW Reference'!H$7,0)</f>
        <v>3537</v>
      </c>
      <c r="N1088" s="21">
        <f>ROUND(('NEW Reference'!I$6*List!$F1088)+'NEW Reference'!I$7,0)</f>
        <v>3676</v>
      </c>
      <c r="O1088" s="21">
        <f>ROUND(('NEW Reference'!J$6*List!$F1088)+'NEW Reference'!J$7,0)</f>
        <v>4257</v>
      </c>
      <c r="P1088" s="21">
        <f>ROUND(('NEW Reference'!K$6*List!$F1088)+'NEW Reference'!K$7,0)</f>
        <v>4391</v>
      </c>
      <c r="Q1088" s="21">
        <f>ROUND(('NEW Reference'!L$6*List!$F1088)+'NEW Reference'!L$7,0)</f>
        <v>4739</v>
      </c>
      <c r="R1088" s="21">
        <f>ROUND(('NEW Reference'!M$6*List!$F1088)+'NEW Reference'!M$7,0)</f>
        <v>5660</v>
      </c>
      <c r="S1088" s="21">
        <f>ROUND(('NEW Reference'!N$6*List!$F1088)+'NEW Reference'!N$7,0)</f>
        <v>22836</v>
      </c>
      <c r="T1088" s="22">
        <f>ROUND(('NEW Reference'!O$6*List!$F1088)+'NEW Reference'!O$7,0)</f>
        <v>849</v>
      </c>
      <c r="U1088" s="22">
        <f>ROUND(('NEW Reference'!P$6*List!$F1088)+'NEW Reference'!P$7,0)</f>
        <v>1196</v>
      </c>
      <c r="V1088" s="22">
        <f>ROUND(('NEW Reference'!Q$6*List!$F1088)+'NEW Reference'!Q$7,0)</f>
        <v>598</v>
      </c>
      <c r="X1088" s="3" t="str">
        <f t="shared" si="48"/>
        <v>DENTON, Texas</v>
      </c>
      <c r="Y1088" s="67" t="s">
        <v>1317</v>
      </c>
      <c r="Z1088" s="24" t="s">
        <v>91</v>
      </c>
      <c r="AA1088" s="28" t="s">
        <v>1284</v>
      </c>
      <c r="AB1088" s="26"/>
      <c r="AC1088" s="19">
        <f t="shared" si="50"/>
        <v>0.96390000000000009</v>
      </c>
      <c r="AD1088" s="104">
        <v>26420</v>
      </c>
      <c r="AE1088" t="s">
        <v>1290</v>
      </c>
      <c r="AF1088" s="19">
        <v>0.9729000000000001</v>
      </c>
    </row>
    <row r="1089" spans="1:32">
      <c r="A1089" s="95">
        <v>36220</v>
      </c>
      <c r="B1089" s="93" t="s">
        <v>1318</v>
      </c>
      <c r="C1089" s="67" t="s">
        <v>1319</v>
      </c>
      <c r="D1089" s="28" t="s">
        <v>1284</v>
      </c>
      <c r="E1089" s="97" t="s">
        <v>90</v>
      </c>
      <c r="F1089" s="98">
        <f t="shared" si="49"/>
        <v>0.87020000000000008</v>
      </c>
      <c r="G1089" s="74">
        <f>ROUND(('NEW Reference'!B$6*List!$F1089)+'NEW Reference'!B$7,0)</f>
        <v>1214</v>
      </c>
      <c r="H1089" s="21">
        <f>ROUND(('NEW Reference'!C$6*List!$F1089)+'NEW Reference'!C$7,0)</f>
        <v>1810</v>
      </c>
      <c r="I1089" s="21">
        <f>ROUND(('NEW Reference'!D$6*List!$F1089)+'NEW Reference'!D$7,0)</f>
        <v>2168</v>
      </c>
      <c r="J1089" s="21">
        <f>ROUND(('NEW Reference'!E$6*List!$F1089)+'NEW Reference'!E$7,0)</f>
        <v>2681</v>
      </c>
      <c r="K1089" s="21">
        <f>ROUND(('NEW Reference'!F$6*List!$F1089)+'NEW Reference'!F$7,0)</f>
        <v>2793</v>
      </c>
      <c r="L1089" s="21">
        <f>ROUND(('NEW Reference'!G$6*List!$F1089)+'NEW Reference'!G$7,0)</f>
        <v>3161</v>
      </c>
      <c r="M1089" s="21">
        <f>ROUND(('NEW Reference'!H$6*List!$F1089)+'NEW Reference'!H$7,0)</f>
        <v>3282</v>
      </c>
      <c r="N1089" s="21">
        <f>ROUND(('NEW Reference'!I$6*List!$F1089)+'NEW Reference'!I$7,0)</f>
        <v>3411</v>
      </c>
      <c r="O1089" s="21">
        <f>ROUND(('NEW Reference'!J$6*List!$F1089)+'NEW Reference'!J$7,0)</f>
        <v>3950</v>
      </c>
      <c r="P1089" s="21">
        <f>ROUND(('NEW Reference'!K$6*List!$F1089)+'NEW Reference'!K$7,0)</f>
        <v>4075</v>
      </c>
      <c r="Q1089" s="21">
        <f>ROUND(('NEW Reference'!L$6*List!$F1089)+'NEW Reference'!L$7,0)</f>
        <v>4397</v>
      </c>
      <c r="R1089" s="21">
        <f>ROUND(('NEW Reference'!M$6*List!$F1089)+'NEW Reference'!M$7,0)</f>
        <v>5251</v>
      </c>
      <c r="S1089" s="21">
        <f>ROUND(('NEW Reference'!N$6*List!$F1089)+'NEW Reference'!N$7,0)</f>
        <v>21189</v>
      </c>
      <c r="T1089" s="22">
        <f>ROUND(('NEW Reference'!O$6*List!$F1089)+'NEW Reference'!O$7,0)</f>
        <v>788</v>
      </c>
      <c r="U1089" s="22">
        <f>ROUND(('NEW Reference'!P$6*List!$F1089)+'NEW Reference'!P$7,0)</f>
        <v>1110</v>
      </c>
      <c r="V1089" s="22">
        <f>ROUND(('NEW Reference'!Q$6*List!$F1089)+'NEW Reference'!Q$7,0)</f>
        <v>555</v>
      </c>
      <c r="X1089" s="3" t="str">
        <f t="shared" si="48"/>
        <v>ECTOR, Texas</v>
      </c>
      <c r="Y1089" s="67" t="s">
        <v>1319</v>
      </c>
      <c r="Z1089" s="24" t="s">
        <v>91</v>
      </c>
      <c r="AA1089" s="28" t="s">
        <v>1284</v>
      </c>
      <c r="AB1089" s="26"/>
      <c r="AC1089" s="19">
        <f t="shared" si="50"/>
        <v>0.87020000000000008</v>
      </c>
      <c r="AD1089" s="104">
        <v>48660</v>
      </c>
      <c r="AE1089" t="s">
        <v>1285</v>
      </c>
      <c r="AF1089" s="19">
        <v>0.90800000000000003</v>
      </c>
    </row>
    <row r="1090" spans="1:32">
      <c r="A1090" s="95">
        <v>21340</v>
      </c>
      <c r="B1090" s="93" t="s">
        <v>1320</v>
      </c>
      <c r="C1090" s="67" t="s">
        <v>314</v>
      </c>
      <c r="D1090" s="28" t="s">
        <v>1284</v>
      </c>
      <c r="E1090" s="97" t="s">
        <v>90</v>
      </c>
      <c r="F1090" s="98">
        <f t="shared" si="49"/>
        <v>0.83100000000000007</v>
      </c>
      <c r="G1090" s="74">
        <f>ROUND(('NEW Reference'!B$6*List!$F1090)+'NEW Reference'!B$7,0)</f>
        <v>1174</v>
      </c>
      <c r="H1090" s="21">
        <f>ROUND(('NEW Reference'!C$6*List!$F1090)+'NEW Reference'!C$7,0)</f>
        <v>1751</v>
      </c>
      <c r="I1090" s="21">
        <f>ROUND(('NEW Reference'!D$6*List!$F1090)+'NEW Reference'!D$7,0)</f>
        <v>2098</v>
      </c>
      <c r="J1090" s="21">
        <f>ROUND(('NEW Reference'!E$6*List!$F1090)+'NEW Reference'!E$7,0)</f>
        <v>2593</v>
      </c>
      <c r="K1090" s="21">
        <f>ROUND(('NEW Reference'!F$6*List!$F1090)+'NEW Reference'!F$7,0)</f>
        <v>2702</v>
      </c>
      <c r="L1090" s="21">
        <f>ROUND(('NEW Reference'!G$6*List!$F1090)+'NEW Reference'!G$7,0)</f>
        <v>3059</v>
      </c>
      <c r="M1090" s="21">
        <f>ROUND(('NEW Reference'!H$6*List!$F1090)+'NEW Reference'!H$7,0)</f>
        <v>3176</v>
      </c>
      <c r="N1090" s="21">
        <f>ROUND(('NEW Reference'!I$6*List!$F1090)+'NEW Reference'!I$7,0)</f>
        <v>3300</v>
      </c>
      <c r="O1090" s="21">
        <f>ROUND(('NEW Reference'!J$6*List!$F1090)+'NEW Reference'!J$7,0)</f>
        <v>3822</v>
      </c>
      <c r="P1090" s="21">
        <f>ROUND(('NEW Reference'!K$6*List!$F1090)+'NEW Reference'!K$7,0)</f>
        <v>3942</v>
      </c>
      <c r="Q1090" s="21">
        <f>ROUND(('NEW Reference'!L$6*List!$F1090)+'NEW Reference'!L$7,0)</f>
        <v>4254</v>
      </c>
      <c r="R1090" s="21">
        <f>ROUND(('NEW Reference'!M$6*List!$F1090)+'NEW Reference'!M$7,0)</f>
        <v>5081</v>
      </c>
      <c r="S1090" s="21">
        <f>ROUND(('NEW Reference'!N$6*List!$F1090)+'NEW Reference'!N$7,0)</f>
        <v>20500</v>
      </c>
      <c r="T1090" s="22">
        <f>ROUND(('NEW Reference'!O$6*List!$F1090)+'NEW Reference'!O$7,0)</f>
        <v>762</v>
      </c>
      <c r="U1090" s="22">
        <f>ROUND(('NEW Reference'!P$6*List!$F1090)+'NEW Reference'!P$7,0)</f>
        <v>1074</v>
      </c>
      <c r="V1090" s="22">
        <f>ROUND(('NEW Reference'!Q$6*List!$F1090)+'NEW Reference'!Q$7,0)</f>
        <v>537</v>
      </c>
      <c r="X1090" s="3" t="str">
        <f t="shared" si="48"/>
        <v>EL PASO, Texas</v>
      </c>
      <c r="Y1090" s="67" t="s">
        <v>314</v>
      </c>
      <c r="Z1090" s="24" t="s">
        <v>91</v>
      </c>
      <c r="AA1090" s="28" t="s">
        <v>1284</v>
      </c>
      <c r="AB1090" s="26"/>
      <c r="AC1090" s="19">
        <f t="shared" si="50"/>
        <v>0.83100000000000007</v>
      </c>
      <c r="AD1090" s="104">
        <v>31180</v>
      </c>
      <c r="AE1090" t="s">
        <v>1310</v>
      </c>
      <c r="AF1090" s="19">
        <v>0.85930000000000006</v>
      </c>
    </row>
    <row r="1091" spans="1:32">
      <c r="A1091" s="95">
        <v>19124</v>
      </c>
      <c r="B1091" s="93" t="s">
        <v>1312</v>
      </c>
      <c r="C1091" s="67" t="s">
        <v>1321</v>
      </c>
      <c r="D1091" s="28" t="s">
        <v>1284</v>
      </c>
      <c r="E1091" s="97" t="s">
        <v>90</v>
      </c>
      <c r="F1091" s="98">
        <f t="shared" si="49"/>
        <v>0.96390000000000009</v>
      </c>
      <c r="G1091" s="74">
        <f>ROUND(('NEW Reference'!B$6*List!$F1091)+'NEW Reference'!B$7,0)</f>
        <v>1308</v>
      </c>
      <c r="H1091" s="21">
        <f>ROUND(('NEW Reference'!C$6*List!$F1091)+'NEW Reference'!C$7,0)</f>
        <v>1950</v>
      </c>
      <c r="I1091" s="21">
        <f>ROUND(('NEW Reference'!D$6*List!$F1091)+'NEW Reference'!D$7,0)</f>
        <v>2337</v>
      </c>
      <c r="J1091" s="21">
        <f>ROUND(('NEW Reference'!E$6*List!$F1091)+'NEW Reference'!E$7,0)</f>
        <v>2889</v>
      </c>
      <c r="K1091" s="21">
        <f>ROUND(('NEW Reference'!F$6*List!$F1091)+'NEW Reference'!F$7,0)</f>
        <v>3010</v>
      </c>
      <c r="L1091" s="21">
        <f>ROUND(('NEW Reference'!G$6*List!$F1091)+'NEW Reference'!G$7,0)</f>
        <v>3407</v>
      </c>
      <c r="M1091" s="21">
        <f>ROUND(('NEW Reference'!H$6*List!$F1091)+'NEW Reference'!H$7,0)</f>
        <v>3537</v>
      </c>
      <c r="N1091" s="21">
        <f>ROUND(('NEW Reference'!I$6*List!$F1091)+'NEW Reference'!I$7,0)</f>
        <v>3676</v>
      </c>
      <c r="O1091" s="21">
        <f>ROUND(('NEW Reference'!J$6*List!$F1091)+'NEW Reference'!J$7,0)</f>
        <v>4257</v>
      </c>
      <c r="P1091" s="21">
        <f>ROUND(('NEW Reference'!K$6*List!$F1091)+'NEW Reference'!K$7,0)</f>
        <v>4391</v>
      </c>
      <c r="Q1091" s="21">
        <f>ROUND(('NEW Reference'!L$6*List!$F1091)+'NEW Reference'!L$7,0)</f>
        <v>4739</v>
      </c>
      <c r="R1091" s="21">
        <f>ROUND(('NEW Reference'!M$6*List!$F1091)+'NEW Reference'!M$7,0)</f>
        <v>5660</v>
      </c>
      <c r="S1091" s="21">
        <f>ROUND(('NEW Reference'!N$6*List!$F1091)+'NEW Reference'!N$7,0)</f>
        <v>22836</v>
      </c>
      <c r="T1091" s="22">
        <f>ROUND(('NEW Reference'!O$6*List!$F1091)+'NEW Reference'!O$7,0)</f>
        <v>849</v>
      </c>
      <c r="U1091" s="22">
        <f>ROUND(('NEW Reference'!P$6*List!$F1091)+'NEW Reference'!P$7,0)</f>
        <v>1196</v>
      </c>
      <c r="V1091" s="22">
        <f>ROUND(('NEW Reference'!Q$6*List!$F1091)+'NEW Reference'!Q$7,0)</f>
        <v>598</v>
      </c>
      <c r="X1091" s="3" t="str">
        <f t="shared" si="48"/>
        <v>ELLIS, Texas</v>
      </c>
      <c r="Y1091" s="67" t="s">
        <v>1321</v>
      </c>
      <c r="Z1091" s="24" t="s">
        <v>91</v>
      </c>
      <c r="AA1091" s="28" t="s">
        <v>1284</v>
      </c>
      <c r="AB1091" s="26"/>
      <c r="AC1091" s="19">
        <f t="shared" si="50"/>
        <v>0.96390000000000009</v>
      </c>
      <c r="AD1091" s="104">
        <v>19124</v>
      </c>
      <c r="AE1091" t="s">
        <v>1312</v>
      </c>
      <c r="AF1091" s="19">
        <v>0.96390000000000009</v>
      </c>
    </row>
    <row r="1092" spans="1:32">
      <c r="A1092" s="95">
        <v>47380</v>
      </c>
      <c r="B1092" s="93" t="s">
        <v>1298</v>
      </c>
      <c r="C1092" s="67" t="s">
        <v>1322</v>
      </c>
      <c r="D1092" s="28" t="s">
        <v>1284</v>
      </c>
      <c r="E1092" s="97" t="s">
        <v>90</v>
      </c>
      <c r="F1092" s="98">
        <f t="shared" si="49"/>
        <v>0.94480000000000008</v>
      </c>
      <c r="G1092" s="74">
        <f>ROUND(('NEW Reference'!B$6*List!$F1092)+'NEW Reference'!B$7,0)</f>
        <v>1289</v>
      </c>
      <c r="H1092" s="21">
        <f>ROUND(('NEW Reference'!C$6*List!$F1092)+'NEW Reference'!C$7,0)</f>
        <v>1922</v>
      </c>
      <c r="I1092" s="21">
        <f>ROUND(('NEW Reference'!D$6*List!$F1092)+'NEW Reference'!D$7,0)</f>
        <v>2302</v>
      </c>
      <c r="J1092" s="21">
        <f>ROUND(('NEW Reference'!E$6*List!$F1092)+'NEW Reference'!E$7,0)</f>
        <v>2847</v>
      </c>
      <c r="K1092" s="21">
        <f>ROUND(('NEW Reference'!F$6*List!$F1092)+'NEW Reference'!F$7,0)</f>
        <v>2966</v>
      </c>
      <c r="L1092" s="21">
        <f>ROUND(('NEW Reference'!G$6*List!$F1092)+'NEW Reference'!G$7,0)</f>
        <v>3357</v>
      </c>
      <c r="M1092" s="21">
        <f>ROUND(('NEW Reference'!H$6*List!$F1092)+'NEW Reference'!H$7,0)</f>
        <v>3485</v>
      </c>
      <c r="N1092" s="21">
        <f>ROUND(('NEW Reference'!I$6*List!$F1092)+'NEW Reference'!I$7,0)</f>
        <v>3622</v>
      </c>
      <c r="O1092" s="21">
        <f>ROUND(('NEW Reference'!J$6*List!$F1092)+'NEW Reference'!J$7,0)</f>
        <v>4195</v>
      </c>
      <c r="P1092" s="21">
        <f>ROUND(('NEW Reference'!K$6*List!$F1092)+'NEW Reference'!K$7,0)</f>
        <v>4327</v>
      </c>
      <c r="Q1092" s="21">
        <f>ROUND(('NEW Reference'!L$6*List!$F1092)+'NEW Reference'!L$7,0)</f>
        <v>4669</v>
      </c>
      <c r="R1092" s="21">
        <f>ROUND(('NEW Reference'!M$6*List!$F1092)+'NEW Reference'!M$7,0)</f>
        <v>5576</v>
      </c>
      <c r="S1092" s="21">
        <f>ROUND(('NEW Reference'!N$6*List!$F1092)+'NEW Reference'!N$7,0)</f>
        <v>22500</v>
      </c>
      <c r="T1092" s="22">
        <f>ROUND(('NEW Reference'!O$6*List!$F1092)+'NEW Reference'!O$7,0)</f>
        <v>836</v>
      </c>
      <c r="U1092" s="22">
        <f>ROUND(('NEW Reference'!P$6*List!$F1092)+'NEW Reference'!P$7,0)</f>
        <v>1179</v>
      </c>
      <c r="V1092" s="22">
        <f>ROUND(('NEW Reference'!Q$6*List!$F1092)+'NEW Reference'!Q$7,0)</f>
        <v>589</v>
      </c>
      <c r="X1092" s="3" t="str">
        <f t="shared" si="48"/>
        <v>FALLS, Texas</v>
      </c>
      <c r="Y1092" s="67" t="s">
        <v>1322</v>
      </c>
      <c r="Z1092" s="24" t="s">
        <v>91</v>
      </c>
      <c r="AA1092" s="28" t="s">
        <v>1284</v>
      </c>
      <c r="AB1092" s="26"/>
      <c r="AC1092" s="19">
        <f t="shared" si="50"/>
        <v>0.94480000000000008</v>
      </c>
      <c r="AD1092" s="104">
        <v>41700</v>
      </c>
      <c r="AE1092" t="s">
        <v>1288</v>
      </c>
      <c r="AF1092" s="19">
        <v>0.85260000000000002</v>
      </c>
    </row>
    <row r="1093" spans="1:32">
      <c r="A1093" s="95">
        <v>26420</v>
      </c>
      <c r="B1093" s="93" t="s">
        <v>1290</v>
      </c>
      <c r="C1093" s="67" t="s">
        <v>1323</v>
      </c>
      <c r="D1093" s="28" t="s">
        <v>1284</v>
      </c>
      <c r="E1093" s="97" t="s">
        <v>90</v>
      </c>
      <c r="F1093" s="98">
        <f t="shared" si="49"/>
        <v>0.9729000000000001</v>
      </c>
      <c r="G1093" s="74">
        <f>ROUND(('NEW Reference'!B$6*List!$F1093)+'NEW Reference'!B$7,0)</f>
        <v>1317</v>
      </c>
      <c r="H1093" s="21">
        <f>ROUND(('NEW Reference'!C$6*List!$F1093)+'NEW Reference'!C$7,0)</f>
        <v>1964</v>
      </c>
      <c r="I1093" s="21">
        <f>ROUND(('NEW Reference'!D$6*List!$F1093)+'NEW Reference'!D$7,0)</f>
        <v>2353</v>
      </c>
      <c r="J1093" s="21">
        <f>ROUND(('NEW Reference'!E$6*List!$F1093)+'NEW Reference'!E$7,0)</f>
        <v>2909</v>
      </c>
      <c r="K1093" s="21">
        <f>ROUND(('NEW Reference'!F$6*List!$F1093)+'NEW Reference'!F$7,0)</f>
        <v>3031</v>
      </c>
      <c r="L1093" s="21">
        <f>ROUND(('NEW Reference'!G$6*List!$F1093)+'NEW Reference'!G$7,0)</f>
        <v>3431</v>
      </c>
      <c r="M1093" s="21">
        <f>ROUND(('NEW Reference'!H$6*List!$F1093)+'NEW Reference'!H$7,0)</f>
        <v>3562</v>
      </c>
      <c r="N1093" s="21">
        <f>ROUND(('NEW Reference'!I$6*List!$F1093)+'NEW Reference'!I$7,0)</f>
        <v>3702</v>
      </c>
      <c r="O1093" s="21">
        <f>ROUND(('NEW Reference'!J$6*List!$F1093)+'NEW Reference'!J$7,0)</f>
        <v>4287</v>
      </c>
      <c r="P1093" s="21">
        <f>ROUND(('NEW Reference'!K$6*List!$F1093)+'NEW Reference'!K$7,0)</f>
        <v>4422</v>
      </c>
      <c r="Q1093" s="21">
        <f>ROUND(('NEW Reference'!L$6*List!$F1093)+'NEW Reference'!L$7,0)</f>
        <v>4772</v>
      </c>
      <c r="R1093" s="21">
        <f>ROUND(('NEW Reference'!M$6*List!$F1093)+'NEW Reference'!M$7,0)</f>
        <v>5699</v>
      </c>
      <c r="S1093" s="21">
        <f>ROUND(('NEW Reference'!N$6*List!$F1093)+'NEW Reference'!N$7,0)</f>
        <v>22994</v>
      </c>
      <c r="T1093" s="22">
        <f>ROUND(('NEW Reference'!O$6*List!$F1093)+'NEW Reference'!O$7,0)</f>
        <v>855</v>
      </c>
      <c r="U1093" s="22">
        <f>ROUND(('NEW Reference'!P$6*List!$F1093)+'NEW Reference'!P$7,0)</f>
        <v>1205</v>
      </c>
      <c r="V1093" s="22">
        <f>ROUND(('NEW Reference'!Q$6*List!$F1093)+'NEW Reference'!Q$7,0)</f>
        <v>602</v>
      </c>
      <c r="X1093" s="3" t="str">
        <f t="shared" si="48"/>
        <v>FORT BEND, Texas</v>
      </c>
      <c r="Y1093" s="67" t="s">
        <v>1323</v>
      </c>
      <c r="Z1093" s="24" t="s">
        <v>91</v>
      </c>
      <c r="AA1093" s="28" t="s">
        <v>1284</v>
      </c>
      <c r="AB1093" s="26"/>
      <c r="AC1093" s="19">
        <f t="shared" si="50"/>
        <v>0.9729000000000001</v>
      </c>
      <c r="AD1093" s="104">
        <v>28660</v>
      </c>
      <c r="AE1093" t="s">
        <v>1295</v>
      </c>
      <c r="AF1093" s="19">
        <v>0.94630000000000003</v>
      </c>
    </row>
    <row r="1094" spans="1:32">
      <c r="A1094" s="95">
        <v>26420</v>
      </c>
      <c r="B1094" s="93" t="s">
        <v>1290</v>
      </c>
      <c r="C1094" s="67" t="s">
        <v>1324</v>
      </c>
      <c r="D1094" s="28" t="s">
        <v>1284</v>
      </c>
      <c r="E1094" s="97" t="s">
        <v>90</v>
      </c>
      <c r="F1094" s="98">
        <f t="shared" si="49"/>
        <v>0.9729000000000001</v>
      </c>
      <c r="G1094" s="74">
        <f>ROUND(('NEW Reference'!B$6*List!$F1094)+'NEW Reference'!B$7,0)</f>
        <v>1317</v>
      </c>
      <c r="H1094" s="21">
        <f>ROUND(('NEW Reference'!C$6*List!$F1094)+'NEW Reference'!C$7,0)</f>
        <v>1964</v>
      </c>
      <c r="I1094" s="21">
        <f>ROUND(('NEW Reference'!D$6*List!$F1094)+'NEW Reference'!D$7,0)</f>
        <v>2353</v>
      </c>
      <c r="J1094" s="21">
        <f>ROUND(('NEW Reference'!E$6*List!$F1094)+'NEW Reference'!E$7,0)</f>
        <v>2909</v>
      </c>
      <c r="K1094" s="21">
        <f>ROUND(('NEW Reference'!F$6*List!$F1094)+'NEW Reference'!F$7,0)</f>
        <v>3031</v>
      </c>
      <c r="L1094" s="21">
        <f>ROUND(('NEW Reference'!G$6*List!$F1094)+'NEW Reference'!G$7,0)</f>
        <v>3431</v>
      </c>
      <c r="M1094" s="21">
        <f>ROUND(('NEW Reference'!H$6*List!$F1094)+'NEW Reference'!H$7,0)</f>
        <v>3562</v>
      </c>
      <c r="N1094" s="21">
        <f>ROUND(('NEW Reference'!I$6*List!$F1094)+'NEW Reference'!I$7,0)</f>
        <v>3702</v>
      </c>
      <c r="O1094" s="21">
        <f>ROUND(('NEW Reference'!J$6*List!$F1094)+'NEW Reference'!J$7,0)</f>
        <v>4287</v>
      </c>
      <c r="P1094" s="21">
        <f>ROUND(('NEW Reference'!K$6*List!$F1094)+'NEW Reference'!K$7,0)</f>
        <v>4422</v>
      </c>
      <c r="Q1094" s="21">
        <f>ROUND(('NEW Reference'!L$6*List!$F1094)+'NEW Reference'!L$7,0)</f>
        <v>4772</v>
      </c>
      <c r="R1094" s="21">
        <f>ROUND(('NEW Reference'!M$6*List!$F1094)+'NEW Reference'!M$7,0)</f>
        <v>5699</v>
      </c>
      <c r="S1094" s="21">
        <f>ROUND(('NEW Reference'!N$6*List!$F1094)+'NEW Reference'!N$7,0)</f>
        <v>22994</v>
      </c>
      <c r="T1094" s="22">
        <f>ROUND(('NEW Reference'!O$6*List!$F1094)+'NEW Reference'!O$7,0)</f>
        <v>855</v>
      </c>
      <c r="U1094" s="22">
        <f>ROUND(('NEW Reference'!P$6*List!$F1094)+'NEW Reference'!P$7,0)</f>
        <v>1205</v>
      </c>
      <c r="V1094" s="22">
        <f>ROUND(('NEW Reference'!Q$6*List!$F1094)+'NEW Reference'!Q$7,0)</f>
        <v>602</v>
      </c>
      <c r="X1094" s="3" t="str">
        <f t="shared" si="48"/>
        <v>GALVESTON, Texas</v>
      </c>
      <c r="Y1094" s="67" t="s">
        <v>1324</v>
      </c>
      <c r="Z1094" s="24" t="s">
        <v>91</v>
      </c>
      <c r="AA1094" s="28" t="s">
        <v>1284</v>
      </c>
      <c r="AB1094" s="26"/>
      <c r="AC1094" s="19">
        <f t="shared" si="50"/>
        <v>0.9729000000000001</v>
      </c>
      <c r="AD1094" s="104">
        <v>31180</v>
      </c>
      <c r="AE1094" t="s">
        <v>1310</v>
      </c>
      <c r="AF1094" s="19">
        <v>0.85930000000000006</v>
      </c>
    </row>
    <row r="1095" spans="1:32">
      <c r="A1095" s="95">
        <v>31180</v>
      </c>
      <c r="B1095" s="93" t="s">
        <v>1310</v>
      </c>
      <c r="C1095" s="67" t="s">
        <v>1325</v>
      </c>
      <c r="D1095" s="28" t="s">
        <v>1284</v>
      </c>
      <c r="E1095" s="97" t="s">
        <v>90</v>
      </c>
      <c r="F1095" s="98">
        <f t="shared" si="49"/>
        <v>0.85930000000000006</v>
      </c>
      <c r="G1095" s="74">
        <f>ROUND(('NEW Reference'!B$6*List!$F1095)+'NEW Reference'!B$7,0)</f>
        <v>1203</v>
      </c>
      <c r="H1095" s="21">
        <f>ROUND(('NEW Reference'!C$6*List!$F1095)+'NEW Reference'!C$7,0)</f>
        <v>1793</v>
      </c>
      <c r="I1095" s="21">
        <f>ROUND(('NEW Reference'!D$6*List!$F1095)+'NEW Reference'!D$7,0)</f>
        <v>2149</v>
      </c>
      <c r="J1095" s="21">
        <f>ROUND(('NEW Reference'!E$6*List!$F1095)+'NEW Reference'!E$7,0)</f>
        <v>2656</v>
      </c>
      <c r="K1095" s="21">
        <f>ROUND(('NEW Reference'!F$6*List!$F1095)+'NEW Reference'!F$7,0)</f>
        <v>2768</v>
      </c>
      <c r="L1095" s="21">
        <f>ROUND(('NEW Reference'!G$6*List!$F1095)+'NEW Reference'!G$7,0)</f>
        <v>3133</v>
      </c>
      <c r="M1095" s="21">
        <f>ROUND(('NEW Reference'!H$6*List!$F1095)+'NEW Reference'!H$7,0)</f>
        <v>3253</v>
      </c>
      <c r="N1095" s="21">
        <f>ROUND(('NEW Reference'!I$6*List!$F1095)+'NEW Reference'!I$7,0)</f>
        <v>3380</v>
      </c>
      <c r="O1095" s="21">
        <f>ROUND(('NEW Reference'!J$6*List!$F1095)+'NEW Reference'!J$7,0)</f>
        <v>3914</v>
      </c>
      <c r="P1095" s="21">
        <f>ROUND(('NEW Reference'!K$6*List!$F1095)+'NEW Reference'!K$7,0)</f>
        <v>4038</v>
      </c>
      <c r="Q1095" s="21">
        <f>ROUND(('NEW Reference'!L$6*List!$F1095)+'NEW Reference'!L$7,0)</f>
        <v>4357</v>
      </c>
      <c r="R1095" s="21">
        <f>ROUND(('NEW Reference'!M$6*List!$F1095)+'NEW Reference'!M$7,0)</f>
        <v>5204</v>
      </c>
      <c r="S1095" s="21">
        <f>ROUND(('NEW Reference'!N$6*List!$F1095)+'NEW Reference'!N$7,0)</f>
        <v>20997</v>
      </c>
      <c r="T1095" s="22">
        <f>ROUND(('NEW Reference'!O$6*List!$F1095)+'NEW Reference'!O$7,0)</f>
        <v>781</v>
      </c>
      <c r="U1095" s="22">
        <f>ROUND(('NEW Reference'!P$6*List!$F1095)+'NEW Reference'!P$7,0)</f>
        <v>1100</v>
      </c>
      <c r="V1095" s="22">
        <f>ROUND(('NEW Reference'!Q$6*List!$F1095)+'NEW Reference'!Q$7,0)</f>
        <v>550</v>
      </c>
      <c r="X1095" s="3" t="str">
        <f t="shared" ref="X1095:X1158" si="51">CONCATENATE(Y1095, Z1095, AA1095)</f>
        <v>GARZA, Texas</v>
      </c>
      <c r="Y1095" s="67" t="s">
        <v>1325</v>
      </c>
      <c r="Z1095" s="24" t="s">
        <v>91</v>
      </c>
      <c r="AA1095" s="28" t="s">
        <v>1284</v>
      </c>
      <c r="AB1095" s="26"/>
      <c r="AC1095" s="19">
        <f t="shared" si="50"/>
        <v>0.85930000000000006</v>
      </c>
      <c r="AD1095" s="104">
        <v>19124</v>
      </c>
      <c r="AE1095" t="s">
        <v>1312</v>
      </c>
      <c r="AF1095" s="19">
        <v>0.96390000000000009</v>
      </c>
    </row>
    <row r="1096" spans="1:32">
      <c r="A1096" s="95">
        <v>47020</v>
      </c>
      <c r="B1096" s="93" t="s">
        <v>1326</v>
      </c>
      <c r="C1096" s="67" t="s">
        <v>1327</v>
      </c>
      <c r="D1096" s="28" t="s">
        <v>1284</v>
      </c>
      <c r="E1096" s="97" t="s">
        <v>90</v>
      </c>
      <c r="F1096" s="98">
        <f t="shared" si="49"/>
        <v>0.85050000000000003</v>
      </c>
      <c r="G1096" s="74">
        <f>ROUND(('NEW Reference'!B$6*List!$F1096)+'NEW Reference'!B$7,0)</f>
        <v>1194</v>
      </c>
      <c r="H1096" s="21">
        <f>ROUND(('NEW Reference'!C$6*List!$F1096)+'NEW Reference'!C$7,0)</f>
        <v>1780</v>
      </c>
      <c r="I1096" s="21">
        <f>ROUND(('NEW Reference'!D$6*List!$F1096)+'NEW Reference'!D$7,0)</f>
        <v>2133</v>
      </c>
      <c r="J1096" s="21">
        <f>ROUND(('NEW Reference'!E$6*List!$F1096)+'NEW Reference'!E$7,0)</f>
        <v>2637</v>
      </c>
      <c r="K1096" s="21">
        <f>ROUND(('NEW Reference'!F$6*List!$F1096)+'NEW Reference'!F$7,0)</f>
        <v>2747</v>
      </c>
      <c r="L1096" s="21">
        <f>ROUND(('NEW Reference'!G$6*List!$F1096)+'NEW Reference'!G$7,0)</f>
        <v>3110</v>
      </c>
      <c r="M1096" s="21">
        <f>ROUND(('NEW Reference'!H$6*List!$F1096)+'NEW Reference'!H$7,0)</f>
        <v>3229</v>
      </c>
      <c r="N1096" s="21">
        <f>ROUND(('NEW Reference'!I$6*List!$F1096)+'NEW Reference'!I$7,0)</f>
        <v>3355</v>
      </c>
      <c r="O1096" s="21">
        <f>ROUND(('NEW Reference'!J$6*List!$F1096)+'NEW Reference'!J$7,0)</f>
        <v>3886</v>
      </c>
      <c r="P1096" s="21">
        <f>ROUND(('NEW Reference'!K$6*List!$F1096)+'NEW Reference'!K$7,0)</f>
        <v>4008</v>
      </c>
      <c r="Q1096" s="21">
        <f>ROUND(('NEW Reference'!L$6*List!$F1096)+'NEW Reference'!L$7,0)</f>
        <v>4325</v>
      </c>
      <c r="R1096" s="21">
        <f>ROUND(('NEW Reference'!M$6*List!$F1096)+'NEW Reference'!M$7,0)</f>
        <v>5165</v>
      </c>
      <c r="S1096" s="21">
        <f>ROUND(('NEW Reference'!N$6*List!$F1096)+'NEW Reference'!N$7,0)</f>
        <v>20842</v>
      </c>
      <c r="T1096" s="22">
        <f>ROUND(('NEW Reference'!O$6*List!$F1096)+'NEW Reference'!O$7,0)</f>
        <v>775</v>
      </c>
      <c r="U1096" s="22">
        <f>ROUND(('NEW Reference'!P$6*List!$F1096)+'NEW Reference'!P$7,0)</f>
        <v>1092</v>
      </c>
      <c r="V1096" s="22">
        <f>ROUND(('NEW Reference'!Q$6*List!$F1096)+'NEW Reference'!Q$7,0)</f>
        <v>546</v>
      </c>
      <c r="X1096" s="3" t="str">
        <f t="shared" si="51"/>
        <v>GOLIAD, Texas</v>
      </c>
      <c r="Y1096" s="67" t="s">
        <v>1327</v>
      </c>
      <c r="Z1096" s="24" t="s">
        <v>91</v>
      </c>
      <c r="AA1096" s="28" t="s">
        <v>1284</v>
      </c>
      <c r="AB1096" s="26"/>
      <c r="AC1096" s="19">
        <f t="shared" si="50"/>
        <v>0.85050000000000003</v>
      </c>
      <c r="AD1096" s="104">
        <v>19124</v>
      </c>
      <c r="AE1096" t="s">
        <v>1312</v>
      </c>
      <c r="AF1096" s="19">
        <v>0.96390000000000009</v>
      </c>
    </row>
    <row r="1097" spans="1:32">
      <c r="A1097" s="95">
        <v>43300</v>
      </c>
      <c r="B1097" s="93" t="s">
        <v>1328</v>
      </c>
      <c r="C1097" s="67" t="s">
        <v>1329</v>
      </c>
      <c r="D1097" s="28" t="s">
        <v>1284</v>
      </c>
      <c r="E1097" s="97" t="s">
        <v>90</v>
      </c>
      <c r="F1097" s="98">
        <f t="shared" si="49"/>
        <v>0.82580000000000009</v>
      </c>
      <c r="G1097" s="74">
        <f>ROUND(('NEW Reference'!B$6*List!$F1097)+'NEW Reference'!B$7,0)</f>
        <v>1169</v>
      </c>
      <c r="H1097" s="21">
        <f>ROUND(('NEW Reference'!C$6*List!$F1097)+'NEW Reference'!C$7,0)</f>
        <v>1743</v>
      </c>
      <c r="I1097" s="21">
        <f>ROUND(('NEW Reference'!D$6*List!$F1097)+'NEW Reference'!D$7,0)</f>
        <v>2088</v>
      </c>
      <c r="J1097" s="21">
        <f>ROUND(('NEW Reference'!E$6*List!$F1097)+'NEW Reference'!E$7,0)</f>
        <v>2582</v>
      </c>
      <c r="K1097" s="21">
        <f>ROUND(('NEW Reference'!F$6*List!$F1097)+'NEW Reference'!F$7,0)</f>
        <v>2690</v>
      </c>
      <c r="L1097" s="21">
        <f>ROUND(('NEW Reference'!G$6*List!$F1097)+'NEW Reference'!G$7,0)</f>
        <v>3045</v>
      </c>
      <c r="M1097" s="21">
        <f>ROUND(('NEW Reference'!H$6*List!$F1097)+'NEW Reference'!H$7,0)</f>
        <v>3161</v>
      </c>
      <c r="N1097" s="21">
        <f>ROUND(('NEW Reference'!I$6*List!$F1097)+'NEW Reference'!I$7,0)</f>
        <v>3285</v>
      </c>
      <c r="O1097" s="21">
        <f>ROUND(('NEW Reference'!J$6*List!$F1097)+'NEW Reference'!J$7,0)</f>
        <v>3805</v>
      </c>
      <c r="P1097" s="21">
        <f>ROUND(('NEW Reference'!K$6*List!$F1097)+'NEW Reference'!K$7,0)</f>
        <v>3925</v>
      </c>
      <c r="Q1097" s="21">
        <f>ROUND(('NEW Reference'!L$6*List!$F1097)+'NEW Reference'!L$7,0)</f>
        <v>4235</v>
      </c>
      <c r="R1097" s="21">
        <f>ROUND(('NEW Reference'!M$6*List!$F1097)+'NEW Reference'!M$7,0)</f>
        <v>5058</v>
      </c>
      <c r="S1097" s="21">
        <f>ROUND(('NEW Reference'!N$6*List!$F1097)+'NEW Reference'!N$7,0)</f>
        <v>20408</v>
      </c>
      <c r="T1097" s="22">
        <f>ROUND(('NEW Reference'!O$6*List!$F1097)+'NEW Reference'!O$7,0)</f>
        <v>759</v>
      </c>
      <c r="U1097" s="22">
        <f>ROUND(('NEW Reference'!P$6*List!$F1097)+'NEW Reference'!P$7,0)</f>
        <v>1069</v>
      </c>
      <c r="V1097" s="22">
        <f>ROUND(('NEW Reference'!Q$6*List!$F1097)+'NEW Reference'!Q$7,0)</f>
        <v>535</v>
      </c>
      <c r="X1097" s="3" t="str">
        <f t="shared" si="51"/>
        <v>GRAYSON, Texas</v>
      </c>
      <c r="Y1097" s="67" t="s">
        <v>1329</v>
      </c>
      <c r="Z1097" s="24" t="s">
        <v>91</v>
      </c>
      <c r="AA1097" s="28" t="s">
        <v>1284</v>
      </c>
      <c r="AB1097" s="26"/>
      <c r="AC1097" s="19">
        <f t="shared" si="50"/>
        <v>0.82580000000000009</v>
      </c>
      <c r="AD1097" s="104">
        <v>36220</v>
      </c>
      <c r="AE1097" t="s">
        <v>1318</v>
      </c>
      <c r="AF1097" s="19">
        <v>0.87020000000000008</v>
      </c>
    </row>
    <row r="1098" spans="1:32">
      <c r="A1098" s="95">
        <v>30980</v>
      </c>
      <c r="B1098" s="93" t="s">
        <v>1330</v>
      </c>
      <c r="C1098" s="67" t="s">
        <v>1331</v>
      </c>
      <c r="D1098" s="28" t="s">
        <v>1284</v>
      </c>
      <c r="E1098" s="97" t="s">
        <v>90</v>
      </c>
      <c r="F1098" s="98">
        <f t="shared" si="49"/>
        <v>0.90715499999999993</v>
      </c>
      <c r="G1098" s="74">
        <f>ROUND(('NEW Reference'!B$6*List!$F1098)+'NEW Reference'!B$7,0)</f>
        <v>1251</v>
      </c>
      <c r="H1098" s="21">
        <f>ROUND(('NEW Reference'!C$6*List!$F1098)+'NEW Reference'!C$7,0)</f>
        <v>1865</v>
      </c>
      <c r="I1098" s="21">
        <f>ROUND(('NEW Reference'!D$6*List!$F1098)+'NEW Reference'!D$7,0)</f>
        <v>2235</v>
      </c>
      <c r="J1098" s="21">
        <f>ROUND(('NEW Reference'!E$6*List!$F1098)+'NEW Reference'!E$7,0)</f>
        <v>2763</v>
      </c>
      <c r="K1098" s="21">
        <f>ROUND(('NEW Reference'!F$6*List!$F1098)+'NEW Reference'!F$7,0)</f>
        <v>2878</v>
      </c>
      <c r="L1098" s="21">
        <f>ROUND(('NEW Reference'!G$6*List!$F1098)+'NEW Reference'!G$7,0)</f>
        <v>3258</v>
      </c>
      <c r="M1098" s="21">
        <f>ROUND(('NEW Reference'!H$6*List!$F1098)+'NEW Reference'!H$7,0)</f>
        <v>3383</v>
      </c>
      <c r="N1098" s="21">
        <f>ROUND(('NEW Reference'!I$6*List!$F1098)+'NEW Reference'!I$7,0)</f>
        <v>3516</v>
      </c>
      <c r="O1098" s="21">
        <f>ROUND(('NEW Reference'!J$6*List!$F1098)+'NEW Reference'!J$7,0)</f>
        <v>4071</v>
      </c>
      <c r="P1098" s="21">
        <f>ROUND(('NEW Reference'!K$6*List!$F1098)+'NEW Reference'!K$7,0)</f>
        <v>4200</v>
      </c>
      <c r="Q1098" s="21">
        <f>ROUND(('NEW Reference'!L$6*List!$F1098)+'NEW Reference'!L$7,0)</f>
        <v>4532</v>
      </c>
      <c r="R1098" s="21">
        <f>ROUND(('NEW Reference'!M$6*List!$F1098)+'NEW Reference'!M$7,0)</f>
        <v>5412</v>
      </c>
      <c r="S1098" s="21">
        <f>ROUND(('NEW Reference'!N$6*List!$F1098)+'NEW Reference'!N$7,0)</f>
        <v>21838</v>
      </c>
      <c r="T1098" s="22">
        <f>ROUND(('NEW Reference'!O$6*List!$F1098)+'NEW Reference'!O$7,0)</f>
        <v>812</v>
      </c>
      <c r="U1098" s="22">
        <f>ROUND(('NEW Reference'!P$6*List!$F1098)+'NEW Reference'!P$7,0)</f>
        <v>1144</v>
      </c>
      <c r="V1098" s="22">
        <f>ROUND(('NEW Reference'!Q$6*List!$F1098)+'NEW Reference'!Q$7,0)</f>
        <v>572</v>
      </c>
      <c r="X1098" s="3" t="str">
        <f t="shared" si="51"/>
        <v>GREGG, Texas</v>
      </c>
      <c r="Y1098" s="67" t="s">
        <v>1331</v>
      </c>
      <c r="Z1098" s="24" t="s">
        <v>91</v>
      </c>
      <c r="AA1098" s="28" t="s">
        <v>1284</v>
      </c>
      <c r="AB1098" s="26"/>
      <c r="AC1098" s="19">
        <f t="shared" si="50"/>
        <v>0.90715499999999993</v>
      </c>
      <c r="AD1098" s="104">
        <v>21340</v>
      </c>
      <c r="AE1098" t="s">
        <v>1320</v>
      </c>
      <c r="AF1098" s="19">
        <v>0.83100000000000007</v>
      </c>
    </row>
    <row r="1099" spans="1:32">
      <c r="A1099" s="95">
        <v>41700</v>
      </c>
      <c r="B1099" s="93" t="s">
        <v>1288</v>
      </c>
      <c r="C1099" s="67" t="s">
        <v>1332</v>
      </c>
      <c r="D1099" s="28" t="s">
        <v>1284</v>
      </c>
      <c r="E1099" s="97" t="s">
        <v>90</v>
      </c>
      <c r="F1099" s="98">
        <f t="shared" si="49"/>
        <v>0.85260000000000002</v>
      </c>
      <c r="G1099" s="74">
        <f>ROUND(('NEW Reference'!B$6*List!$F1099)+'NEW Reference'!B$7,0)</f>
        <v>1196</v>
      </c>
      <c r="H1099" s="21">
        <f>ROUND(('NEW Reference'!C$6*List!$F1099)+'NEW Reference'!C$7,0)</f>
        <v>1783</v>
      </c>
      <c r="I1099" s="21">
        <f>ROUND(('NEW Reference'!D$6*List!$F1099)+'NEW Reference'!D$7,0)</f>
        <v>2137</v>
      </c>
      <c r="J1099" s="21">
        <f>ROUND(('NEW Reference'!E$6*List!$F1099)+'NEW Reference'!E$7,0)</f>
        <v>2642</v>
      </c>
      <c r="K1099" s="21">
        <f>ROUND(('NEW Reference'!F$6*List!$F1099)+'NEW Reference'!F$7,0)</f>
        <v>2752</v>
      </c>
      <c r="L1099" s="21">
        <f>ROUND(('NEW Reference'!G$6*List!$F1099)+'NEW Reference'!G$7,0)</f>
        <v>3115</v>
      </c>
      <c r="M1099" s="21">
        <f>ROUND(('NEW Reference'!H$6*List!$F1099)+'NEW Reference'!H$7,0)</f>
        <v>3234</v>
      </c>
      <c r="N1099" s="21">
        <f>ROUND(('NEW Reference'!I$6*List!$F1099)+'NEW Reference'!I$7,0)</f>
        <v>3361</v>
      </c>
      <c r="O1099" s="21">
        <f>ROUND(('NEW Reference'!J$6*List!$F1099)+'NEW Reference'!J$7,0)</f>
        <v>3892</v>
      </c>
      <c r="P1099" s="21">
        <f>ROUND(('NEW Reference'!K$6*List!$F1099)+'NEW Reference'!K$7,0)</f>
        <v>4015</v>
      </c>
      <c r="Q1099" s="21">
        <f>ROUND(('NEW Reference'!L$6*List!$F1099)+'NEW Reference'!L$7,0)</f>
        <v>4333</v>
      </c>
      <c r="R1099" s="21">
        <f>ROUND(('NEW Reference'!M$6*List!$F1099)+'NEW Reference'!M$7,0)</f>
        <v>5175</v>
      </c>
      <c r="S1099" s="21">
        <f>ROUND(('NEW Reference'!N$6*List!$F1099)+'NEW Reference'!N$7,0)</f>
        <v>20879</v>
      </c>
      <c r="T1099" s="22">
        <f>ROUND(('NEW Reference'!O$6*List!$F1099)+'NEW Reference'!O$7,0)</f>
        <v>776</v>
      </c>
      <c r="U1099" s="22">
        <f>ROUND(('NEW Reference'!P$6*List!$F1099)+'NEW Reference'!P$7,0)</f>
        <v>1094</v>
      </c>
      <c r="V1099" s="22">
        <f>ROUND(('NEW Reference'!Q$6*List!$F1099)+'NEW Reference'!Q$7,0)</f>
        <v>547</v>
      </c>
      <c r="X1099" s="3" t="str">
        <f t="shared" si="51"/>
        <v>GUADALUPE, Texas</v>
      </c>
      <c r="Y1099" s="67" t="s">
        <v>1332</v>
      </c>
      <c r="Z1099" s="24" t="s">
        <v>91</v>
      </c>
      <c r="AA1099" s="28" t="s">
        <v>1284</v>
      </c>
      <c r="AB1099" s="26"/>
      <c r="AC1099" s="19">
        <f t="shared" si="50"/>
        <v>0.85260000000000002</v>
      </c>
      <c r="AD1099" s="104">
        <v>19124</v>
      </c>
      <c r="AE1099" t="s">
        <v>1312</v>
      </c>
      <c r="AF1099" s="19">
        <v>0.96390000000000009</v>
      </c>
    </row>
    <row r="1100" spans="1:32">
      <c r="A1100" s="95">
        <v>13140</v>
      </c>
      <c r="B1100" s="93" t="s">
        <v>1333</v>
      </c>
      <c r="C1100" s="67" t="s">
        <v>671</v>
      </c>
      <c r="D1100" s="28" t="s">
        <v>1284</v>
      </c>
      <c r="E1100" s="97" t="s">
        <v>90</v>
      </c>
      <c r="F1100" s="98">
        <f t="shared" si="49"/>
        <v>0.87930000000000008</v>
      </c>
      <c r="G1100" s="74">
        <f>ROUND(('NEW Reference'!B$6*List!$F1100)+'NEW Reference'!B$7,0)</f>
        <v>1223</v>
      </c>
      <c r="H1100" s="21">
        <f>ROUND(('NEW Reference'!C$6*List!$F1100)+'NEW Reference'!C$7,0)</f>
        <v>1823</v>
      </c>
      <c r="I1100" s="21">
        <f>ROUND(('NEW Reference'!D$6*List!$F1100)+'NEW Reference'!D$7,0)</f>
        <v>2185</v>
      </c>
      <c r="J1100" s="21">
        <f>ROUND(('NEW Reference'!E$6*List!$F1100)+'NEW Reference'!E$7,0)</f>
        <v>2701</v>
      </c>
      <c r="K1100" s="21">
        <f>ROUND(('NEW Reference'!F$6*List!$F1100)+'NEW Reference'!F$7,0)</f>
        <v>2814</v>
      </c>
      <c r="L1100" s="21">
        <f>ROUND(('NEW Reference'!G$6*List!$F1100)+'NEW Reference'!G$7,0)</f>
        <v>3185</v>
      </c>
      <c r="M1100" s="21">
        <f>ROUND(('NEW Reference'!H$6*List!$F1100)+'NEW Reference'!H$7,0)</f>
        <v>3307</v>
      </c>
      <c r="N1100" s="21">
        <f>ROUND(('NEW Reference'!I$6*List!$F1100)+'NEW Reference'!I$7,0)</f>
        <v>3437</v>
      </c>
      <c r="O1100" s="21">
        <f>ROUND(('NEW Reference'!J$6*List!$F1100)+'NEW Reference'!J$7,0)</f>
        <v>3980</v>
      </c>
      <c r="P1100" s="21">
        <f>ROUND(('NEW Reference'!K$6*List!$F1100)+'NEW Reference'!K$7,0)</f>
        <v>4105</v>
      </c>
      <c r="Q1100" s="21">
        <f>ROUND(('NEW Reference'!L$6*List!$F1100)+'NEW Reference'!L$7,0)</f>
        <v>4430</v>
      </c>
      <c r="R1100" s="21">
        <f>ROUND(('NEW Reference'!M$6*List!$F1100)+'NEW Reference'!M$7,0)</f>
        <v>5291</v>
      </c>
      <c r="S1100" s="21">
        <f>ROUND(('NEW Reference'!N$6*List!$F1100)+'NEW Reference'!N$7,0)</f>
        <v>21349</v>
      </c>
      <c r="T1100" s="22">
        <f>ROUND(('NEW Reference'!O$6*List!$F1100)+'NEW Reference'!O$7,0)</f>
        <v>794</v>
      </c>
      <c r="U1100" s="22">
        <f>ROUND(('NEW Reference'!P$6*List!$F1100)+'NEW Reference'!P$7,0)</f>
        <v>1118</v>
      </c>
      <c r="V1100" s="22">
        <f>ROUND(('NEW Reference'!Q$6*List!$F1100)+'NEW Reference'!Q$7,0)</f>
        <v>559</v>
      </c>
      <c r="X1100" s="3" t="str">
        <f t="shared" si="51"/>
        <v>HARDIN, Texas</v>
      </c>
      <c r="Y1100" s="67" t="s">
        <v>671</v>
      </c>
      <c r="Z1100" s="24" t="s">
        <v>91</v>
      </c>
      <c r="AA1100" s="28" t="s">
        <v>1284</v>
      </c>
      <c r="AB1100" s="26"/>
      <c r="AC1100" s="19">
        <f t="shared" si="50"/>
        <v>0.87930000000000008</v>
      </c>
      <c r="AD1100" s="104">
        <v>47380</v>
      </c>
      <c r="AE1100" t="s">
        <v>1298</v>
      </c>
      <c r="AF1100" s="19">
        <v>0.94480000000000008</v>
      </c>
    </row>
    <row r="1101" spans="1:32">
      <c r="A1101" s="95">
        <v>26420</v>
      </c>
      <c r="B1101" s="93" t="s">
        <v>1290</v>
      </c>
      <c r="C1101" s="67" t="s">
        <v>459</v>
      </c>
      <c r="D1101" s="28" t="s">
        <v>1284</v>
      </c>
      <c r="E1101" s="97" t="s">
        <v>90</v>
      </c>
      <c r="F1101" s="98">
        <f t="shared" si="49"/>
        <v>0.9729000000000001</v>
      </c>
      <c r="G1101" s="74">
        <f>ROUND(('NEW Reference'!B$6*List!$F1101)+'NEW Reference'!B$7,0)</f>
        <v>1317</v>
      </c>
      <c r="H1101" s="21">
        <f>ROUND(('NEW Reference'!C$6*List!$F1101)+'NEW Reference'!C$7,0)</f>
        <v>1964</v>
      </c>
      <c r="I1101" s="21">
        <f>ROUND(('NEW Reference'!D$6*List!$F1101)+'NEW Reference'!D$7,0)</f>
        <v>2353</v>
      </c>
      <c r="J1101" s="21">
        <f>ROUND(('NEW Reference'!E$6*List!$F1101)+'NEW Reference'!E$7,0)</f>
        <v>2909</v>
      </c>
      <c r="K1101" s="21">
        <f>ROUND(('NEW Reference'!F$6*List!$F1101)+'NEW Reference'!F$7,0)</f>
        <v>3031</v>
      </c>
      <c r="L1101" s="21">
        <f>ROUND(('NEW Reference'!G$6*List!$F1101)+'NEW Reference'!G$7,0)</f>
        <v>3431</v>
      </c>
      <c r="M1101" s="21">
        <f>ROUND(('NEW Reference'!H$6*List!$F1101)+'NEW Reference'!H$7,0)</f>
        <v>3562</v>
      </c>
      <c r="N1101" s="21">
        <f>ROUND(('NEW Reference'!I$6*List!$F1101)+'NEW Reference'!I$7,0)</f>
        <v>3702</v>
      </c>
      <c r="O1101" s="21">
        <f>ROUND(('NEW Reference'!J$6*List!$F1101)+'NEW Reference'!J$7,0)</f>
        <v>4287</v>
      </c>
      <c r="P1101" s="21">
        <f>ROUND(('NEW Reference'!K$6*List!$F1101)+'NEW Reference'!K$7,0)</f>
        <v>4422</v>
      </c>
      <c r="Q1101" s="21">
        <f>ROUND(('NEW Reference'!L$6*List!$F1101)+'NEW Reference'!L$7,0)</f>
        <v>4772</v>
      </c>
      <c r="R1101" s="21">
        <f>ROUND(('NEW Reference'!M$6*List!$F1101)+'NEW Reference'!M$7,0)</f>
        <v>5699</v>
      </c>
      <c r="S1101" s="21">
        <f>ROUND(('NEW Reference'!N$6*List!$F1101)+'NEW Reference'!N$7,0)</f>
        <v>22994</v>
      </c>
      <c r="T1101" s="22">
        <f>ROUND(('NEW Reference'!O$6*List!$F1101)+'NEW Reference'!O$7,0)</f>
        <v>855</v>
      </c>
      <c r="U1101" s="22">
        <f>ROUND(('NEW Reference'!P$6*List!$F1101)+'NEW Reference'!P$7,0)</f>
        <v>1205</v>
      </c>
      <c r="V1101" s="22">
        <f>ROUND(('NEW Reference'!Q$6*List!$F1101)+'NEW Reference'!Q$7,0)</f>
        <v>602</v>
      </c>
      <c r="X1101" s="3" t="str">
        <f t="shared" si="51"/>
        <v>HARRIS, Texas</v>
      </c>
      <c r="Y1101" s="67" t="s">
        <v>459</v>
      </c>
      <c r="Z1101" s="24" t="s">
        <v>91</v>
      </c>
      <c r="AA1101" s="28" t="s">
        <v>1284</v>
      </c>
      <c r="AB1101" s="25"/>
      <c r="AC1101" s="19">
        <f t="shared" si="50"/>
        <v>0.9729000000000001</v>
      </c>
      <c r="AD1101" s="104">
        <v>26420</v>
      </c>
      <c r="AE1101" t="s">
        <v>1290</v>
      </c>
      <c r="AF1101" s="19">
        <v>0.9729000000000001</v>
      </c>
    </row>
    <row r="1102" spans="1:32">
      <c r="A1102" s="95">
        <v>30980</v>
      </c>
      <c r="B1102" s="93" t="s">
        <v>1330</v>
      </c>
      <c r="C1102" s="67" t="s">
        <v>513</v>
      </c>
      <c r="D1102" s="28" t="s">
        <v>1284</v>
      </c>
      <c r="E1102" s="97" t="s">
        <v>90</v>
      </c>
      <c r="F1102" s="98">
        <f t="shared" ref="F1102:F1165" si="52">IFERROR(INDEX($AF:$AF,MATCH($A1102,$AD:$AD,0)),"")</f>
        <v>0.90715499999999993</v>
      </c>
      <c r="G1102" s="74">
        <f>ROUND(('NEW Reference'!B$6*List!$F1102)+'NEW Reference'!B$7,0)</f>
        <v>1251</v>
      </c>
      <c r="H1102" s="21">
        <f>ROUND(('NEW Reference'!C$6*List!$F1102)+'NEW Reference'!C$7,0)</f>
        <v>1865</v>
      </c>
      <c r="I1102" s="21">
        <f>ROUND(('NEW Reference'!D$6*List!$F1102)+'NEW Reference'!D$7,0)</f>
        <v>2235</v>
      </c>
      <c r="J1102" s="21">
        <f>ROUND(('NEW Reference'!E$6*List!$F1102)+'NEW Reference'!E$7,0)</f>
        <v>2763</v>
      </c>
      <c r="K1102" s="21">
        <f>ROUND(('NEW Reference'!F$6*List!$F1102)+'NEW Reference'!F$7,0)</f>
        <v>2878</v>
      </c>
      <c r="L1102" s="21">
        <f>ROUND(('NEW Reference'!G$6*List!$F1102)+'NEW Reference'!G$7,0)</f>
        <v>3258</v>
      </c>
      <c r="M1102" s="21">
        <f>ROUND(('NEW Reference'!H$6*List!$F1102)+'NEW Reference'!H$7,0)</f>
        <v>3383</v>
      </c>
      <c r="N1102" s="21">
        <f>ROUND(('NEW Reference'!I$6*List!$F1102)+'NEW Reference'!I$7,0)</f>
        <v>3516</v>
      </c>
      <c r="O1102" s="21">
        <f>ROUND(('NEW Reference'!J$6*List!$F1102)+'NEW Reference'!J$7,0)</f>
        <v>4071</v>
      </c>
      <c r="P1102" s="21">
        <f>ROUND(('NEW Reference'!K$6*List!$F1102)+'NEW Reference'!K$7,0)</f>
        <v>4200</v>
      </c>
      <c r="Q1102" s="21">
        <f>ROUND(('NEW Reference'!L$6*List!$F1102)+'NEW Reference'!L$7,0)</f>
        <v>4532</v>
      </c>
      <c r="R1102" s="21">
        <f>ROUND(('NEW Reference'!M$6*List!$F1102)+'NEW Reference'!M$7,0)</f>
        <v>5412</v>
      </c>
      <c r="S1102" s="21">
        <f>ROUND(('NEW Reference'!N$6*List!$F1102)+'NEW Reference'!N$7,0)</f>
        <v>21838</v>
      </c>
      <c r="T1102" s="22">
        <f>ROUND(('NEW Reference'!O$6*List!$F1102)+'NEW Reference'!O$7,0)</f>
        <v>812</v>
      </c>
      <c r="U1102" s="22">
        <f>ROUND(('NEW Reference'!P$6*List!$F1102)+'NEW Reference'!P$7,0)</f>
        <v>1144</v>
      </c>
      <c r="V1102" s="22">
        <f>ROUND(('NEW Reference'!Q$6*List!$F1102)+'NEW Reference'!Q$7,0)</f>
        <v>572</v>
      </c>
      <c r="X1102" s="3" t="str">
        <f t="shared" si="51"/>
        <v>HARRISON, Texas</v>
      </c>
      <c r="Y1102" s="67" t="s">
        <v>513</v>
      </c>
      <c r="Z1102" s="24" t="s">
        <v>91</v>
      </c>
      <c r="AA1102" s="28" t="s">
        <v>1284</v>
      </c>
      <c r="AB1102" s="25"/>
      <c r="AC1102" s="19">
        <f t="shared" ref="AC1102:AC1165" si="53">IFERROR(INDEX($AF:$AF,MATCH($A1102,$AD:$AD,0)),"")</f>
        <v>0.90715499999999993</v>
      </c>
      <c r="AD1102" s="104">
        <v>26420</v>
      </c>
      <c r="AE1102" t="s">
        <v>1290</v>
      </c>
      <c r="AF1102" s="19">
        <v>0.9729000000000001</v>
      </c>
    </row>
    <row r="1103" spans="1:32">
      <c r="A1103" s="95">
        <v>12420</v>
      </c>
      <c r="B1103" s="93" t="s">
        <v>1293</v>
      </c>
      <c r="C1103" s="67" t="s">
        <v>1334</v>
      </c>
      <c r="D1103" s="28" t="s">
        <v>1284</v>
      </c>
      <c r="E1103" s="97" t="s">
        <v>90</v>
      </c>
      <c r="F1103" s="98">
        <f t="shared" si="52"/>
        <v>0.96600000000000008</v>
      </c>
      <c r="G1103" s="74">
        <f>ROUND(('NEW Reference'!B$6*List!$F1103)+'NEW Reference'!B$7,0)</f>
        <v>1310</v>
      </c>
      <c r="H1103" s="21">
        <f>ROUND(('NEW Reference'!C$6*List!$F1103)+'NEW Reference'!C$7,0)</f>
        <v>1953</v>
      </c>
      <c r="I1103" s="21">
        <f>ROUND(('NEW Reference'!D$6*List!$F1103)+'NEW Reference'!D$7,0)</f>
        <v>2341</v>
      </c>
      <c r="J1103" s="21">
        <f>ROUND(('NEW Reference'!E$6*List!$F1103)+'NEW Reference'!E$7,0)</f>
        <v>2894</v>
      </c>
      <c r="K1103" s="21">
        <f>ROUND(('NEW Reference'!F$6*List!$F1103)+'NEW Reference'!F$7,0)</f>
        <v>3015</v>
      </c>
      <c r="L1103" s="21">
        <f>ROUND(('NEW Reference'!G$6*List!$F1103)+'NEW Reference'!G$7,0)</f>
        <v>3413</v>
      </c>
      <c r="M1103" s="21">
        <f>ROUND(('NEW Reference'!H$6*List!$F1103)+'NEW Reference'!H$7,0)</f>
        <v>3543</v>
      </c>
      <c r="N1103" s="21">
        <f>ROUND(('NEW Reference'!I$6*List!$F1103)+'NEW Reference'!I$7,0)</f>
        <v>3682</v>
      </c>
      <c r="O1103" s="21">
        <f>ROUND(('NEW Reference'!J$6*List!$F1103)+'NEW Reference'!J$7,0)</f>
        <v>4264</v>
      </c>
      <c r="P1103" s="21">
        <f>ROUND(('NEW Reference'!K$6*List!$F1103)+'NEW Reference'!K$7,0)</f>
        <v>4399</v>
      </c>
      <c r="Q1103" s="21">
        <f>ROUND(('NEW Reference'!L$6*List!$F1103)+'NEW Reference'!L$7,0)</f>
        <v>4746</v>
      </c>
      <c r="R1103" s="21">
        <f>ROUND(('NEW Reference'!M$6*List!$F1103)+'NEW Reference'!M$7,0)</f>
        <v>5669</v>
      </c>
      <c r="S1103" s="21">
        <f>ROUND(('NEW Reference'!N$6*List!$F1103)+'NEW Reference'!N$7,0)</f>
        <v>22873</v>
      </c>
      <c r="T1103" s="22">
        <f>ROUND(('NEW Reference'!O$6*List!$F1103)+'NEW Reference'!O$7,0)</f>
        <v>850</v>
      </c>
      <c r="U1103" s="22">
        <f>ROUND(('NEW Reference'!P$6*List!$F1103)+'NEW Reference'!P$7,0)</f>
        <v>1198</v>
      </c>
      <c r="V1103" s="22">
        <f>ROUND(('NEW Reference'!Q$6*List!$F1103)+'NEW Reference'!Q$7,0)</f>
        <v>599</v>
      </c>
      <c r="X1103" s="3" t="str">
        <f t="shared" si="51"/>
        <v>HAYS, Texas</v>
      </c>
      <c r="Y1103" s="67" t="s">
        <v>1334</v>
      </c>
      <c r="Z1103" s="24" t="s">
        <v>91</v>
      </c>
      <c r="AA1103" s="28" t="s">
        <v>1284</v>
      </c>
      <c r="AB1103" s="26"/>
      <c r="AC1103" s="19">
        <f t="shared" si="53"/>
        <v>0.96600000000000008</v>
      </c>
      <c r="AD1103" s="104">
        <v>31180</v>
      </c>
      <c r="AE1103" t="s">
        <v>1310</v>
      </c>
      <c r="AF1103" s="19">
        <v>0.85930000000000006</v>
      </c>
    </row>
    <row r="1104" spans="1:32">
      <c r="A1104" s="95">
        <v>32580</v>
      </c>
      <c r="B1104" s="93" t="s">
        <v>1335</v>
      </c>
      <c r="C1104" s="67" t="s">
        <v>1336</v>
      </c>
      <c r="D1104" s="28" t="s">
        <v>1284</v>
      </c>
      <c r="E1104" s="97" t="s">
        <v>90</v>
      </c>
      <c r="F1104" s="98">
        <f t="shared" si="52"/>
        <v>0.7661</v>
      </c>
      <c r="G1104" s="74">
        <f>ROUND(('NEW Reference'!B$6*List!$F1104)+'NEW Reference'!B$7,0)</f>
        <v>1109</v>
      </c>
      <c r="H1104" s="21">
        <f>ROUND(('NEW Reference'!C$6*List!$F1104)+'NEW Reference'!C$7,0)</f>
        <v>1653</v>
      </c>
      <c r="I1104" s="21">
        <f>ROUND(('NEW Reference'!D$6*List!$F1104)+'NEW Reference'!D$7,0)</f>
        <v>1981</v>
      </c>
      <c r="J1104" s="21">
        <f>ROUND(('NEW Reference'!E$6*List!$F1104)+'NEW Reference'!E$7,0)</f>
        <v>2449</v>
      </c>
      <c r="K1104" s="21">
        <f>ROUND(('NEW Reference'!F$6*List!$F1104)+'NEW Reference'!F$7,0)</f>
        <v>2552</v>
      </c>
      <c r="L1104" s="21">
        <f>ROUND(('NEW Reference'!G$6*List!$F1104)+'NEW Reference'!G$7,0)</f>
        <v>2888</v>
      </c>
      <c r="M1104" s="21">
        <f>ROUND(('NEW Reference'!H$6*List!$F1104)+'NEW Reference'!H$7,0)</f>
        <v>2999</v>
      </c>
      <c r="N1104" s="21">
        <f>ROUND(('NEW Reference'!I$6*List!$F1104)+'NEW Reference'!I$7,0)</f>
        <v>3117</v>
      </c>
      <c r="O1104" s="21">
        <f>ROUND(('NEW Reference'!J$6*List!$F1104)+'NEW Reference'!J$7,0)</f>
        <v>3609</v>
      </c>
      <c r="P1104" s="21">
        <f>ROUND(('NEW Reference'!K$6*List!$F1104)+'NEW Reference'!K$7,0)</f>
        <v>3723</v>
      </c>
      <c r="Q1104" s="21">
        <f>ROUND(('NEW Reference'!L$6*List!$F1104)+'NEW Reference'!L$7,0)</f>
        <v>4017</v>
      </c>
      <c r="R1104" s="21">
        <f>ROUND(('NEW Reference'!M$6*List!$F1104)+'NEW Reference'!M$7,0)</f>
        <v>4798</v>
      </c>
      <c r="S1104" s="21">
        <f>ROUND(('NEW Reference'!N$6*List!$F1104)+'NEW Reference'!N$7,0)</f>
        <v>19359</v>
      </c>
      <c r="T1104" s="22">
        <f>ROUND(('NEW Reference'!O$6*List!$F1104)+'NEW Reference'!O$7,0)</f>
        <v>720</v>
      </c>
      <c r="U1104" s="22">
        <f>ROUND(('NEW Reference'!P$6*List!$F1104)+'NEW Reference'!P$7,0)</f>
        <v>1014</v>
      </c>
      <c r="V1104" s="22">
        <f>ROUND(('NEW Reference'!Q$6*List!$F1104)+'NEW Reference'!Q$7,0)</f>
        <v>507</v>
      </c>
      <c r="X1104" s="3" t="str">
        <f t="shared" si="51"/>
        <v>HIDALGO, Texas</v>
      </c>
      <c r="Y1104" s="67" t="s">
        <v>1336</v>
      </c>
      <c r="Z1104" s="24" t="s">
        <v>91</v>
      </c>
      <c r="AA1104" s="28" t="s">
        <v>1284</v>
      </c>
      <c r="AB1104" s="26"/>
      <c r="AC1104" s="19">
        <f t="shared" si="53"/>
        <v>0.7661</v>
      </c>
      <c r="AD1104" s="104">
        <v>47020</v>
      </c>
      <c r="AE1104" t="s">
        <v>1326</v>
      </c>
      <c r="AF1104" s="19">
        <v>0.85050000000000003</v>
      </c>
    </row>
    <row r="1105" spans="1:32">
      <c r="A1105" s="95">
        <v>31180</v>
      </c>
      <c r="B1105" s="93" t="s">
        <v>1310</v>
      </c>
      <c r="C1105" s="67" t="s">
        <v>1337</v>
      </c>
      <c r="D1105" s="28" t="s">
        <v>1284</v>
      </c>
      <c r="E1105" s="97" t="s">
        <v>90</v>
      </c>
      <c r="F1105" s="98">
        <f t="shared" si="52"/>
        <v>0.85930000000000006</v>
      </c>
      <c r="G1105" s="74">
        <f>ROUND(('NEW Reference'!B$6*List!$F1105)+'NEW Reference'!B$7,0)</f>
        <v>1203</v>
      </c>
      <c r="H1105" s="21">
        <f>ROUND(('NEW Reference'!C$6*List!$F1105)+'NEW Reference'!C$7,0)</f>
        <v>1793</v>
      </c>
      <c r="I1105" s="21">
        <f>ROUND(('NEW Reference'!D$6*List!$F1105)+'NEW Reference'!D$7,0)</f>
        <v>2149</v>
      </c>
      <c r="J1105" s="21">
        <f>ROUND(('NEW Reference'!E$6*List!$F1105)+'NEW Reference'!E$7,0)</f>
        <v>2656</v>
      </c>
      <c r="K1105" s="21">
        <f>ROUND(('NEW Reference'!F$6*List!$F1105)+'NEW Reference'!F$7,0)</f>
        <v>2768</v>
      </c>
      <c r="L1105" s="21">
        <f>ROUND(('NEW Reference'!G$6*List!$F1105)+'NEW Reference'!G$7,0)</f>
        <v>3133</v>
      </c>
      <c r="M1105" s="21">
        <f>ROUND(('NEW Reference'!H$6*List!$F1105)+'NEW Reference'!H$7,0)</f>
        <v>3253</v>
      </c>
      <c r="N1105" s="21">
        <f>ROUND(('NEW Reference'!I$6*List!$F1105)+'NEW Reference'!I$7,0)</f>
        <v>3380</v>
      </c>
      <c r="O1105" s="21">
        <f>ROUND(('NEW Reference'!J$6*List!$F1105)+'NEW Reference'!J$7,0)</f>
        <v>3914</v>
      </c>
      <c r="P1105" s="21">
        <f>ROUND(('NEW Reference'!K$6*List!$F1105)+'NEW Reference'!K$7,0)</f>
        <v>4038</v>
      </c>
      <c r="Q1105" s="21">
        <f>ROUND(('NEW Reference'!L$6*List!$F1105)+'NEW Reference'!L$7,0)</f>
        <v>4357</v>
      </c>
      <c r="R1105" s="21">
        <f>ROUND(('NEW Reference'!M$6*List!$F1105)+'NEW Reference'!M$7,0)</f>
        <v>5204</v>
      </c>
      <c r="S1105" s="21">
        <f>ROUND(('NEW Reference'!N$6*List!$F1105)+'NEW Reference'!N$7,0)</f>
        <v>20997</v>
      </c>
      <c r="T1105" s="22">
        <f>ROUND(('NEW Reference'!O$6*List!$F1105)+'NEW Reference'!O$7,0)</f>
        <v>781</v>
      </c>
      <c r="U1105" s="22">
        <f>ROUND(('NEW Reference'!P$6*List!$F1105)+'NEW Reference'!P$7,0)</f>
        <v>1100</v>
      </c>
      <c r="V1105" s="22">
        <f>ROUND(('NEW Reference'!Q$6*List!$F1105)+'NEW Reference'!Q$7,0)</f>
        <v>550</v>
      </c>
      <c r="X1105" s="3" t="str">
        <f t="shared" si="51"/>
        <v>HOCKLEY, Texas</v>
      </c>
      <c r="Y1105" s="67" t="s">
        <v>1337</v>
      </c>
      <c r="Z1105" s="24" t="s">
        <v>91</v>
      </c>
      <c r="AA1105" s="28" t="s">
        <v>1284</v>
      </c>
      <c r="AB1105" s="26"/>
      <c r="AC1105" s="19">
        <f t="shared" si="53"/>
        <v>0.85930000000000006</v>
      </c>
      <c r="AD1105" s="104">
        <v>43300</v>
      </c>
      <c r="AE1105" t="s">
        <v>1328</v>
      </c>
      <c r="AF1105" s="19">
        <v>0.82580000000000009</v>
      </c>
    </row>
    <row r="1106" spans="1:32">
      <c r="A1106" s="95">
        <v>21340</v>
      </c>
      <c r="B1106" s="93" t="s">
        <v>1320</v>
      </c>
      <c r="C1106" s="67" t="s">
        <v>1338</v>
      </c>
      <c r="D1106" s="28" t="s">
        <v>1284</v>
      </c>
      <c r="E1106" s="97" t="s">
        <v>90</v>
      </c>
      <c r="F1106" s="98">
        <f t="shared" si="52"/>
        <v>0.83100000000000007</v>
      </c>
      <c r="G1106" s="74">
        <f>ROUND(('NEW Reference'!B$6*List!$F1106)+'NEW Reference'!B$7,0)</f>
        <v>1174</v>
      </c>
      <c r="H1106" s="21">
        <f>ROUND(('NEW Reference'!C$6*List!$F1106)+'NEW Reference'!C$7,0)</f>
        <v>1751</v>
      </c>
      <c r="I1106" s="21">
        <f>ROUND(('NEW Reference'!D$6*List!$F1106)+'NEW Reference'!D$7,0)</f>
        <v>2098</v>
      </c>
      <c r="J1106" s="21">
        <f>ROUND(('NEW Reference'!E$6*List!$F1106)+'NEW Reference'!E$7,0)</f>
        <v>2593</v>
      </c>
      <c r="K1106" s="21">
        <f>ROUND(('NEW Reference'!F$6*List!$F1106)+'NEW Reference'!F$7,0)</f>
        <v>2702</v>
      </c>
      <c r="L1106" s="21">
        <f>ROUND(('NEW Reference'!G$6*List!$F1106)+'NEW Reference'!G$7,0)</f>
        <v>3059</v>
      </c>
      <c r="M1106" s="21">
        <f>ROUND(('NEW Reference'!H$6*List!$F1106)+'NEW Reference'!H$7,0)</f>
        <v>3176</v>
      </c>
      <c r="N1106" s="21">
        <f>ROUND(('NEW Reference'!I$6*List!$F1106)+'NEW Reference'!I$7,0)</f>
        <v>3300</v>
      </c>
      <c r="O1106" s="21">
        <f>ROUND(('NEW Reference'!J$6*List!$F1106)+'NEW Reference'!J$7,0)</f>
        <v>3822</v>
      </c>
      <c r="P1106" s="21">
        <f>ROUND(('NEW Reference'!K$6*List!$F1106)+'NEW Reference'!K$7,0)</f>
        <v>3942</v>
      </c>
      <c r="Q1106" s="21">
        <f>ROUND(('NEW Reference'!L$6*List!$F1106)+'NEW Reference'!L$7,0)</f>
        <v>4254</v>
      </c>
      <c r="R1106" s="21">
        <f>ROUND(('NEW Reference'!M$6*List!$F1106)+'NEW Reference'!M$7,0)</f>
        <v>5081</v>
      </c>
      <c r="S1106" s="21">
        <f>ROUND(('NEW Reference'!N$6*List!$F1106)+'NEW Reference'!N$7,0)</f>
        <v>20500</v>
      </c>
      <c r="T1106" s="22">
        <f>ROUND(('NEW Reference'!O$6*List!$F1106)+'NEW Reference'!O$7,0)</f>
        <v>762</v>
      </c>
      <c r="U1106" s="22">
        <f>ROUND(('NEW Reference'!P$6*List!$F1106)+'NEW Reference'!P$7,0)</f>
        <v>1074</v>
      </c>
      <c r="V1106" s="22">
        <f>ROUND(('NEW Reference'!Q$6*List!$F1106)+'NEW Reference'!Q$7,0)</f>
        <v>537</v>
      </c>
      <c r="X1106" s="3" t="str">
        <f t="shared" si="51"/>
        <v>HUDSPETH, Texas</v>
      </c>
      <c r="Y1106" s="67" t="s">
        <v>1338</v>
      </c>
      <c r="Z1106" s="24" t="s">
        <v>91</v>
      </c>
      <c r="AA1106" s="28" t="s">
        <v>1284</v>
      </c>
      <c r="AB1106" s="26"/>
      <c r="AC1106" s="19">
        <f t="shared" si="53"/>
        <v>0.83100000000000007</v>
      </c>
      <c r="AD1106" s="104">
        <v>30980</v>
      </c>
      <c r="AE1106" t="s">
        <v>1330</v>
      </c>
      <c r="AF1106" s="19">
        <v>0.90715499999999993</v>
      </c>
    </row>
    <row r="1107" spans="1:32">
      <c r="A1107" s="95">
        <v>19124</v>
      </c>
      <c r="B1107" s="93" t="s">
        <v>1312</v>
      </c>
      <c r="C1107" s="67" t="s">
        <v>1339</v>
      </c>
      <c r="D1107" s="28" t="s">
        <v>1284</v>
      </c>
      <c r="E1107" s="97" t="s">
        <v>90</v>
      </c>
      <c r="F1107" s="98">
        <f t="shared" si="52"/>
        <v>0.96390000000000009</v>
      </c>
      <c r="G1107" s="74">
        <f>ROUND(('NEW Reference'!B$6*List!$F1107)+'NEW Reference'!B$7,0)</f>
        <v>1308</v>
      </c>
      <c r="H1107" s="21">
        <f>ROUND(('NEW Reference'!C$6*List!$F1107)+'NEW Reference'!C$7,0)</f>
        <v>1950</v>
      </c>
      <c r="I1107" s="21">
        <f>ROUND(('NEW Reference'!D$6*List!$F1107)+'NEW Reference'!D$7,0)</f>
        <v>2337</v>
      </c>
      <c r="J1107" s="21">
        <f>ROUND(('NEW Reference'!E$6*List!$F1107)+'NEW Reference'!E$7,0)</f>
        <v>2889</v>
      </c>
      <c r="K1107" s="21">
        <f>ROUND(('NEW Reference'!F$6*List!$F1107)+'NEW Reference'!F$7,0)</f>
        <v>3010</v>
      </c>
      <c r="L1107" s="21">
        <f>ROUND(('NEW Reference'!G$6*List!$F1107)+'NEW Reference'!G$7,0)</f>
        <v>3407</v>
      </c>
      <c r="M1107" s="21">
        <f>ROUND(('NEW Reference'!H$6*List!$F1107)+'NEW Reference'!H$7,0)</f>
        <v>3537</v>
      </c>
      <c r="N1107" s="21">
        <f>ROUND(('NEW Reference'!I$6*List!$F1107)+'NEW Reference'!I$7,0)</f>
        <v>3676</v>
      </c>
      <c r="O1107" s="21">
        <f>ROUND(('NEW Reference'!J$6*List!$F1107)+'NEW Reference'!J$7,0)</f>
        <v>4257</v>
      </c>
      <c r="P1107" s="21">
        <f>ROUND(('NEW Reference'!K$6*List!$F1107)+'NEW Reference'!K$7,0)</f>
        <v>4391</v>
      </c>
      <c r="Q1107" s="21">
        <f>ROUND(('NEW Reference'!L$6*List!$F1107)+'NEW Reference'!L$7,0)</f>
        <v>4739</v>
      </c>
      <c r="R1107" s="21">
        <f>ROUND(('NEW Reference'!M$6*List!$F1107)+'NEW Reference'!M$7,0)</f>
        <v>5660</v>
      </c>
      <c r="S1107" s="21">
        <f>ROUND(('NEW Reference'!N$6*List!$F1107)+'NEW Reference'!N$7,0)</f>
        <v>22836</v>
      </c>
      <c r="T1107" s="22">
        <f>ROUND(('NEW Reference'!O$6*List!$F1107)+'NEW Reference'!O$7,0)</f>
        <v>849</v>
      </c>
      <c r="U1107" s="22">
        <f>ROUND(('NEW Reference'!P$6*List!$F1107)+'NEW Reference'!P$7,0)</f>
        <v>1196</v>
      </c>
      <c r="V1107" s="22">
        <f>ROUND(('NEW Reference'!Q$6*List!$F1107)+'NEW Reference'!Q$7,0)</f>
        <v>598</v>
      </c>
      <c r="X1107" s="3" t="str">
        <f t="shared" si="51"/>
        <v>HUNT, Texas</v>
      </c>
      <c r="Y1107" s="67" t="s">
        <v>1339</v>
      </c>
      <c r="Z1107" s="24" t="s">
        <v>91</v>
      </c>
      <c r="AA1107" s="28" t="s">
        <v>1284</v>
      </c>
      <c r="AB1107" s="26"/>
      <c r="AC1107" s="19">
        <f t="shared" si="53"/>
        <v>0.96390000000000009</v>
      </c>
      <c r="AD1107" s="104">
        <v>41700</v>
      </c>
      <c r="AE1107" t="s">
        <v>1288</v>
      </c>
      <c r="AF1107" s="19">
        <v>0.85260000000000002</v>
      </c>
    </row>
    <row r="1108" spans="1:32">
      <c r="A1108" s="95">
        <v>41660</v>
      </c>
      <c r="B1108" s="93" t="s">
        <v>1340</v>
      </c>
      <c r="C1108" s="67" t="s">
        <v>1341</v>
      </c>
      <c r="D1108" s="28" t="s">
        <v>1284</v>
      </c>
      <c r="E1108" s="97" t="s">
        <v>90</v>
      </c>
      <c r="F1108" s="98">
        <f t="shared" si="52"/>
        <v>0.87740000000000007</v>
      </c>
      <c r="G1108" s="74">
        <f>ROUND(('NEW Reference'!B$6*List!$F1108)+'NEW Reference'!B$7,0)</f>
        <v>1221</v>
      </c>
      <c r="H1108" s="21">
        <f>ROUND(('NEW Reference'!C$6*List!$F1108)+'NEW Reference'!C$7,0)</f>
        <v>1820</v>
      </c>
      <c r="I1108" s="21">
        <f>ROUND(('NEW Reference'!D$6*List!$F1108)+'NEW Reference'!D$7,0)</f>
        <v>2181</v>
      </c>
      <c r="J1108" s="21">
        <f>ROUND(('NEW Reference'!E$6*List!$F1108)+'NEW Reference'!E$7,0)</f>
        <v>2697</v>
      </c>
      <c r="K1108" s="21">
        <f>ROUND(('NEW Reference'!F$6*List!$F1108)+'NEW Reference'!F$7,0)</f>
        <v>2809</v>
      </c>
      <c r="L1108" s="21">
        <f>ROUND(('NEW Reference'!G$6*List!$F1108)+'NEW Reference'!G$7,0)</f>
        <v>3180</v>
      </c>
      <c r="M1108" s="21">
        <f>ROUND(('NEW Reference'!H$6*List!$F1108)+'NEW Reference'!H$7,0)</f>
        <v>3302</v>
      </c>
      <c r="N1108" s="21">
        <f>ROUND(('NEW Reference'!I$6*List!$F1108)+'NEW Reference'!I$7,0)</f>
        <v>3432</v>
      </c>
      <c r="O1108" s="21">
        <f>ROUND(('NEW Reference'!J$6*List!$F1108)+'NEW Reference'!J$7,0)</f>
        <v>3974</v>
      </c>
      <c r="P1108" s="21">
        <f>ROUND(('NEW Reference'!K$6*List!$F1108)+'NEW Reference'!K$7,0)</f>
        <v>4099</v>
      </c>
      <c r="Q1108" s="21">
        <f>ROUND(('NEW Reference'!L$6*List!$F1108)+'NEW Reference'!L$7,0)</f>
        <v>4423</v>
      </c>
      <c r="R1108" s="21">
        <f>ROUND(('NEW Reference'!M$6*List!$F1108)+'NEW Reference'!M$7,0)</f>
        <v>5283</v>
      </c>
      <c r="S1108" s="21">
        <f>ROUND(('NEW Reference'!N$6*List!$F1108)+'NEW Reference'!N$7,0)</f>
        <v>21315</v>
      </c>
      <c r="T1108" s="22">
        <f>ROUND(('NEW Reference'!O$6*List!$F1108)+'NEW Reference'!O$7,0)</f>
        <v>792</v>
      </c>
      <c r="U1108" s="22">
        <f>ROUND(('NEW Reference'!P$6*List!$F1108)+'NEW Reference'!P$7,0)</f>
        <v>1117</v>
      </c>
      <c r="V1108" s="22">
        <f>ROUND(('NEW Reference'!Q$6*List!$F1108)+'NEW Reference'!Q$7,0)</f>
        <v>558</v>
      </c>
      <c r="X1108" s="3" t="str">
        <f t="shared" si="51"/>
        <v>IRION, Texas</v>
      </c>
      <c r="Y1108" s="67" t="s">
        <v>1341</v>
      </c>
      <c r="Z1108" s="24" t="s">
        <v>91</v>
      </c>
      <c r="AA1108" s="28" t="s">
        <v>1284</v>
      </c>
      <c r="AB1108" s="26"/>
      <c r="AC1108" s="19">
        <f t="shared" si="53"/>
        <v>0.87740000000000007</v>
      </c>
      <c r="AD1108" s="104">
        <v>13140</v>
      </c>
      <c r="AE1108" t="s">
        <v>1333</v>
      </c>
      <c r="AF1108" s="19">
        <v>0.87930000000000008</v>
      </c>
    </row>
    <row r="1109" spans="1:32">
      <c r="A1109" s="95">
        <v>13140</v>
      </c>
      <c r="B1109" s="93" t="s">
        <v>1333</v>
      </c>
      <c r="C1109" s="67" t="s">
        <v>144</v>
      </c>
      <c r="D1109" s="28" t="s">
        <v>1284</v>
      </c>
      <c r="E1109" s="97" t="s">
        <v>90</v>
      </c>
      <c r="F1109" s="98">
        <f t="shared" si="52"/>
        <v>0.87930000000000008</v>
      </c>
      <c r="G1109" s="74">
        <f>ROUND(('NEW Reference'!B$6*List!$F1109)+'NEW Reference'!B$7,0)</f>
        <v>1223</v>
      </c>
      <c r="H1109" s="21">
        <f>ROUND(('NEW Reference'!C$6*List!$F1109)+'NEW Reference'!C$7,0)</f>
        <v>1823</v>
      </c>
      <c r="I1109" s="21">
        <f>ROUND(('NEW Reference'!D$6*List!$F1109)+'NEW Reference'!D$7,0)</f>
        <v>2185</v>
      </c>
      <c r="J1109" s="21">
        <f>ROUND(('NEW Reference'!E$6*List!$F1109)+'NEW Reference'!E$7,0)</f>
        <v>2701</v>
      </c>
      <c r="K1109" s="21">
        <f>ROUND(('NEW Reference'!F$6*List!$F1109)+'NEW Reference'!F$7,0)</f>
        <v>2814</v>
      </c>
      <c r="L1109" s="21">
        <f>ROUND(('NEW Reference'!G$6*List!$F1109)+'NEW Reference'!G$7,0)</f>
        <v>3185</v>
      </c>
      <c r="M1109" s="21">
        <f>ROUND(('NEW Reference'!H$6*List!$F1109)+'NEW Reference'!H$7,0)</f>
        <v>3307</v>
      </c>
      <c r="N1109" s="21">
        <f>ROUND(('NEW Reference'!I$6*List!$F1109)+'NEW Reference'!I$7,0)</f>
        <v>3437</v>
      </c>
      <c r="O1109" s="21">
        <f>ROUND(('NEW Reference'!J$6*List!$F1109)+'NEW Reference'!J$7,0)</f>
        <v>3980</v>
      </c>
      <c r="P1109" s="21">
        <f>ROUND(('NEW Reference'!K$6*List!$F1109)+'NEW Reference'!K$7,0)</f>
        <v>4105</v>
      </c>
      <c r="Q1109" s="21">
        <f>ROUND(('NEW Reference'!L$6*List!$F1109)+'NEW Reference'!L$7,0)</f>
        <v>4430</v>
      </c>
      <c r="R1109" s="21">
        <f>ROUND(('NEW Reference'!M$6*List!$F1109)+'NEW Reference'!M$7,0)</f>
        <v>5291</v>
      </c>
      <c r="S1109" s="21">
        <f>ROUND(('NEW Reference'!N$6*List!$F1109)+'NEW Reference'!N$7,0)</f>
        <v>21349</v>
      </c>
      <c r="T1109" s="22">
        <f>ROUND(('NEW Reference'!O$6*List!$F1109)+'NEW Reference'!O$7,0)</f>
        <v>794</v>
      </c>
      <c r="U1109" s="22">
        <f>ROUND(('NEW Reference'!P$6*List!$F1109)+'NEW Reference'!P$7,0)</f>
        <v>1118</v>
      </c>
      <c r="V1109" s="22">
        <f>ROUND(('NEW Reference'!Q$6*List!$F1109)+'NEW Reference'!Q$7,0)</f>
        <v>559</v>
      </c>
      <c r="X1109" s="3" t="str">
        <f t="shared" si="51"/>
        <v>JEFFERSON, Texas</v>
      </c>
      <c r="Y1109" s="67" t="s">
        <v>144</v>
      </c>
      <c r="Z1109" s="24" t="s">
        <v>91</v>
      </c>
      <c r="AA1109" s="28" t="s">
        <v>1284</v>
      </c>
      <c r="AB1109" s="26"/>
      <c r="AC1109" s="19">
        <f t="shared" si="53"/>
        <v>0.87930000000000008</v>
      </c>
      <c r="AD1109" s="104">
        <v>26420</v>
      </c>
      <c r="AE1109" t="s">
        <v>1290</v>
      </c>
      <c r="AF1109" s="19">
        <v>0.9729000000000001</v>
      </c>
    </row>
    <row r="1110" spans="1:32">
      <c r="A1110" s="95">
        <v>23104</v>
      </c>
      <c r="B1110" s="93" t="s">
        <v>1342</v>
      </c>
      <c r="C1110" s="67" t="s">
        <v>515</v>
      </c>
      <c r="D1110" s="28" t="s">
        <v>1284</v>
      </c>
      <c r="E1110" s="97" t="s">
        <v>90</v>
      </c>
      <c r="F1110" s="98">
        <f t="shared" si="52"/>
        <v>0.96910000000000007</v>
      </c>
      <c r="G1110" s="74">
        <f>ROUND(('NEW Reference'!B$6*List!$F1110)+'NEW Reference'!B$7,0)</f>
        <v>1313</v>
      </c>
      <c r="H1110" s="21">
        <f>ROUND(('NEW Reference'!C$6*List!$F1110)+'NEW Reference'!C$7,0)</f>
        <v>1958</v>
      </c>
      <c r="I1110" s="21">
        <f>ROUND(('NEW Reference'!D$6*List!$F1110)+'NEW Reference'!D$7,0)</f>
        <v>2346</v>
      </c>
      <c r="J1110" s="21">
        <f>ROUND(('NEW Reference'!E$6*List!$F1110)+'NEW Reference'!E$7,0)</f>
        <v>2901</v>
      </c>
      <c r="K1110" s="21">
        <f>ROUND(('NEW Reference'!F$6*List!$F1110)+'NEW Reference'!F$7,0)</f>
        <v>3022</v>
      </c>
      <c r="L1110" s="21">
        <f>ROUND(('NEW Reference'!G$6*List!$F1110)+'NEW Reference'!G$7,0)</f>
        <v>3421</v>
      </c>
      <c r="M1110" s="21">
        <f>ROUND(('NEW Reference'!H$6*List!$F1110)+'NEW Reference'!H$7,0)</f>
        <v>3552</v>
      </c>
      <c r="N1110" s="21">
        <f>ROUND(('NEW Reference'!I$6*List!$F1110)+'NEW Reference'!I$7,0)</f>
        <v>3691</v>
      </c>
      <c r="O1110" s="21">
        <f>ROUND(('NEW Reference'!J$6*List!$F1110)+'NEW Reference'!J$7,0)</f>
        <v>4274</v>
      </c>
      <c r="P1110" s="21">
        <f>ROUND(('NEW Reference'!K$6*List!$F1110)+'NEW Reference'!K$7,0)</f>
        <v>4409</v>
      </c>
      <c r="Q1110" s="21">
        <f>ROUND(('NEW Reference'!L$6*List!$F1110)+'NEW Reference'!L$7,0)</f>
        <v>4758</v>
      </c>
      <c r="R1110" s="21">
        <f>ROUND(('NEW Reference'!M$6*List!$F1110)+'NEW Reference'!M$7,0)</f>
        <v>5682</v>
      </c>
      <c r="S1110" s="21">
        <f>ROUND(('NEW Reference'!N$6*List!$F1110)+'NEW Reference'!N$7,0)</f>
        <v>22927</v>
      </c>
      <c r="T1110" s="22">
        <f>ROUND(('NEW Reference'!O$6*List!$F1110)+'NEW Reference'!O$7,0)</f>
        <v>852</v>
      </c>
      <c r="U1110" s="22">
        <f>ROUND(('NEW Reference'!P$6*List!$F1110)+'NEW Reference'!P$7,0)</f>
        <v>1201</v>
      </c>
      <c r="V1110" s="22">
        <f>ROUND(('NEW Reference'!Q$6*List!$F1110)+'NEW Reference'!Q$7,0)</f>
        <v>601</v>
      </c>
      <c r="X1110" s="3" t="str">
        <f t="shared" si="51"/>
        <v>JOHNSON, Texas</v>
      </c>
      <c r="Y1110" s="67" t="s">
        <v>515</v>
      </c>
      <c r="Z1110" s="24" t="s">
        <v>91</v>
      </c>
      <c r="AA1110" s="28" t="s">
        <v>1284</v>
      </c>
      <c r="AB1110" s="26"/>
      <c r="AC1110" s="19">
        <f t="shared" si="53"/>
        <v>0.96910000000000007</v>
      </c>
      <c r="AD1110" s="104">
        <v>30980</v>
      </c>
      <c r="AE1110" t="s">
        <v>1330</v>
      </c>
      <c r="AF1110" s="19">
        <v>0.90715499999999993</v>
      </c>
    </row>
    <row r="1111" spans="1:32">
      <c r="A1111" s="95">
        <v>10180</v>
      </c>
      <c r="B1111" s="93" t="s">
        <v>1305</v>
      </c>
      <c r="C1111" s="67" t="s">
        <v>463</v>
      </c>
      <c r="D1111" s="28" t="s">
        <v>1284</v>
      </c>
      <c r="E1111" s="97" t="s">
        <v>90</v>
      </c>
      <c r="F1111" s="98">
        <f t="shared" si="52"/>
        <v>0.92871999999999999</v>
      </c>
      <c r="G1111" s="74">
        <f>ROUND(('NEW Reference'!B$6*List!$F1111)+'NEW Reference'!B$7,0)</f>
        <v>1272</v>
      </c>
      <c r="H1111" s="21">
        <f>ROUND(('NEW Reference'!C$6*List!$F1111)+'NEW Reference'!C$7,0)</f>
        <v>1897</v>
      </c>
      <c r="I1111" s="21">
        <f>ROUND(('NEW Reference'!D$6*List!$F1111)+'NEW Reference'!D$7,0)</f>
        <v>2274</v>
      </c>
      <c r="J1111" s="21">
        <f>ROUND(('NEW Reference'!E$6*List!$F1111)+'NEW Reference'!E$7,0)</f>
        <v>2811</v>
      </c>
      <c r="K1111" s="21">
        <f>ROUND(('NEW Reference'!F$6*List!$F1111)+'NEW Reference'!F$7,0)</f>
        <v>2928</v>
      </c>
      <c r="L1111" s="21">
        <f>ROUND(('NEW Reference'!G$6*List!$F1111)+'NEW Reference'!G$7,0)</f>
        <v>3315</v>
      </c>
      <c r="M1111" s="21">
        <f>ROUND(('NEW Reference'!H$6*List!$F1111)+'NEW Reference'!H$7,0)</f>
        <v>3442</v>
      </c>
      <c r="N1111" s="21">
        <f>ROUND(('NEW Reference'!I$6*List!$F1111)+'NEW Reference'!I$7,0)</f>
        <v>3577</v>
      </c>
      <c r="O1111" s="21">
        <f>ROUND(('NEW Reference'!J$6*List!$F1111)+'NEW Reference'!J$7,0)</f>
        <v>4142</v>
      </c>
      <c r="P1111" s="21">
        <f>ROUND(('NEW Reference'!K$6*List!$F1111)+'NEW Reference'!K$7,0)</f>
        <v>4273</v>
      </c>
      <c r="Q1111" s="21">
        <f>ROUND(('NEW Reference'!L$6*List!$F1111)+'NEW Reference'!L$7,0)</f>
        <v>4610</v>
      </c>
      <c r="R1111" s="21">
        <f>ROUND(('NEW Reference'!M$6*List!$F1111)+'NEW Reference'!M$7,0)</f>
        <v>5506</v>
      </c>
      <c r="S1111" s="21">
        <f>ROUND(('NEW Reference'!N$6*List!$F1111)+'NEW Reference'!N$7,0)</f>
        <v>22217</v>
      </c>
      <c r="T1111" s="22">
        <f>ROUND(('NEW Reference'!O$6*List!$F1111)+'NEW Reference'!O$7,0)</f>
        <v>826</v>
      </c>
      <c r="U1111" s="22">
        <f>ROUND(('NEW Reference'!P$6*List!$F1111)+'NEW Reference'!P$7,0)</f>
        <v>1164</v>
      </c>
      <c r="V1111" s="22">
        <f>ROUND(('NEW Reference'!Q$6*List!$F1111)+'NEW Reference'!Q$7,0)</f>
        <v>582</v>
      </c>
      <c r="X1111" s="3" t="str">
        <f t="shared" si="51"/>
        <v>JONES, Texas</v>
      </c>
      <c r="Y1111" s="67" t="s">
        <v>463</v>
      </c>
      <c r="Z1111" s="24" t="s">
        <v>91</v>
      </c>
      <c r="AA1111" s="28" t="s">
        <v>1284</v>
      </c>
      <c r="AB1111" s="26"/>
      <c r="AC1111" s="19">
        <f t="shared" si="53"/>
        <v>0.92871999999999999</v>
      </c>
      <c r="AD1111" s="104">
        <v>12420</v>
      </c>
      <c r="AE1111" t="s">
        <v>1293</v>
      </c>
      <c r="AF1111" s="19">
        <v>0.96600000000000008</v>
      </c>
    </row>
    <row r="1112" spans="1:32">
      <c r="A1112" s="95">
        <v>19124</v>
      </c>
      <c r="B1112" s="93" t="s">
        <v>1312</v>
      </c>
      <c r="C1112" s="67" t="s">
        <v>1343</v>
      </c>
      <c r="D1112" s="28" t="s">
        <v>1284</v>
      </c>
      <c r="E1112" s="97" t="s">
        <v>90</v>
      </c>
      <c r="F1112" s="98">
        <f t="shared" si="52"/>
        <v>0.96390000000000009</v>
      </c>
      <c r="G1112" s="74">
        <f>ROUND(('NEW Reference'!B$6*List!$F1112)+'NEW Reference'!B$7,0)</f>
        <v>1308</v>
      </c>
      <c r="H1112" s="21">
        <f>ROUND(('NEW Reference'!C$6*List!$F1112)+'NEW Reference'!C$7,0)</f>
        <v>1950</v>
      </c>
      <c r="I1112" s="21">
        <f>ROUND(('NEW Reference'!D$6*List!$F1112)+'NEW Reference'!D$7,0)</f>
        <v>2337</v>
      </c>
      <c r="J1112" s="21">
        <f>ROUND(('NEW Reference'!E$6*List!$F1112)+'NEW Reference'!E$7,0)</f>
        <v>2889</v>
      </c>
      <c r="K1112" s="21">
        <f>ROUND(('NEW Reference'!F$6*List!$F1112)+'NEW Reference'!F$7,0)</f>
        <v>3010</v>
      </c>
      <c r="L1112" s="21">
        <f>ROUND(('NEW Reference'!G$6*List!$F1112)+'NEW Reference'!G$7,0)</f>
        <v>3407</v>
      </c>
      <c r="M1112" s="21">
        <f>ROUND(('NEW Reference'!H$6*List!$F1112)+'NEW Reference'!H$7,0)</f>
        <v>3537</v>
      </c>
      <c r="N1112" s="21">
        <f>ROUND(('NEW Reference'!I$6*List!$F1112)+'NEW Reference'!I$7,0)</f>
        <v>3676</v>
      </c>
      <c r="O1112" s="21">
        <f>ROUND(('NEW Reference'!J$6*List!$F1112)+'NEW Reference'!J$7,0)</f>
        <v>4257</v>
      </c>
      <c r="P1112" s="21">
        <f>ROUND(('NEW Reference'!K$6*List!$F1112)+'NEW Reference'!K$7,0)</f>
        <v>4391</v>
      </c>
      <c r="Q1112" s="21">
        <f>ROUND(('NEW Reference'!L$6*List!$F1112)+'NEW Reference'!L$7,0)</f>
        <v>4739</v>
      </c>
      <c r="R1112" s="21">
        <f>ROUND(('NEW Reference'!M$6*List!$F1112)+'NEW Reference'!M$7,0)</f>
        <v>5660</v>
      </c>
      <c r="S1112" s="21">
        <f>ROUND(('NEW Reference'!N$6*List!$F1112)+'NEW Reference'!N$7,0)</f>
        <v>22836</v>
      </c>
      <c r="T1112" s="22">
        <f>ROUND(('NEW Reference'!O$6*List!$F1112)+'NEW Reference'!O$7,0)</f>
        <v>849</v>
      </c>
      <c r="U1112" s="22">
        <f>ROUND(('NEW Reference'!P$6*List!$F1112)+'NEW Reference'!P$7,0)</f>
        <v>1196</v>
      </c>
      <c r="V1112" s="22">
        <f>ROUND(('NEW Reference'!Q$6*List!$F1112)+'NEW Reference'!Q$7,0)</f>
        <v>598</v>
      </c>
      <c r="X1112" s="3" t="str">
        <f t="shared" si="51"/>
        <v>KAUFMAN, Texas</v>
      </c>
      <c r="Y1112" s="67" t="s">
        <v>1343</v>
      </c>
      <c r="Z1112" s="24" t="s">
        <v>91</v>
      </c>
      <c r="AA1112" s="28" t="s">
        <v>1284</v>
      </c>
      <c r="AB1112" s="26"/>
      <c r="AC1112" s="19">
        <f t="shared" si="53"/>
        <v>0.96390000000000009</v>
      </c>
      <c r="AD1112" s="104">
        <v>32580</v>
      </c>
      <c r="AE1112" t="s">
        <v>1335</v>
      </c>
      <c r="AF1112" s="19">
        <v>0.7661</v>
      </c>
    </row>
    <row r="1113" spans="1:32">
      <c r="A1113" s="95">
        <v>41700</v>
      </c>
      <c r="B1113" s="93" t="s">
        <v>1288</v>
      </c>
      <c r="C1113" s="67" t="s">
        <v>563</v>
      </c>
      <c r="D1113" s="28" t="s">
        <v>1284</v>
      </c>
      <c r="E1113" s="97" t="s">
        <v>90</v>
      </c>
      <c r="F1113" s="98">
        <f t="shared" si="52"/>
        <v>0.85260000000000002</v>
      </c>
      <c r="G1113" s="74">
        <f>ROUND(('NEW Reference'!B$6*List!$F1113)+'NEW Reference'!B$7,0)</f>
        <v>1196</v>
      </c>
      <c r="H1113" s="21">
        <f>ROUND(('NEW Reference'!C$6*List!$F1113)+'NEW Reference'!C$7,0)</f>
        <v>1783</v>
      </c>
      <c r="I1113" s="21">
        <f>ROUND(('NEW Reference'!D$6*List!$F1113)+'NEW Reference'!D$7,0)</f>
        <v>2137</v>
      </c>
      <c r="J1113" s="21">
        <f>ROUND(('NEW Reference'!E$6*List!$F1113)+'NEW Reference'!E$7,0)</f>
        <v>2642</v>
      </c>
      <c r="K1113" s="21">
        <f>ROUND(('NEW Reference'!F$6*List!$F1113)+'NEW Reference'!F$7,0)</f>
        <v>2752</v>
      </c>
      <c r="L1113" s="21">
        <f>ROUND(('NEW Reference'!G$6*List!$F1113)+'NEW Reference'!G$7,0)</f>
        <v>3115</v>
      </c>
      <c r="M1113" s="21">
        <f>ROUND(('NEW Reference'!H$6*List!$F1113)+'NEW Reference'!H$7,0)</f>
        <v>3234</v>
      </c>
      <c r="N1113" s="21">
        <f>ROUND(('NEW Reference'!I$6*List!$F1113)+'NEW Reference'!I$7,0)</f>
        <v>3361</v>
      </c>
      <c r="O1113" s="21">
        <f>ROUND(('NEW Reference'!J$6*List!$F1113)+'NEW Reference'!J$7,0)</f>
        <v>3892</v>
      </c>
      <c r="P1113" s="21">
        <f>ROUND(('NEW Reference'!K$6*List!$F1113)+'NEW Reference'!K$7,0)</f>
        <v>4015</v>
      </c>
      <c r="Q1113" s="21">
        <f>ROUND(('NEW Reference'!L$6*List!$F1113)+'NEW Reference'!L$7,0)</f>
        <v>4333</v>
      </c>
      <c r="R1113" s="21">
        <f>ROUND(('NEW Reference'!M$6*List!$F1113)+'NEW Reference'!M$7,0)</f>
        <v>5175</v>
      </c>
      <c r="S1113" s="21">
        <f>ROUND(('NEW Reference'!N$6*List!$F1113)+'NEW Reference'!N$7,0)</f>
        <v>20879</v>
      </c>
      <c r="T1113" s="22">
        <f>ROUND(('NEW Reference'!O$6*List!$F1113)+'NEW Reference'!O$7,0)</f>
        <v>776</v>
      </c>
      <c r="U1113" s="22">
        <f>ROUND(('NEW Reference'!P$6*List!$F1113)+'NEW Reference'!P$7,0)</f>
        <v>1094</v>
      </c>
      <c r="V1113" s="22">
        <f>ROUND(('NEW Reference'!Q$6*List!$F1113)+'NEW Reference'!Q$7,0)</f>
        <v>547</v>
      </c>
      <c r="X1113" s="3" t="str">
        <f t="shared" si="51"/>
        <v>KENDALL, Texas</v>
      </c>
      <c r="Y1113" s="67" t="s">
        <v>563</v>
      </c>
      <c r="Z1113" s="24" t="s">
        <v>91</v>
      </c>
      <c r="AA1113" s="28" t="s">
        <v>1284</v>
      </c>
      <c r="AB1113" s="25"/>
      <c r="AC1113" s="19">
        <f t="shared" si="53"/>
        <v>0.85260000000000002</v>
      </c>
      <c r="AD1113" s="104">
        <v>31180</v>
      </c>
      <c r="AE1113" t="s">
        <v>1310</v>
      </c>
      <c r="AF1113" s="19">
        <v>0.85930000000000006</v>
      </c>
    </row>
    <row r="1114" spans="1:32">
      <c r="A1114" s="95">
        <v>28660</v>
      </c>
      <c r="B1114" s="93" t="s">
        <v>1295</v>
      </c>
      <c r="C1114" s="67" t="s">
        <v>1344</v>
      </c>
      <c r="D1114" s="28" t="s">
        <v>1284</v>
      </c>
      <c r="E1114" s="97" t="s">
        <v>90</v>
      </c>
      <c r="F1114" s="98">
        <f t="shared" si="52"/>
        <v>0.94630000000000003</v>
      </c>
      <c r="G1114" s="74">
        <f>ROUND(('NEW Reference'!B$6*List!$F1114)+'NEW Reference'!B$7,0)</f>
        <v>1290</v>
      </c>
      <c r="H1114" s="21">
        <f>ROUND(('NEW Reference'!C$6*List!$F1114)+'NEW Reference'!C$7,0)</f>
        <v>1924</v>
      </c>
      <c r="I1114" s="21">
        <f>ROUND(('NEW Reference'!D$6*List!$F1114)+'NEW Reference'!D$7,0)</f>
        <v>2305</v>
      </c>
      <c r="J1114" s="21">
        <f>ROUND(('NEW Reference'!E$6*List!$F1114)+'NEW Reference'!E$7,0)</f>
        <v>2850</v>
      </c>
      <c r="K1114" s="21">
        <f>ROUND(('NEW Reference'!F$6*List!$F1114)+'NEW Reference'!F$7,0)</f>
        <v>2969</v>
      </c>
      <c r="L1114" s="21">
        <f>ROUND(('NEW Reference'!G$6*List!$F1114)+'NEW Reference'!G$7,0)</f>
        <v>3361</v>
      </c>
      <c r="M1114" s="21">
        <f>ROUND(('NEW Reference'!H$6*List!$F1114)+'NEW Reference'!H$7,0)</f>
        <v>3490</v>
      </c>
      <c r="N1114" s="21">
        <f>ROUND(('NEW Reference'!I$6*List!$F1114)+'NEW Reference'!I$7,0)</f>
        <v>3627</v>
      </c>
      <c r="O1114" s="21">
        <f>ROUND(('NEW Reference'!J$6*List!$F1114)+'NEW Reference'!J$7,0)</f>
        <v>4200</v>
      </c>
      <c r="P1114" s="21">
        <f>ROUND(('NEW Reference'!K$6*List!$F1114)+'NEW Reference'!K$7,0)</f>
        <v>4332</v>
      </c>
      <c r="Q1114" s="21">
        <f>ROUND(('NEW Reference'!L$6*List!$F1114)+'NEW Reference'!L$7,0)</f>
        <v>4675</v>
      </c>
      <c r="R1114" s="21">
        <f>ROUND(('NEW Reference'!M$6*List!$F1114)+'NEW Reference'!M$7,0)</f>
        <v>5583</v>
      </c>
      <c r="S1114" s="21">
        <f>ROUND(('NEW Reference'!N$6*List!$F1114)+'NEW Reference'!N$7,0)</f>
        <v>22526</v>
      </c>
      <c r="T1114" s="22">
        <f>ROUND(('NEW Reference'!O$6*List!$F1114)+'NEW Reference'!O$7,0)</f>
        <v>837</v>
      </c>
      <c r="U1114" s="22">
        <f>ROUND(('NEW Reference'!P$6*List!$F1114)+'NEW Reference'!P$7,0)</f>
        <v>1180</v>
      </c>
      <c r="V1114" s="22">
        <f>ROUND(('NEW Reference'!Q$6*List!$F1114)+'NEW Reference'!Q$7,0)</f>
        <v>590</v>
      </c>
      <c r="X1114" s="3" t="str">
        <f t="shared" si="51"/>
        <v>LAMPASAS, Texas</v>
      </c>
      <c r="Y1114" s="67" t="s">
        <v>1344</v>
      </c>
      <c r="Z1114" s="24" t="s">
        <v>91</v>
      </c>
      <c r="AA1114" s="28" t="s">
        <v>1284</v>
      </c>
      <c r="AB1114" s="26"/>
      <c r="AC1114" s="19">
        <f t="shared" si="53"/>
        <v>0.94630000000000003</v>
      </c>
      <c r="AD1114" s="104">
        <v>21340</v>
      </c>
      <c r="AE1114" t="s">
        <v>1320</v>
      </c>
      <c r="AF1114" s="19">
        <v>0.83100000000000007</v>
      </c>
    </row>
    <row r="1115" spans="1:32">
      <c r="A1115" s="95">
        <v>26420</v>
      </c>
      <c r="B1115" s="93" t="s">
        <v>1290</v>
      </c>
      <c r="C1115" s="67" t="s">
        <v>466</v>
      </c>
      <c r="D1115" s="28" t="s">
        <v>1284</v>
      </c>
      <c r="E1115" s="97" t="s">
        <v>90</v>
      </c>
      <c r="F1115" s="98">
        <f t="shared" si="52"/>
        <v>0.9729000000000001</v>
      </c>
      <c r="G1115" s="74">
        <f>ROUND(('NEW Reference'!B$6*List!$F1115)+'NEW Reference'!B$7,0)</f>
        <v>1317</v>
      </c>
      <c r="H1115" s="21">
        <f>ROUND(('NEW Reference'!C$6*List!$F1115)+'NEW Reference'!C$7,0)</f>
        <v>1964</v>
      </c>
      <c r="I1115" s="21">
        <f>ROUND(('NEW Reference'!D$6*List!$F1115)+'NEW Reference'!D$7,0)</f>
        <v>2353</v>
      </c>
      <c r="J1115" s="21">
        <f>ROUND(('NEW Reference'!E$6*List!$F1115)+'NEW Reference'!E$7,0)</f>
        <v>2909</v>
      </c>
      <c r="K1115" s="21">
        <f>ROUND(('NEW Reference'!F$6*List!$F1115)+'NEW Reference'!F$7,0)</f>
        <v>3031</v>
      </c>
      <c r="L1115" s="21">
        <f>ROUND(('NEW Reference'!G$6*List!$F1115)+'NEW Reference'!G$7,0)</f>
        <v>3431</v>
      </c>
      <c r="M1115" s="21">
        <f>ROUND(('NEW Reference'!H$6*List!$F1115)+'NEW Reference'!H$7,0)</f>
        <v>3562</v>
      </c>
      <c r="N1115" s="21">
        <f>ROUND(('NEW Reference'!I$6*List!$F1115)+'NEW Reference'!I$7,0)</f>
        <v>3702</v>
      </c>
      <c r="O1115" s="21">
        <f>ROUND(('NEW Reference'!J$6*List!$F1115)+'NEW Reference'!J$7,0)</f>
        <v>4287</v>
      </c>
      <c r="P1115" s="21">
        <f>ROUND(('NEW Reference'!K$6*List!$F1115)+'NEW Reference'!K$7,0)</f>
        <v>4422</v>
      </c>
      <c r="Q1115" s="21">
        <f>ROUND(('NEW Reference'!L$6*List!$F1115)+'NEW Reference'!L$7,0)</f>
        <v>4772</v>
      </c>
      <c r="R1115" s="21">
        <f>ROUND(('NEW Reference'!M$6*List!$F1115)+'NEW Reference'!M$7,0)</f>
        <v>5699</v>
      </c>
      <c r="S1115" s="21">
        <f>ROUND(('NEW Reference'!N$6*List!$F1115)+'NEW Reference'!N$7,0)</f>
        <v>22994</v>
      </c>
      <c r="T1115" s="22">
        <f>ROUND(('NEW Reference'!O$6*List!$F1115)+'NEW Reference'!O$7,0)</f>
        <v>855</v>
      </c>
      <c r="U1115" s="22">
        <f>ROUND(('NEW Reference'!P$6*List!$F1115)+'NEW Reference'!P$7,0)</f>
        <v>1205</v>
      </c>
      <c r="V1115" s="22">
        <f>ROUND(('NEW Reference'!Q$6*List!$F1115)+'NEW Reference'!Q$7,0)</f>
        <v>602</v>
      </c>
      <c r="X1115" s="3" t="str">
        <f t="shared" si="51"/>
        <v>LIBERTY, Texas</v>
      </c>
      <c r="Y1115" s="67" t="s">
        <v>466</v>
      </c>
      <c r="Z1115" s="24" t="s">
        <v>91</v>
      </c>
      <c r="AA1115" s="28" t="s">
        <v>1284</v>
      </c>
      <c r="AB1115" s="26"/>
      <c r="AC1115" s="19">
        <f t="shared" si="53"/>
        <v>0.9729000000000001</v>
      </c>
      <c r="AD1115" s="104">
        <v>19124</v>
      </c>
      <c r="AE1115" t="s">
        <v>1312</v>
      </c>
      <c r="AF1115" s="19">
        <v>0.96390000000000009</v>
      </c>
    </row>
    <row r="1116" spans="1:32">
      <c r="A1116" s="95">
        <v>31180</v>
      </c>
      <c r="B1116" s="93" t="s">
        <v>1310</v>
      </c>
      <c r="C1116" s="67" t="s">
        <v>1345</v>
      </c>
      <c r="D1116" s="28" t="s">
        <v>1284</v>
      </c>
      <c r="E1116" s="97" t="s">
        <v>90</v>
      </c>
      <c r="F1116" s="98">
        <f t="shared" si="52"/>
        <v>0.85930000000000006</v>
      </c>
      <c r="G1116" s="74">
        <f>ROUND(('NEW Reference'!B$6*List!$F1116)+'NEW Reference'!B$7,0)</f>
        <v>1203</v>
      </c>
      <c r="H1116" s="21">
        <f>ROUND(('NEW Reference'!C$6*List!$F1116)+'NEW Reference'!C$7,0)</f>
        <v>1793</v>
      </c>
      <c r="I1116" s="21">
        <f>ROUND(('NEW Reference'!D$6*List!$F1116)+'NEW Reference'!D$7,0)</f>
        <v>2149</v>
      </c>
      <c r="J1116" s="21">
        <f>ROUND(('NEW Reference'!E$6*List!$F1116)+'NEW Reference'!E$7,0)</f>
        <v>2656</v>
      </c>
      <c r="K1116" s="21">
        <f>ROUND(('NEW Reference'!F$6*List!$F1116)+'NEW Reference'!F$7,0)</f>
        <v>2768</v>
      </c>
      <c r="L1116" s="21">
        <f>ROUND(('NEW Reference'!G$6*List!$F1116)+'NEW Reference'!G$7,0)</f>
        <v>3133</v>
      </c>
      <c r="M1116" s="21">
        <f>ROUND(('NEW Reference'!H$6*List!$F1116)+'NEW Reference'!H$7,0)</f>
        <v>3253</v>
      </c>
      <c r="N1116" s="21">
        <f>ROUND(('NEW Reference'!I$6*List!$F1116)+'NEW Reference'!I$7,0)</f>
        <v>3380</v>
      </c>
      <c r="O1116" s="21">
        <f>ROUND(('NEW Reference'!J$6*List!$F1116)+'NEW Reference'!J$7,0)</f>
        <v>3914</v>
      </c>
      <c r="P1116" s="21">
        <f>ROUND(('NEW Reference'!K$6*List!$F1116)+'NEW Reference'!K$7,0)</f>
        <v>4038</v>
      </c>
      <c r="Q1116" s="21">
        <f>ROUND(('NEW Reference'!L$6*List!$F1116)+'NEW Reference'!L$7,0)</f>
        <v>4357</v>
      </c>
      <c r="R1116" s="21">
        <f>ROUND(('NEW Reference'!M$6*List!$F1116)+'NEW Reference'!M$7,0)</f>
        <v>5204</v>
      </c>
      <c r="S1116" s="21">
        <f>ROUND(('NEW Reference'!N$6*List!$F1116)+'NEW Reference'!N$7,0)</f>
        <v>20997</v>
      </c>
      <c r="T1116" s="22">
        <f>ROUND(('NEW Reference'!O$6*List!$F1116)+'NEW Reference'!O$7,0)</f>
        <v>781</v>
      </c>
      <c r="U1116" s="22">
        <f>ROUND(('NEW Reference'!P$6*List!$F1116)+'NEW Reference'!P$7,0)</f>
        <v>1100</v>
      </c>
      <c r="V1116" s="22">
        <f>ROUND(('NEW Reference'!Q$6*List!$F1116)+'NEW Reference'!Q$7,0)</f>
        <v>550</v>
      </c>
      <c r="X1116" s="3" t="str">
        <f t="shared" si="51"/>
        <v>LUBBOCK, Texas</v>
      </c>
      <c r="Y1116" s="67" t="s">
        <v>1345</v>
      </c>
      <c r="Z1116" s="24" t="s">
        <v>91</v>
      </c>
      <c r="AA1116" s="28" t="s">
        <v>1284</v>
      </c>
      <c r="AB1116" s="25"/>
      <c r="AC1116" s="19">
        <f t="shared" si="53"/>
        <v>0.85930000000000006</v>
      </c>
      <c r="AD1116" s="104">
        <v>41660</v>
      </c>
      <c r="AE1116" t="s">
        <v>1340</v>
      </c>
      <c r="AF1116" s="19">
        <v>0.87740000000000007</v>
      </c>
    </row>
    <row r="1117" spans="1:32">
      <c r="A1117" s="95">
        <v>31180</v>
      </c>
      <c r="B1117" s="93" t="s">
        <v>1310</v>
      </c>
      <c r="C1117" s="67" t="s">
        <v>1346</v>
      </c>
      <c r="D1117" s="28" t="s">
        <v>1284</v>
      </c>
      <c r="E1117" s="97" t="s">
        <v>90</v>
      </c>
      <c r="F1117" s="98">
        <f t="shared" si="52"/>
        <v>0.85930000000000006</v>
      </c>
      <c r="G1117" s="74">
        <f>ROUND(('NEW Reference'!B$6*List!$F1117)+'NEW Reference'!B$7,0)</f>
        <v>1203</v>
      </c>
      <c r="H1117" s="21">
        <f>ROUND(('NEW Reference'!C$6*List!$F1117)+'NEW Reference'!C$7,0)</f>
        <v>1793</v>
      </c>
      <c r="I1117" s="21">
        <f>ROUND(('NEW Reference'!D$6*List!$F1117)+'NEW Reference'!D$7,0)</f>
        <v>2149</v>
      </c>
      <c r="J1117" s="21">
        <f>ROUND(('NEW Reference'!E$6*List!$F1117)+'NEW Reference'!E$7,0)</f>
        <v>2656</v>
      </c>
      <c r="K1117" s="21">
        <f>ROUND(('NEW Reference'!F$6*List!$F1117)+'NEW Reference'!F$7,0)</f>
        <v>2768</v>
      </c>
      <c r="L1117" s="21">
        <f>ROUND(('NEW Reference'!G$6*List!$F1117)+'NEW Reference'!G$7,0)</f>
        <v>3133</v>
      </c>
      <c r="M1117" s="21">
        <f>ROUND(('NEW Reference'!H$6*List!$F1117)+'NEW Reference'!H$7,0)</f>
        <v>3253</v>
      </c>
      <c r="N1117" s="21">
        <f>ROUND(('NEW Reference'!I$6*List!$F1117)+'NEW Reference'!I$7,0)</f>
        <v>3380</v>
      </c>
      <c r="O1117" s="21">
        <f>ROUND(('NEW Reference'!J$6*List!$F1117)+'NEW Reference'!J$7,0)</f>
        <v>3914</v>
      </c>
      <c r="P1117" s="21">
        <f>ROUND(('NEW Reference'!K$6*List!$F1117)+'NEW Reference'!K$7,0)</f>
        <v>4038</v>
      </c>
      <c r="Q1117" s="21">
        <f>ROUND(('NEW Reference'!L$6*List!$F1117)+'NEW Reference'!L$7,0)</f>
        <v>4357</v>
      </c>
      <c r="R1117" s="21">
        <f>ROUND(('NEW Reference'!M$6*List!$F1117)+'NEW Reference'!M$7,0)</f>
        <v>5204</v>
      </c>
      <c r="S1117" s="21">
        <f>ROUND(('NEW Reference'!N$6*List!$F1117)+'NEW Reference'!N$7,0)</f>
        <v>20997</v>
      </c>
      <c r="T1117" s="22">
        <f>ROUND(('NEW Reference'!O$6*List!$F1117)+'NEW Reference'!O$7,0)</f>
        <v>781</v>
      </c>
      <c r="U1117" s="22">
        <f>ROUND(('NEW Reference'!P$6*List!$F1117)+'NEW Reference'!P$7,0)</f>
        <v>1100</v>
      </c>
      <c r="V1117" s="22">
        <f>ROUND(('NEW Reference'!Q$6*List!$F1117)+'NEW Reference'!Q$7,0)</f>
        <v>550</v>
      </c>
      <c r="X1117" s="3" t="str">
        <f t="shared" si="51"/>
        <v>LYNN, Texas</v>
      </c>
      <c r="Y1117" s="67" t="s">
        <v>1346</v>
      </c>
      <c r="Z1117" s="24" t="s">
        <v>91</v>
      </c>
      <c r="AA1117" s="28" t="s">
        <v>1284</v>
      </c>
      <c r="AB1117" s="26"/>
      <c r="AC1117" s="19">
        <f t="shared" si="53"/>
        <v>0.85930000000000006</v>
      </c>
      <c r="AD1117" s="104">
        <v>13140</v>
      </c>
      <c r="AE1117" t="s">
        <v>1333</v>
      </c>
      <c r="AF1117" s="19">
        <v>0.87930000000000008</v>
      </c>
    </row>
    <row r="1118" spans="1:32">
      <c r="A1118" s="95">
        <v>33260</v>
      </c>
      <c r="B1118" s="93" t="s">
        <v>1347</v>
      </c>
      <c r="C1118" s="67" t="s">
        <v>390</v>
      </c>
      <c r="D1118" s="28" t="s">
        <v>1284</v>
      </c>
      <c r="E1118" s="97" t="s">
        <v>90</v>
      </c>
      <c r="F1118" s="98">
        <f t="shared" si="52"/>
        <v>0.90180000000000005</v>
      </c>
      <c r="G1118" s="74">
        <f>ROUND(('NEW Reference'!B$6*List!$F1118)+'NEW Reference'!B$7,0)</f>
        <v>1245</v>
      </c>
      <c r="H1118" s="21">
        <f>ROUND(('NEW Reference'!C$6*List!$F1118)+'NEW Reference'!C$7,0)</f>
        <v>1857</v>
      </c>
      <c r="I1118" s="21">
        <f>ROUND(('NEW Reference'!D$6*List!$F1118)+'NEW Reference'!D$7,0)</f>
        <v>2225</v>
      </c>
      <c r="J1118" s="21">
        <f>ROUND(('NEW Reference'!E$6*List!$F1118)+'NEW Reference'!E$7,0)</f>
        <v>2751</v>
      </c>
      <c r="K1118" s="21">
        <f>ROUND(('NEW Reference'!F$6*List!$F1118)+'NEW Reference'!F$7,0)</f>
        <v>2866</v>
      </c>
      <c r="L1118" s="21">
        <f>ROUND(('NEW Reference'!G$6*List!$F1118)+'NEW Reference'!G$7,0)</f>
        <v>3244</v>
      </c>
      <c r="M1118" s="21">
        <f>ROUND(('NEW Reference'!H$6*List!$F1118)+'NEW Reference'!H$7,0)</f>
        <v>3368</v>
      </c>
      <c r="N1118" s="21">
        <f>ROUND(('NEW Reference'!I$6*List!$F1118)+'NEW Reference'!I$7,0)</f>
        <v>3501</v>
      </c>
      <c r="O1118" s="21">
        <f>ROUND(('NEW Reference'!J$6*List!$F1118)+'NEW Reference'!J$7,0)</f>
        <v>4054</v>
      </c>
      <c r="P1118" s="21">
        <f>ROUND(('NEW Reference'!K$6*List!$F1118)+'NEW Reference'!K$7,0)</f>
        <v>4182</v>
      </c>
      <c r="Q1118" s="21">
        <f>ROUND(('NEW Reference'!L$6*List!$F1118)+'NEW Reference'!L$7,0)</f>
        <v>4512</v>
      </c>
      <c r="R1118" s="21">
        <f>ROUND(('NEW Reference'!M$6*List!$F1118)+'NEW Reference'!M$7,0)</f>
        <v>5389</v>
      </c>
      <c r="S1118" s="21">
        <f>ROUND(('NEW Reference'!N$6*List!$F1118)+'NEW Reference'!N$7,0)</f>
        <v>21744</v>
      </c>
      <c r="T1118" s="22">
        <f>ROUND(('NEW Reference'!O$6*List!$F1118)+'NEW Reference'!O$7,0)</f>
        <v>808</v>
      </c>
      <c r="U1118" s="22">
        <f>ROUND(('NEW Reference'!P$6*List!$F1118)+'NEW Reference'!P$7,0)</f>
        <v>1139</v>
      </c>
      <c r="V1118" s="22">
        <f>ROUND(('NEW Reference'!Q$6*List!$F1118)+'NEW Reference'!Q$7,0)</f>
        <v>570</v>
      </c>
      <c r="X1118" s="3" t="str">
        <f t="shared" si="51"/>
        <v>MARTIN, Texas</v>
      </c>
      <c r="Y1118" s="67" t="s">
        <v>390</v>
      </c>
      <c r="Z1118" s="24" t="s">
        <v>91</v>
      </c>
      <c r="AA1118" s="28" t="s">
        <v>1284</v>
      </c>
      <c r="AB1118" s="26"/>
      <c r="AC1118" s="19">
        <f t="shared" si="53"/>
        <v>0.90180000000000005</v>
      </c>
      <c r="AD1118" s="104">
        <v>23104</v>
      </c>
      <c r="AE1118" t="s">
        <v>1342</v>
      </c>
      <c r="AF1118" s="19">
        <v>0.96910000000000007</v>
      </c>
    </row>
    <row r="1119" spans="1:32">
      <c r="A1119" s="95">
        <v>20580</v>
      </c>
      <c r="B1119" s="93" t="s">
        <v>1348</v>
      </c>
      <c r="C1119" s="67" t="s">
        <v>1349</v>
      </c>
      <c r="D1119" s="28" t="s">
        <v>1284</v>
      </c>
      <c r="E1119" s="97" t="s">
        <v>90</v>
      </c>
      <c r="F1119" s="98">
        <f t="shared" si="52"/>
        <v>0.80780000000000007</v>
      </c>
      <c r="G1119" s="74">
        <f>ROUND(('NEW Reference'!B$6*List!$F1119)+'NEW Reference'!B$7,0)</f>
        <v>1151</v>
      </c>
      <c r="H1119" s="21">
        <f>ROUND(('NEW Reference'!C$6*List!$F1119)+'NEW Reference'!C$7,0)</f>
        <v>1716</v>
      </c>
      <c r="I1119" s="21">
        <f>ROUND(('NEW Reference'!D$6*List!$F1119)+'NEW Reference'!D$7,0)</f>
        <v>2056</v>
      </c>
      <c r="J1119" s="21">
        <f>ROUND(('NEW Reference'!E$6*List!$F1119)+'NEW Reference'!E$7,0)</f>
        <v>2542</v>
      </c>
      <c r="K1119" s="21">
        <f>ROUND(('NEW Reference'!F$6*List!$F1119)+'NEW Reference'!F$7,0)</f>
        <v>2648</v>
      </c>
      <c r="L1119" s="21">
        <f>ROUND(('NEW Reference'!G$6*List!$F1119)+'NEW Reference'!G$7,0)</f>
        <v>2998</v>
      </c>
      <c r="M1119" s="21">
        <f>ROUND(('NEW Reference'!H$6*List!$F1119)+'NEW Reference'!H$7,0)</f>
        <v>3112</v>
      </c>
      <c r="N1119" s="21">
        <f>ROUND(('NEW Reference'!I$6*List!$F1119)+'NEW Reference'!I$7,0)</f>
        <v>3235</v>
      </c>
      <c r="O1119" s="21">
        <f>ROUND(('NEW Reference'!J$6*List!$F1119)+'NEW Reference'!J$7,0)</f>
        <v>3746</v>
      </c>
      <c r="P1119" s="21">
        <f>ROUND(('NEW Reference'!K$6*List!$F1119)+'NEW Reference'!K$7,0)</f>
        <v>3864</v>
      </c>
      <c r="Q1119" s="21">
        <f>ROUND(('NEW Reference'!L$6*List!$F1119)+'NEW Reference'!L$7,0)</f>
        <v>4169</v>
      </c>
      <c r="R1119" s="21">
        <f>ROUND(('NEW Reference'!M$6*List!$F1119)+'NEW Reference'!M$7,0)</f>
        <v>4979</v>
      </c>
      <c r="S1119" s="21">
        <f>ROUND(('NEW Reference'!N$6*List!$F1119)+'NEW Reference'!N$7,0)</f>
        <v>20092</v>
      </c>
      <c r="T1119" s="22">
        <f>ROUND(('NEW Reference'!O$6*List!$F1119)+'NEW Reference'!O$7,0)</f>
        <v>747</v>
      </c>
      <c r="U1119" s="22">
        <f>ROUND(('NEW Reference'!P$6*List!$F1119)+'NEW Reference'!P$7,0)</f>
        <v>1053</v>
      </c>
      <c r="V1119" s="22">
        <f>ROUND(('NEW Reference'!Q$6*List!$F1119)+'NEW Reference'!Q$7,0)</f>
        <v>526</v>
      </c>
      <c r="X1119" s="3" t="str">
        <f t="shared" si="51"/>
        <v>MAVERICK, Texas</v>
      </c>
      <c r="Y1119" s="67" t="s">
        <v>1349</v>
      </c>
      <c r="Z1119" s="24" t="s">
        <v>91</v>
      </c>
      <c r="AA1119" s="28" t="s">
        <v>1284</v>
      </c>
      <c r="AB1119" s="26"/>
      <c r="AC1119" s="19">
        <f t="shared" si="53"/>
        <v>0.80780000000000007</v>
      </c>
      <c r="AD1119" s="104">
        <v>10180</v>
      </c>
      <c r="AE1119" t="s">
        <v>1305</v>
      </c>
      <c r="AF1119" s="19">
        <v>0.92871999999999999</v>
      </c>
    </row>
    <row r="1120" spans="1:32">
      <c r="A1120" s="95">
        <v>47380</v>
      </c>
      <c r="B1120" s="93" t="s">
        <v>1298</v>
      </c>
      <c r="C1120" s="67" t="s">
        <v>1350</v>
      </c>
      <c r="D1120" s="28" t="s">
        <v>1284</v>
      </c>
      <c r="E1120" s="97" t="s">
        <v>90</v>
      </c>
      <c r="F1120" s="98">
        <f t="shared" si="52"/>
        <v>0.94480000000000008</v>
      </c>
      <c r="G1120" s="74">
        <f>ROUND(('NEW Reference'!B$6*List!$F1120)+'NEW Reference'!B$7,0)</f>
        <v>1289</v>
      </c>
      <c r="H1120" s="21">
        <f>ROUND(('NEW Reference'!C$6*List!$F1120)+'NEW Reference'!C$7,0)</f>
        <v>1922</v>
      </c>
      <c r="I1120" s="21">
        <f>ROUND(('NEW Reference'!D$6*List!$F1120)+'NEW Reference'!D$7,0)</f>
        <v>2302</v>
      </c>
      <c r="J1120" s="21">
        <f>ROUND(('NEW Reference'!E$6*List!$F1120)+'NEW Reference'!E$7,0)</f>
        <v>2847</v>
      </c>
      <c r="K1120" s="21">
        <f>ROUND(('NEW Reference'!F$6*List!$F1120)+'NEW Reference'!F$7,0)</f>
        <v>2966</v>
      </c>
      <c r="L1120" s="21">
        <f>ROUND(('NEW Reference'!G$6*List!$F1120)+'NEW Reference'!G$7,0)</f>
        <v>3357</v>
      </c>
      <c r="M1120" s="21">
        <f>ROUND(('NEW Reference'!H$6*List!$F1120)+'NEW Reference'!H$7,0)</f>
        <v>3485</v>
      </c>
      <c r="N1120" s="21">
        <f>ROUND(('NEW Reference'!I$6*List!$F1120)+'NEW Reference'!I$7,0)</f>
        <v>3622</v>
      </c>
      <c r="O1120" s="21">
        <f>ROUND(('NEW Reference'!J$6*List!$F1120)+'NEW Reference'!J$7,0)</f>
        <v>4195</v>
      </c>
      <c r="P1120" s="21">
        <f>ROUND(('NEW Reference'!K$6*List!$F1120)+'NEW Reference'!K$7,0)</f>
        <v>4327</v>
      </c>
      <c r="Q1120" s="21">
        <f>ROUND(('NEW Reference'!L$6*List!$F1120)+'NEW Reference'!L$7,0)</f>
        <v>4669</v>
      </c>
      <c r="R1120" s="21">
        <f>ROUND(('NEW Reference'!M$6*List!$F1120)+'NEW Reference'!M$7,0)</f>
        <v>5576</v>
      </c>
      <c r="S1120" s="21">
        <f>ROUND(('NEW Reference'!N$6*List!$F1120)+'NEW Reference'!N$7,0)</f>
        <v>22500</v>
      </c>
      <c r="T1120" s="22">
        <f>ROUND(('NEW Reference'!O$6*List!$F1120)+'NEW Reference'!O$7,0)</f>
        <v>836</v>
      </c>
      <c r="U1120" s="22">
        <f>ROUND(('NEW Reference'!P$6*List!$F1120)+'NEW Reference'!P$7,0)</f>
        <v>1179</v>
      </c>
      <c r="V1120" s="22">
        <f>ROUND(('NEW Reference'!Q$6*List!$F1120)+'NEW Reference'!Q$7,0)</f>
        <v>589</v>
      </c>
      <c r="X1120" s="3" t="str">
        <f t="shared" si="51"/>
        <v>MC LENNAN, Texas</v>
      </c>
      <c r="Y1120" s="67" t="s">
        <v>1350</v>
      </c>
      <c r="Z1120" s="24" t="s">
        <v>91</v>
      </c>
      <c r="AA1120" s="28" t="s">
        <v>1284</v>
      </c>
      <c r="AB1120" s="26"/>
      <c r="AC1120" s="19">
        <f t="shared" si="53"/>
        <v>0.94480000000000008</v>
      </c>
      <c r="AD1120" s="104">
        <v>19124</v>
      </c>
      <c r="AE1120" t="s">
        <v>1312</v>
      </c>
      <c r="AF1120" s="19">
        <v>0.96390000000000009</v>
      </c>
    </row>
    <row r="1121" spans="1:32">
      <c r="A1121" s="95">
        <v>41700</v>
      </c>
      <c r="B1121" s="93" t="s">
        <v>1288</v>
      </c>
      <c r="C1121" s="67" t="s">
        <v>1064</v>
      </c>
      <c r="D1121" s="28" t="s">
        <v>1284</v>
      </c>
      <c r="E1121" s="97" t="s">
        <v>90</v>
      </c>
      <c r="F1121" s="98">
        <f t="shared" si="52"/>
        <v>0.85260000000000002</v>
      </c>
      <c r="G1121" s="74">
        <f>ROUND(('NEW Reference'!B$6*List!$F1121)+'NEW Reference'!B$7,0)</f>
        <v>1196</v>
      </c>
      <c r="H1121" s="21">
        <f>ROUND(('NEW Reference'!C$6*List!$F1121)+'NEW Reference'!C$7,0)</f>
        <v>1783</v>
      </c>
      <c r="I1121" s="21">
        <f>ROUND(('NEW Reference'!D$6*List!$F1121)+'NEW Reference'!D$7,0)</f>
        <v>2137</v>
      </c>
      <c r="J1121" s="21">
        <f>ROUND(('NEW Reference'!E$6*List!$F1121)+'NEW Reference'!E$7,0)</f>
        <v>2642</v>
      </c>
      <c r="K1121" s="21">
        <f>ROUND(('NEW Reference'!F$6*List!$F1121)+'NEW Reference'!F$7,0)</f>
        <v>2752</v>
      </c>
      <c r="L1121" s="21">
        <f>ROUND(('NEW Reference'!G$6*List!$F1121)+'NEW Reference'!G$7,0)</f>
        <v>3115</v>
      </c>
      <c r="M1121" s="21">
        <f>ROUND(('NEW Reference'!H$6*List!$F1121)+'NEW Reference'!H$7,0)</f>
        <v>3234</v>
      </c>
      <c r="N1121" s="21">
        <f>ROUND(('NEW Reference'!I$6*List!$F1121)+'NEW Reference'!I$7,0)</f>
        <v>3361</v>
      </c>
      <c r="O1121" s="21">
        <f>ROUND(('NEW Reference'!J$6*List!$F1121)+'NEW Reference'!J$7,0)</f>
        <v>3892</v>
      </c>
      <c r="P1121" s="21">
        <f>ROUND(('NEW Reference'!K$6*List!$F1121)+'NEW Reference'!K$7,0)</f>
        <v>4015</v>
      </c>
      <c r="Q1121" s="21">
        <f>ROUND(('NEW Reference'!L$6*List!$F1121)+'NEW Reference'!L$7,0)</f>
        <v>4333</v>
      </c>
      <c r="R1121" s="21">
        <f>ROUND(('NEW Reference'!M$6*List!$F1121)+'NEW Reference'!M$7,0)</f>
        <v>5175</v>
      </c>
      <c r="S1121" s="21">
        <f>ROUND(('NEW Reference'!N$6*List!$F1121)+'NEW Reference'!N$7,0)</f>
        <v>20879</v>
      </c>
      <c r="T1121" s="22">
        <f>ROUND(('NEW Reference'!O$6*List!$F1121)+'NEW Reference'!O$7,0)</f>
        <v>776</v>
      </c>
      <c r="U1121" s="22">
        <f>ROUND(('NEW Reference'!P$6*List!$F1121)+'NEW Reference'!P$7,0)</f>
        <v>1094</v>
      </c>
      <c r="V1121" s="22">
        <f>ROUND(('NEW Reference'!Q$6*List!$F1121)+'NEW Reference'!Q$7,0)</f>
        <v>547</v>
      </c>
      <c r="X1121" s="3" t="str">
        <f t="shared" si="51"/>
        <v>MEDINA, Texas</v>
      </c>
      <c r="Y1121" s="67" t="s">
        <v>1064</v>
      </c>
      <c r="Z1121" s="24" t="s">
        <v>91</v>
      </c>
      <c r="AA1121" s="28" t="s">
        <v>1284</v>
      </c>
      <c r="AB1121" s="26"/>
      <c r="AC1121" s="19">
        <f t="shared" si="53"/>
        <v>0.85260000000000002</v>
      </c>
      <c r="AD1121" s="104">
        <v>41700</v>
      </c>
      <c r="AE1121" t="s">
        <v>1288</v>
      </c>
      <c r="AF1121" s="19">
        <v>0.85260000000000002</v>
      </c>
    </row>
    <row r="1122" spans="1:32">
      <c r="A1122" s="95">
        <v>33260</v>
      </c>
      <c r="B1122" s="93" t="s">
        <v>1347</v>
      </c>
      <c r="C1122" s="67" t="s">
        <v>800</v>
      </c>
      <c r="D1122" s="28" t="s">
        <v>1284</v>
      </c>
      <c r="E1122" s="97" t="s">
        <v>90</v>
      </c>
      <c r="F1122" s="98">
        <f t="shared" si="52"/>
        <v>0.90180000000000005</v>
      </c>
      <c r="G1122" s="74">
        <f>ROUND(('NEW Reference'!B$6*List!$F1122)+'NEW Reference'!B$7,0)</f>
        <v>1245</v>
      </c>
      <c r="H1122" s="21">
        <f>ROUND(('NEW Reference'!C$6*List!$F1122)+'NEW Reference'!C$7,0)</f>
        <v>1857</v>
      </c>
      <c r="I1122" s="21">
        <f>ROUND(('NEW Reference'!D$6*List!$F1122)+'NEW Reference'!D$7,0)</f>
        <v>2225</v>
      </c>
      <c r="J1122" s="21">
        <f>ROUND(('NEW Reference'!E$6*List!$F1122)+'NEW Reference'!E$7,0)</f>
        <v>2751</v>
      </c>
      <c r="K1122" s="21">
        <f>ROUND(('NEW Reference'!F$6*List!$F1122)+'NEW Reference'!F$7,0)</f>
        <v>2866</v>
      </c>
      <c r="L1122" s="21">
        <f>ROUND(('NEW Reference'!G$6*List!$F1122)+'NEW Reference'!G$7,0)</f>
        <v>3244</v>
      </c>
      <c r="M1122" s="21">
        <f>ROUND(('NEW Reference'!H$6*List!$F1122)+'NEW Reference'!H$7,0)</f>
        <v>3368</v>
      </c>
      <c r="N1122" s="21">
        <f>ROUND(('NEW Reference'!I$6*List!$F1122)+'NEW Reference'!I$7,0)</f>
        <v>3501</v>
      </c>
      <c r="O1122" s="21">
        <f>ROUND(('NEW Reference'!J$6*List!$F1122)+'NEW Reference'!J$7,0)</f>
        <v>4054</v>
      </c>
      <c r="P1122" s="21">
        <f>ROUND(('NEW Reference'!K$6*List!$F1122)+'NEW Reference'!K$7,0)</f>
        <v>4182</v>
      </c>
      <c r="Q1122" s="21">
        <f>ROUND(('NEW Reference'!L$6*List!$F1122)+'NEW Reference'!L$7,0)</f>
        <v>4512</v>
      </c>
      <c r="R1122" s="21">
        <f>ROUND(('NEW Reference'!M$6*List!$F1122)+'NEW Reference'!M$7,0)</f>
        <v>5389</v>
      </c>
      <c r="S1122" s="21">
        <f>ROUND(('NEW Reference'!N$6*List!$F1122)+'NEW Reference'!N$7,0)</f>
        <v>21744</v>
      </c>
      <c r="T1122" s="22">
        <f>ROUND(('NEW Reference'!O$6*List!$F1122)+'NEW Reference'!O$7,0)</f>
        <v>808</v>
      </c>
      <c r="U1122" s="22">
        <f>ROUND(('NEW Reference'!P$6*List!$F1122)+'NEW Reference'!P$7,0)</f>
        <v>1139</v>
      </c>
      <c r="V1122" s="22">
        <f>ROUND(('NEW Reference'!Q$6*List!$F1122)+'NEW Reference'!Q$7,0)</f>
        <v>570</v>
      </c>
      <c r="X1122" s="3" t="str">
        <f t="shared" si="51"/>
        <v>MIDLAND, Texas</v>
      </c>
      <c r="Y1122" s="67" t="s">
        <v>800</v>
      </c>
      <c r="Z1122" s="24" t="s">
        <v>91</v>
      </c>
      <c r="AA1122" s="28" t="s">
        <v>1284</v>
      </c>
      <c r="AB1122" s="26"/>
      <c r="AC1122" s="19">
        <f t="shared" si="53"/>
        <v>0.90180000000000005</v>
      </c>
      <c r="AD1122" s="104">
        <v>28660</v>
      </c>
      <c r="AE1122" t="s">
        <v>1295</v>
      </c>
      <c r="AF1122" s="19">
        <v>0.94630000000000003</v>
      </c>
    </row>
    <row r="1123" spans="1:32">
      <c r="A1123" s="95">
        <v>26420</v>
      </c>
      <c r="B1123" s="93" t="s">
        <v>1290</v>
      </c>
      <c r="C1123" s="67" t="s">
        <v>166</v>
      </c>
      <c r="D1123" s="28" t="s">
        <v>1284</v>
      </c>
      <c r="E1123" s="97" t="s">
        <v>90</v>
      </c>
      <c r="F1123" s="98">
        <f t="shared" si="52"/>
        <v>0.9729000000000001</v>
      </c>
      <c r="G1123" s="74">
        <f>ROUND(('NEW Reference'!B$6*List!$F1123)+'NEW Reference'!B$7,0)</f>
        <v>1317</v>
      </c>
      <c r="H1123" s="21">
        <f>ROUND(('NEW Reference'!C$6*List!$F1123)+'NEW Reference'!C$7,0)</f>
        <v>1964</v>
      </c>
      <c r="I1123" s="21">
        <f>ROUND(('NEW Reference'!D$6*List!$F1123)+'NEW Reference'!D$7,0)</f>
        <v>2353</v>
      </c>
      <c r="J1123" s="21">
        <f>ROUND(('NEW Reference'!E$6*List!$F1123)+'NEW Reference'!E$7,0)</f>
        <v>2909</v>
      </c>
      <c r="K1123" s="21">
        <f>ROUND(('NEW Reference'!F$6*List!$F1123)+'NEW Reference'!F$7,0)</f>
        <v>3031</v>
      </c>
      <c r="L1123" s="21">
        <f>ROUND(('NEW Reference'!G$6*List!$F1123)+'NEW Reference'!G$7,0)</f>
        <v>3431</v>
      </c>
      <c r="M1123" s="21">
        <f>ROUND(('NEW Reference'!H$6*List!$F1123)+'NEW Reference'!H$7,0)</f>
        <v>3562</v>
      </c>
      <c r="N1123" s="21">
        <f>ROUND(('NEW Reference'!I$6*List!$F1123)+'NEW Reference'!I$7,0)</f>
        <v>3702</v>
      </c>
      <c r="O1123" s="21">
        <f>ROUND(('NEW Reference'!J$6*List!$F1123)+'NEW Reference'!J$7,0)</f>
        <v>4287</v>
      </c>
      <c r="P1123" s="21">
        <f>ROUND(('NEW Reference'!K$6*List!$F1123)+'NEW Reference'!K$7,0)</f>
        <v>4422</v>
      </c>
      <c r="Q1123" s="21">
        <f>ROUND(('NEW Reference'!L$6*List!$F1123)+'NEW Reference'!L$7,0)</f>
        <v>4772</v>
      </c>
      <c r="R1123" s="21">
        <f>ROUND(('NEW Reference'!M$6*List!$F1123)+'NEW Reference'!M$7,0)</f>
        <v>5699</v>
      </c>
      <c r="S1123" s="21">
        <f>ROUND(('NEW Reference'!N$6*List!$F1123)+'NEW Reference'!N$7,0)</f>
        <v>22994</v>
      </c>
      <c r="T1123" s="22">
        <f>ROUND(('NEW Reference'!O$6*List!$F1123)+'NEW Reference'!O$7,0)</f>
        <v>855</v>
      </c>
      <c r="U1123" s="22">
        <f>ROUND(('NEW Reference'!P$6*List!$F1123)+'NEW Reference'!P$7,0)</f>
        <v>1205</v>
      </c>
      <c r="V1123" s="22">
        <f>ROUND(('NEW Reference'!Q$6*List!$F1123)+'NEW Reference'!Q$7,0)</f>
        <v>602</v>
      </c>
      <c r="X1123" s="3" t="str">
        <f t="shared" si="51"/>
        <v>MONTGOMERY, Texas</v>
      </c>
      <c r="Y1123" s="67" t="s">
        <v>166</v>
      </c>
      <c r="Z1123" s="24" t="s">
        <v>91</v>
      </c>
      <c r="AA1123" s="28" t="s">
        <v>1284</v>
      </c>
      <c r="AB1123" s="26"/>
      <c r="AC1123" s="19">
        <f t="shared" si="53"/>
        <v>0.9729000000000001</v>
      </c>
      <c r="AD1123" s="104">
        <v>26420</v>
      </c>
      <c r="AE1123" t="s">
        <v>1290</v>
      </c>
      <c r="AF1123" s="19">
        <v>0.9729000000000001</v>
      </c>
    </row>
    <row r="1124" spans="1:32">
      <c r="A1124" s="95">
        <v>18580</v>
      </c>
      <c r="B1124" s="93" t="s">
        <v>1282</v>
      </c>
      <c r="C1124" s="67" t="s">
        <v>1351</v>
      </c>
      <c r="D1124" s="28" t="s">
        <v>1284</v>
      </c>
      <c r="E1124" s="97" t="s">
        <v>90</v>
      </c>
      <c r="F1124" s="98">
        <f t="shared" si="52"/>
        <v>0.92871999999999999</v>
      </c>
      <c r="G1124" s="74">
        <f>ROUND(('NEW Reference'!B$6*List!$F1124)+'NEW Reference'!B$7,0)</f>
        <v>1272</v>
      </c>
      <c r="H1124" s="21">
        <f>ROUND(('NEW Reference'!C$6*List!$F1124)+'NEW Reference'!C$7,0)</f>
        <v>1897</v>
      </c>
      <c r="I1124" s="21">
        <f>ROUND(('NEW Reference'!D$6*List!$F1124)+'NEW Reference'!D$7,0)</f>
        <v>2274</v>
      </c>
      <c r="J1124" s="21">
        <f>ROUND(('NEW Reference'!E$6*List!$F1124)+'NEW Reference'!E$7,0)</f>
        <v>2811</v>
      </c>
      <c r="K1124" s="21">
        <f>ROUND(('NEW Reference'!F$6*List!$F1124)+'NEW Reference'!F$7,0)</f>
        <v>2928</v>
      </c>
      <c r="L1124" s="21">
        <f>ROUND(('NEW Reference'!G$6*List!$F1124)+'NEW Reference'!G$7,0)</f>
        <v>3315</v>
      </c>
      <c r="M1124" s="21">
        <f>ROUND(('NEW Reference'!H$6*List!$F1124)+'NEW Reference'!H$7,0)</f>
        <v>3442</v>
      </c>
      <c r="N1124" s="21">
        <f>ROUND(('NEW Reference'!I$6*List!$F1124)+'NEW Reference'!I$7,0)</f>
        <v>3577</v>
      </c>
      <c r="O1124" s="21">
        <f>ROUND(('NEW Reference'!J$6*List!$F1124)+'NEW Reference'!J$7,0)</f>
        <v>4142</v>
      </c>
      <c r="P1124" s="21">
        <f>ROUND(('NEW Reference'!K$6*List!$F1124)+'NEW Reference'!K$7,0)</f>
        <v>4273</v>
      </c>
      <c r="Q1124" s="21">
        <f>ROUND(('NEW Reference'!L$6*List!$F1124)+'NEW Reference'!L$7,0)</f>
        <v>4610</v>
      </c>
      <c r="R1124" s="21">
        <f>ROUND(('NEW Reference'!M$6*List!$F1124)+'NEW Reference'!M$7,0)</f>
        <v>5506</v>
      </c>
      <c r="S1124" s="21">
        <f>ROUND(('NEW Reference'!N$6*List!$F1124)+'NEW Reference'!N$7,0)</f>
        <v>22217</v>
      </c>
      <c r="T1124" s="22">
        <f>ROUND(('NEW Reference'!O$6*List!$F1124)+'NEW Reference'!O$7,0)</f>
        <v>826</v>
      </c>
      <c r="U1124" s="22">
        <f>ROUND(('NEW Reference'!P$6*List!$F1124)+'NEW Reference'!P$7,0)</f>
        <v>1164</v>
      </c>
      <c r="V1124" s="22">
        <f>ROUND(('NEW Reference'!Q$6*List!$F1124)+'NEW Reference'!Q$7,0)</f>
        <v>582</v>
      </c>
      <c r="X1124" s="3" t="str">
        <f t="shared" si="51"/>
        <v>NUECES, Texas</v>
      </c>
      <c r="Y1124" s="67" t="s">
        <v>1351</v>
      </c>
      <c r="Z1124" s="24" t="s">
        <v>91</v>
      </c>
      <c r="AA1124" s="28" t="s">
        <v>1284</v>
      </c>
      <c r="AB1124" s="26"/>
      <c r="AC1124" s="19">
        <f t="shared" si="53"/>
        <v>0.92871999999999999</v>
      </c>
      <c r="AD1124" s="104">
        <v>31180</v>
      </c>
      <c r="AE1124" t="s">
        <v>1310</v>
      </c>
      <c r="AF1124" s="19">
        <v>0.85930000000000006</v>
      </c>
    </row>
    <row r="1125" spans="1:32">
      <c r="A1125" s="95">
        <v>11100</v>
      </c>
      <c r="B1125" s="93" t="s">
        <v>1287</v>
      </c>
      <c r="C1125" s="67" t="s">
        <v>679</v>
      </c>
      <c r="D1125" s="28" t="s">
        <v>1284</v>
      </c>
      <c r="E1125" s="97" t="s">
        <v>90</v>
      </c>
      <c r="F1125" s="98">
        <f t="shared" si="52"/>
        <v>0.84340000000000004</v>
      </c>
      <c r="G1125" s="74">
        <f>ROUND(('NEW Reference'!B$6*List!$F1125)+'NEW Reference'!B$7,0)</f>
        <v>1187</v>
      </c>
      <c r="H1125" s="21">
        <f>ROUND(('NEW Reference'!C$6*List!$F1125)+'NEW Reference'!C$7,0)</f>
        <v>1769</v>
      </c>
      <c r="I1125" s="21">
        <f>ROUND(('NEW Reference'!D$6*List!$F1125)+'NEW Reference'!D$7,0)</f>
        <v>2120</v>
      </c>
      <c r="J1125" s="21">
        <f>ROUND(('NEW Reference'!E$6*List!$F1125)+'NEW Reference'!E$7,0)</f>
        <v>2621</v>
      </c>
      <c r="K1125" s="21">
        <f>ROUND(('NEW Reference'!F$6*List!$F1125)+'NEW Reference'!F$7,0)</f>
        <v>2731</v>
      </c>
      <c r="L1125" s="21">
        <f>ROUND(('NEW Reference'!G$6*List!$F1125)+'NEW Reference'!G$7,0)</f>
        <v>3091</v>
      </c>
      <c r="M1125" s="21">
        <f>ROUND(('NEW Reference'!H$6*List!$F1125)+'NEW Reference'!H$7,0)</f>
        <v>3209</v>
      </c>
      <c r="N1125" s="21">
        <f>ROUND(('NEW Reference'!I$6*List!$F1125)+'NEW Reference'!I$7,0)</f>
        <v>3335</v>
      </c>
      <c r="O1125" s="21">
        <f>ROUND(('NEW Reference'!J$6*List!$F1125)+'NEW Reference'!J$7,0)</f>
        <v>3862</v>
      </c>
      <c r="P1125" s="21">
        <f>ROUND(('NEW Reference'!K$6*List!$F1125)+'NEW Reference'!K$7,0)</f>
        <v>3984</v>
      </c>
      <c r="Q1125" s="21">
        <f>ROUND(('NEW Reference'!L$6*List!$F1125)+'NEW Reference'!L$7,0)</f>
        <v>4299</v>
      </c>
      <c r="R1125" s="21">
        <f>ROUND(('NEW Reference'!M$6*List!$F1125)+'NEW Reference'!M$7,0)</f>
        <v>5135</v>
      </c>
      <c r="S1125" s="21">
        <f>ROUND(('NEW Reference'!N$6*List!$F1125)+'NEW Reference'!N$7,0)</f>
        <v>20718</v>
      </c>
      <c r="T1125" s="22">
        <f>ROUND(('NEW Reference'!O$6*List!$F1125)+'NEW Reference'!O$7,0)</f>
        <v>770</v>
      </c>
      <c r="U1125" s="22">
        <f>ROUND(('NEW Reference'!P$6*List!$F1125)+'NEW Reference'!P$7,0)</f>
        <v>1085</v>
      </c>
      <c r="V1125" s="22">
        <f>ROUND(('NEW Reference'!Q$6*List!$F1125)+'NEW Reference'!Q$7,0)</f>
        <v>543</v>
      </c>
      <c r="X1125" s="3" t="str">
        <f t="shared" si="51"/>
        <v>OLDHAM, Texas</v>
      </c>
      <c r="Y1125" s="67" t="s">
        <v>679</v>
      </c>
      <c r="Z1125" s="24" t="s">
        <v>91</v>
      </c>
      <c r="AA1125" s="28" t="s">
        <v>1284</v>
      </c>
      <c r="AB1125" s="25"/>
      <c r="AC1125" s="19">
        <f t="shared" si="53"/>
        <v>0.84340000000000004</v>
      </c>
      <c r="AD1125" s="104">
        <v>31180</v>
      </c>
      <c r="AE1125" t="s">
        <v>1310</v>
      </c>
      <c r="AF1125" s="19">
        <v>0.85930000000000006</v>
      </c>
    </row>
    <row r="1126" spans="1:32">
      <c r="A1126" s="95">
        <v>13140</v>
      </c>
      <c r="B1126" s="93" t="s">
        <v>1333</v>
      </c>
      <c r="C1126" s="67" t="s">
        <v>266</v>
      </c>
      <c r="D1126" s="28" t="s">
        <v>1284</v>
      </c>
      <c r="E1126" s="97" t="s">
        <v>90</v>
      </c>
      <c r="F1126" s="98">
        <f t="shared" si="52"/>
        <v>0.87930000000000008</v>
      </c>
      <c r="G1126" s="74">
        <f>ROUND(('NEW Reference'!B$6*List!$F1126)+'NEW Reference'!B$7,0)</f>
        <v>1223</v>
      </c>
      <c r="H1126" s="21">
        <f>ROUND(('NEW Reference'!C$6*List!$F1126)+'NEW Reference'!C$7,0)</f>
        <v>1823</v>
      </c>
      <c r="I1126" s="21">
        <f>ROUND(('NEW Reference'!D$6*List!$F1126)+'NEW Reference'!D$7,0)</f>
        <v>2185</v>
      </c>
      <c r="J1126" s="21">
        <f>ROUND(('NEW Reference'!E$6*List!$F1126)+'NEW Reference'!E$7,0)</f>
        <v>2701</v>
      </c>
      <c r="K1126" s="21">
        <f>ROUND(('NEW Reference'!F$6*List!$F1126)+'NEW Reference'!F$7,0)</f>
        <v>2814</v>
      </c>
      <c r="L1126" s="21">
        <f>ROUND(('NEW Reference'!G$6*List!$F1126)+'NEW Reference'!G$7,0)</f>
        <v>3185</v>
      </c>
      <c r="M1126" s="21">
        <f>ROUND(('NEW Reference'!H$6*List!$F1126)+'NEW Reference'!H$7,0)</f>
        <v>3307</v>
      </c>
      <c r="N1126" s="21">
        <f>ROUND(('NEW Reference'!I$6*List!$F1126)+'NEW Reference'!I$7,0)</f>
        <v>3437</v>
      </c>
      <c r="O1126" s="21">
        <f>ROUND(('NEW Reference'!J$6*List!$F1126)+'NEW Reference'!J$7,0)</f>
        <v>3980</v>
      </c>
      <c r="P1126" s="21">
        <f>ROUND(('NEW Reference'!K$6*List!$F1126)+'NEW Reference'!K$7,0)</f>
        <v>4105</v>
      </c>
      <c r="Q1126" s="21">
        <f>ROUND(('NEW Reference'!L$6*List!$F1126)+'NEW Reference'!L$7,0)</f>
        <v>4430</v>
      </c>
      <c r="R1126" s="21">
        <f>ROUND(('NEW Reference'!M$6*List!$F1126)+'NEW Reference'!M$7,0)</f>
        <v>5291</v>
      </c>
      <c r="S1126" s="21">
        <f>ROUND(('NEW Reference'!N$6*List!$F1126)+'NEW Reference'!N$7,0)</f>
        <v>21349</v>
      </c>
      <c r="T1126" s="22">
        <f>ROUND(('NEW Reference'!O$6*List!$F1126)+'NEW Reference'!O$7,0)</f>
        <v>794</v>
      </c>
      <c r="U1126" s="22">
        <f>ROUND(('NEW Reference'!P$6*List!$F1126)+'NEW Reference'!P$7,0)</f>
        <v>1118</v>
      </c>
      <c r="V1126" s="22">
        <f>ROUND(('NEW Reference'!Q$6*List!$F1126)+'NEW Reference'!Q$7,0)</f>
        <v>559</v>
      </c>
      <c r="X1126" s="3" t="str">
        <f t="shared" si="51"/>
        <v>ORANGE, Texas</v>
      </c>
      <c r="Y1126" s="67" t="s">
        <v>266</v>
      </c>
      <c r="Z1126" s="24" t="s">
        <v>91</v>
      </c>
      <c r="AA1126" s="28" t="s">
        <v>1284</v>
      </c>
      <c r="AB1126" s="25"/>
      <c r="AC1126" s="19">
        <f t="shared" si="53"/>
        <v>0.87930000000000008</v>
      </c>
      <c r="AD1126" s="104">
        <v>33260</v>
      </c>
      <c r="AE1126" t="s">
        <v>1347</v>
      </c>
      <c r="AF1126" s="19">
        <v>0.90180000000000005</v>
      </c>
    </row>
    <row r="1127" spans="1:32">
      <c r="A1127" s="95">
        <v>23104</v>
      </c>
      <c r="B1127" s="93" t="s">
        <v>1342</v>
      </c>
      <c r="C1127" s="67" t="s">
        <v>1352</v>
      </c>
      <c r="D1127" s="28" t="s">
        <v>1284</v>
      </c>
      <c r="E1127" s="97" t="s">
        <v>90</v>
      </c>
      <c r="F1127" s="98">
        <f t="shared" si="52"/>
        <v>0.96910000000000007</v>
      </c>
      <c r="G1127" s="74">
        <f>ROUND(('NEW Reference'!B$6*List!$F1127)+'NEW Reference'!B$7,0)</f>
        <v>1313</v>
      </c>
      <c r="H1127" s="21">
        <f>ROUND(('NEW Reference'!C$6*List!$F1127)+'NEW Reference'!C$7,0)</f>
        <v>1958</v>
      </c>
      <c r="I1127" s="21">
        <f>ROUND(('NEW Reference'!D$6*List!$F1127)+'NEW Reference'!D$7,0)</f>
        <v>2346</v>
      </c>
      <c r="J1127" s="21">
        <f>ROUND(('NEW Reference'!E$6*List!$F1127)+'NEW Reference'!E$7,0)</f>
        <v>2901</v>
      </c>
      <c r="K1127" s="21">
        <f>ROUND(('NEW Reference'!F$6*List!$F1127)+'NEW Reference'!F$7,0)</f>
        <v>3022</v>
      </c>
      <c r="L1127" s="21">
        <f>ROUND(('NEW Reference'!G$6*List!$F1127)+'NEW Reference'!G$7,0)</f>
        <v>3421</v>
      </c>
      <c r="M1127" s="21">
        <f>ROUND(('NEW Reference'!H$6*List!$F1127)+'NEW Reference'!H$7,0)</f>
        <v>3552</v>
      </c>
      <c r="N1127" s="21">
        <f>ROUND(('NEW Reference'!I$6*List!$F1127)+'NEW Reference'!I$7,0)</f>
        <v>3691</v>
      </c>
      <c r="O1127" s="21">
        <f>ROUND(('NEW Reference'!J$6*List!$F1127)+'NEW Reference'!J$7,0)</f>
        <v>4274</v>
      </c>
      <c r="P1127" s="21">
        <f>ROUND(('NEW Reference'!K$6*List!$F1127)+'NEW Reference'!K$7,0)</f>
        <v>4409</v>
      </c>
      <c r="Q1127" s="21">
        <f>ROUND(('NEW Reference'!L$6*List!$F1127)+'NEW Reference'!L$7,0)</f>
        <v>4758</v>
      </c>
      <c r="R1127" s="21">
        <f>ROUND(('NEW Reference'!M$6*List!$F1127)+'NEW Reference'!M$7,0)</f>
        <v>5682</v>
      </c>
      <c r="S1127" s="21">
        <f>ROUND(('NEW Reference'!N$6*List!$F1127)+'NEW Reference'!N$7,0)</f>
        <v>22927</v>
      </c>
      <c r="T1127" s="22">
        <f>ROUND(('NEW Reference'!O$6*List!$F1127)+'NEW Reference'!O$7,0)</f>
        <v>852</v>
      </c>
      <c r="U1127" s="22">
        <f>ROUND(('NEW Reference'!P$6*List!$F1127)+'NEW Reference'!P$7,0)</f>
        <v>1201</v>
      </c>
      <c r="V1127" s="22">
        <f>ROUND(('NEW Reference'!Q$6*List!$F1127)+'NEW Reference'!Q$7,0)</f>
        <v>601</v>
      </c>
      <c r="X1127" s="3" t="str">
        <f t="shared" si="51"/>
        <v>PARKER, Texas</v>
      </c>
      <c r="Y1127" s="67" t="s">
        <v>1352</v>
      </c>
      <c r="Z1127" s="24" t="s">
        <v>91</v>
      </c>
      <c r="AA1127" s="28" t="s">
        <v>1284</v>
      </c>
      <c r="AB1127" s="26"/>
      <c r="AC1127" s="19">
        <f t="shared" si="53"/>
        <v>0.96910000000000007</v>
      </c>
      <c r="AD1127" s="104">
        <v>20580</v>
      </c>
      <c r="AE1127" t="s">
        <v>1348</v>
      </c>
      <c r="AF1127" s="19">
        <v>0.80780000000000007</v>
      </c>
    </row>
    <row r="1128" spans="1:32">
      <c r="A1128" s="95">
        <v>11100</v>
      </c>
      <c r="B1128" s="93" t="s">
        <v>1287</v>
      </c>
      <c r="C1128" s="67" t="s">
        <v>1353</v>
      </c>
      <c r="D1128" s="28" t="s">
        <v>1284</v>
      </c>
      <c r="E1128" s="97" t="s">
        <v>90</v>
      </c>
      <c r="F1128" s="98">
        <f t="shared" si="52"/>
        <v>0.84340000000000004</v>
      </c>
      <c r="G1128" s="74">
        <f>ROUND(('NEW Reference'!B$6*List!$F1128)+'NEW Reference'!B$7,0)</f>
        <v>1187</v>
      </c>
      <c r="H1128" s="21">
        <f>ROUND(('NEW Reference'!C$6*List!$F1128)+'NEW Reference'!C$7,0)</f>
        <v>1769</v>
      </c>
      <c r="I1128" s="21">
        <f>ROUND(('NEW Reference'!D$6*List!$F1128)+'NEW Reference'!D$7,0)</f>
        <v>2120</v>
      </c>
      <c r="J1128" s="21">
        <f>ROUND(('NEW Reference'!E$6*List!$F1128)+'NEW Reference'!E$7,0)</f>
        <v>2621</v>
      </c>
      <c r="K1128" s="21">
        <f>ROUND(('NEW Reference'!F$6*List!$F1128)+'NEW Reference'!F$7,0)</f>
        <v>2731</v>
      </c>
      <c r="L1128" s="21">
        <f>ROUND(('NEW Reference'!G$6*List!$F1128)+'NEW Reference'!G$7,0)</f>
        <v>3091</v>
      </c>
      <c r="M1128" s="21">
        <f>ROUND(('NEW Reference'!H$6*List!$F1128)+'NEW Reference'!H$7,0)</f>
        <v>3209</v>
      </c>
      <c r="N1128" s="21">
        <f>ROUND(('NEW Reference'!I$6*List!$F1128)+'NEW Reference'!I$7,0)</f>
        <v>3335</v>
      </c>
      <c r="O1128" s="21">
        <f>ROUND(('NEW Reference'!J$6*List!$F1128)+'NEW Reference'!J$7,0)</f>
        <v>3862</v>
      </c>
      <c r="P1128" s="21">
        <f>ROUND(('NEW Reference'!K$6*List!$F1128)+'NEW Reference'!K$7,0)</f>
        <v>3984</v>
      </c>
      <c r="Q1128" s="21">
        <f>ROUND(('NEW Reference'!L$6*List!$F1128)+'NEW Reference'!L$7,0)</f>
        <v>4299</v>
      </c>
      <c r="R1128" s="21">
        <f>ROUND(('NEW Reference'!M$6*List!$F1128)+'NEW Reference'!M$7,0)</f>
        <v>5135</v>
      </c>
      <c r="S1128" s="21">
        <f>ROUND(('NEW Reference'!N$6*List!$F1128)+'NEW Reference'!N$7,0)</f>
        <v>20718</v>
      </c>
      <c r="T1128" s="22">
        <f>ROUND(('NEW Reference'!O$6*List!$F1128)+'NEW Reference'!O$7,0)</f>
        <v>770</v>
      </c>
      <c r="U1128" s="22">
        <f>ROUND(('NEW Reference'!P$6*List!$F1128)+'NEW Reference'!P$7,0)</f>
        <v>1085</v>
      </c>
      <c r="V1128" s="22">
        <f>ROUND(('NEW Reference'!Q$6*List!$F1128)+'NEW Reference'!Q$7,0)</f>
        <v>543</v>
      </c>
      <c r="X1128" s="3" t="str">
        <f t="shared" si="51"/>
        <v>POTTER, Texas</v>
      </c>
      <c r="Y1128" s="67" t="s">
        <v>1353</v>
      </c>
      <c r="Z1128" s="24" t="s">
        <v>91</v>
      </c>
      <c r="AA1128" s="28" t="s">
        <v>1284</v>
      </c>
      <c r="AB1128" s="25"/>
      <c r="AC1128" s="19">
        <f t="shared" si="53"/>
        <v>0.84340000000000004</v>
      </c>
      <c r="AD1128" s="104">
        <v>47380</v>
      </c>
      <c r="AE1128" t="s">
        <v>1298</v>
      </c>
      <c r="AF1128" s="19">
        <v>0.94480000000000008</v>
      </c>
    </row>
    <row r="1129" spans="1:32">
      <c r="A1129" s="95">
        <v>11100</v>
      </c>
      <c r="B1129" s="93" t="s">
        <v>1287</v>
      </c>
      <c r="C1129" s="67" t="s">
        <v>1354</v>
      </c>
      <c r="D1129" s="28" t="s">
        <v>1284</v>
      </c>
      <c r="E1129" s="97" t="s">
        <v>90</v>
      </c>
      <c r="F1129" s="98">
        <f t="shared" si="52"/>
        <v>0.84340000000000004</v>
      </c>
      <c r="G1129" s="74">
        <f>ROUND(('NEW Reference'!B$6*List!$F1129)+'NEW Reference'!B$7,0)</f>
        <v>1187</v>
      </c>
      <c r="H1129" s="21">
        <f>ROUND(('NEW Reference'!C$6*List!$F1129)+'NEW Reference'!C$7,0)</f>
        <v>1769</v>
      </c>
      <c r="I1129" s="21">
        <f>ROUND(('NEW Reference'!D$6*List!$F1129)+'NEW Reference'!D$7,0)</f>
        <v>2120</v>
      </c>
      <c r="J1129" s="21">
        <f>ROUND(('NEW Reference'!E$6*List!$F1129)+'NEW Reference'!E$7,0)</f>
        <v>2621</v>
      </c>
      <c r="K1129" s="21">
        <f>ROUND(('NEW Reference'!F$6*List!$F1129)+'NEW Reference'!F$7,0)</f>
        <v>2731</v>
      </c>
      <c r="L1129" s="21">
        <f>ROUND(('NEW Reference'!G$6*List!$F1129)+'NEW Reference'!G$7,0)</f>
        <v>3091</v>
      </c>
      <c r="M1129" s="21">
        <f>ROUND(('NEW Reference'!H$6*List!$F1129)+'NEW Reference'!H$7,0)</f>
        <v>3209</v>
      </c>
      <c r="N1129" s="21">
        <f>ROUND(('NEW Reference'!I$6*List!$F1129)+'NEW Reference'!I$7,0)</f>
        <v>3335</v>
      </c>
      <c r="O1129" s="21">
        <f>ROUND(('NEW Reference'!J$6*List!$F1129)+'NEW Reference'!J$7,0)</f>
        <v>3862</v>
      </c>
      <c r="P1129" s="21">
        <f>ROUND(('NEW Reference'!K$6*List!$F1129)+'NEW Reference'!K$7,0)</f>
        <v>3984</v>
      </c>
      <c r="Q1129" s="21">
        <f>ROUND(('NEW Reference'!L$6*List!$F1129)+'NEW Reference'!L$7,0)</f>
        <v>4299</v>
      </c>
      <c r="R1129" s="21">
        <f>ROUND(('NEW Reference'!M$6*List!$F1129)+'NEW Reference'!M$7,0)</f>
        <v>5135</v>
      </c>
      <c r="S1129" s="21">
        <f>ROUND(('NEW Reference'!N$6*List!$F1129)+'NEW Reference'!N$7,0)</f>
        <v>20718</v>
      </c>
      <c r="T1129" s="22">
        <f>ROUND(('NEW Reference'!O$6*List!$F1129)+'NEW Reference'!O$7,0)</f>
        <v>770</v>
      </c>
      <c r="U1129" s="22">
        <f>ROUND(('NEW Reference'!P$6*List!$F1129)+'NEW Reference'!P$7,0)</f>
        <v>1085</v>
      </c>
      <c r="V1129" s="22">
        <f>ROUND(('NEW Reference'!Q$6*List!$F1129)+'NEW Reference'!Q$7,0)</f>
        <v>543</v>
      </c>
      <c r="X1129" s="3" t="str">
        <f t="shared" si="51"/>
        <v>RANDALL, Texas</v>
      </c>
      <c r="Y1129" s="67" t="s">
        <v>1354</v>
      </c>
      <c r="Z1129" s="24" t="s">
        <v>91</v>
      </c>
      <c r="AA1129" s="28" t="s">
        <v>1284</v>
      </c>
      <c r="AB1129" s="26"/>
      <c r="AC1129" s="19">
        <f t="shared" si="53"/>
        <v>0.84340000000000004</v>
      </c>
      <c r="AD1129" s="104">
        <v>41700</v>
      </c>
      <c r="AE1129" t="s">
        <v>1288</v>
      </c>
      <c r="AF1129" s="19">
        <v>0.85260000000000002</v>
      </c>
    </row>
    <row r="1130" spans="1:32">
      <c r="A1130" s="95">
        <v>17780</v>
      </c>
      <c r="B1130" s="93" t="s">
        <v>1302</v>
      </c>
      <c r="C1130" s="67" t="s">
        <v>1274</v>
      </c>
      <c r="D1130" s="28" t="s">
        <v>1284</v>
      </c>
      <c r="E1130" s="97" t="s">
        <v>90</v>
      </c>
      <c r="F1130" s="98">
        <f t="shared" si="52"/>
        <v>0.87260000000000004</v>
      </c>
      <c r="G1130" s="74">
        <f>ROUND(('NEW Reference'!B$6*List!$F1130)+'NEW Reference'!B$7,0)</f>
        <v>1216</v>
      </c>
      <c r="H1130" s="21">
        <f>ROUND(('NEW Reference'!C$6*List!$F1130)+'NEW Reference'!C$7,0)</f>
        <v>1813</v>
      </c>
      <c r="I1130" s="21">
        <f>ROUND(('NEW Reference'!D$6*List!$F1130)+'NEW Reference'!D$7,0)</f>
        <v>2173</v>
      </c>
      <c r="J1130" s="21">
        <f>ROUND(('NEW Reference'!E$6*List!$F1130)+'NEW Reference'!E$7,0)</f>
        <v>2686</v>
      </c>
      <c r="K1130" s="21">
        <f>ROUND(('NEW Reference'!F$6*List!$F1130)+'NEW Reference'!F$7,0)</f>
        <v>2798</v>
      </c>
      <c r="L1130" s="21">
        <f>ROUND(('NEW Reference'!G$6*List!$F1130)+'NEW Reference'!G$7,0)</f>
        <v>3168</v>
      </c>
      <c r="M1130" s="21">
        <f>ROUND(('NEW Reference'!H$6*List!$F1130)+'NEW Reference'!H$7,0)</f>
        <v>3289</v>
      </c>
      <c r="N1130" s="21">
        <f>ROUND(('NEW Reference'!I$6*List!$F1130)+'NEW Reference'!I$7,0)</f>
        <v>3418</v>
      </c>
      <c r="O1130" s="21">
        <f>ROUND(('NEW Reference'!J$6*List!$F1130)+'NEW Reference'!J$7,0)</f>
        <v>3958</v>
      </c>
      <c r="P1130" s="21">
        <f>ROUND(('NEW Reference'!K$6*List!$F1130)+'NEW Reference'!K$7,0)</f>
        <v>4083</v>
      </c>
      <c r="Q1130" s="21">
        <f>ROUND(('NEW Reference'!L$6*List!$F1130)+'NEW Reference'!L$7,0)</f>
        <v>4406</v>
      </c>
      <c r="R1130" s="21">
        <f>ROUND(('NEW Reference'!M$6*List!$F1130)+'NEW Reference'!M$7,0)</f>
        <v>5262</v>
      </c>
      <c r="S1130" s="21">
        <f>ROUND(('NEW Reference'!N$6*List!$F1130)+'NEW Reference'!N$7,0)</f>
        <v>21231</v>
      </c>
      <c r="T1130" s="22">
        <f>ROUND(('NEW Reference'!O$6*List!$F1130)+'NEW Reference'!O$7,0)</f>
        <v>789</v>
      </c>
      <c r="U1130" s="22">
        <f>ROUND(('NEW Reference'!P$6*List!$F1130)+'NEW Reference'!P$7,0)</f>
        <v>1112</v>
      </c>
      <c r="V1130" s="22">
        <f>ROUND(('NEW Reference'!Q$6*List!$F1130)+'NEW Reference'!Q$7,0)</f>
        <v>556</v>
      </c>
      <c r="X1130" s="3" t="str">
        <f t="shared" si="51"/>
        <v>ROBERTSON, Texas</v>
      </c>
      <c r="Y1130" s="67" t="s">
        <v>1274</v>
      </c>
      <c r="Z1130" s="24" t="s">
        <v>91</v>
      </c>
      <c r="AA1130" s="28" t="s">
        <v>1284</v>
      </c>
      <c r="AB1130" s="26"/>
      <c r="AC1130" s="19">
        <f t="shared" si="53"/>
        <v>0.87260000000000004</v>
      </c>
      <c r="AD1130" s="104">
        <v>33260</v>
      </c>
      <c r="AE1130" t="s">
        <v>1347</v>
      </c>
      <c r="AF1130" s="19">
        <v>0.90180000000000005</v>
      </c>
    </row>
    <row r="1131" spans="1:32">
      <c r="A1131" s="95">
        <v>19124</v>
      </c>
      <c r="B1131" s="93" t="s">
        <v>1312</v>
      </c>
      <c r="C1131" s="67" t="s">
        <v>1355</v>
      </c>
      <c r="D1131" s="28" t="s">
        <v>1284</v>
      </c>
      <c r="E1131" s="97" t="s">
        <v>90</v>
      </c>
      <c r="F1131" s="98">
        <f t="shared" si="52"/>
        <v>0.96390000000000009</v>
      </c>
      <c r="G1131" s="74">
        <f>ROUND(('NEW Reference'!B$6*List!$F1131)+'NEW Reference'!B$7,0)</f>
        <v>1308</v>
      </c>
      <c r="H1131" s="21">
        <f>ROUND(('NEW Reference'!C$6*List!$F1131)+'NEW Reference'!C$7,0)</f>
        <v>1950</v>
      </c>
      <c r="I1131" s="21">
        <f>ROUND(('NEW Reference'!D$6*List!$F1131)+'NEW Reference'!D$7,0)</f>
        <v>2337</v>
      </c>
      <c r="J1131" s="21">
        <f>ROUND(('NEW Reference'!E$6*List!$F1131)+'NEW Reference'!E$7,0)</f>
        <v>2889</v>
      </c>
      <c r="K1131" s="21">
        <f>ROUND(('NEW Reference'!F$6*List!$F1131)+'NEW Reference'!F$7,0)</f>
        <v>3010</v>
      </c>
      <c r="L1131" s="21">
        <f>ROUND(('NEW Reference'!G$6*List!$F1131)+'NEW Reference'!G$7,0)</f>
        <v>3407</v>
      </c>
      <c r="M1131" s="21">
        <f>ROUND(('NEW Reference'!H$6*List!$F1131)+'NEW Reference'!H$7,0)</f>
        <v>3537</v>
      </c>
      <c r="N1131" s="21">
        <f>ROUND(('NEW Reference'!I$6*List!$F1131)+'NEW Reference'!I$7,0)</f>
        <v>3676</v>
      </c>
      <c r="O1131" s="21">
        <f>ROUND(('NEW Reference'!J$6*List!$F1131)+'NEW Reference'!J$7,0)</f>
        <v>4257</v>
      </c>
      <c r="P1131" s="21">
        <f>ROUND(('NEW Reference'!K$6*List!$F1131)+'NEW Reference'!K$7,0)</f>
        <v>4391</v>
      </c>
      <c r="Q1131" s="21">
        <f>ROUND(('NEW Reference'!L$6*List!$F1131)+'NEW Reference'!L$7,0)</f>
        <v>4739</v>
      </c>
      <c r="R1131" s="21">
        <f>ROUND(('NEW Reference'!M$6*List!$F1131)+'NEW Reference'!M$7,0)</f>
        <v>5660</v>
      </c>
      <c r="S1131" s="21">
        <f>ROUND(('NEW Reference'!N$6*List!$F1131)+'NEW Reference'!N$7,0)</f>
        <v>22836</v>
      </c>
      <c r="T1131" s="22">
        <f>ROUND(('NEW Reference'!O$6*List!$F1131)+'NEW Reference'!O$7,0)</f>
        <v>849</v>
      </c>
      <c r="U1131" s="22">
        <f>ROUND(('NEW Reference'!P$6*List!$F1131)+'NEW Reference'!P$7,0)</f>
        <v>1196</v>
      </c>
      <c r="V1131" s="22">
        <f>ROUND(('NEW Reference'!Q$6*List!$F1131)+'NEW Reference'!Q$7,0)</f>
        <v>598</v>
      </c>
      <c r="X1131" s="3" t="str">
        <f t="shared" si="51"/>
        <v>ROCKWALL, Texas</v>
      </c>
      <c r="Y1131" s="67" t="s">
        <v>1355</v>
      </c>
      <c r="Z1131" s="24" t="s">
        <v>91</v>
      </c>
      <c r="AA1131" s="28" t="s">
        <v>1284</v>
      </c>
      <c r="AB1131" s="25"/>
      <c r="AC1131" s="19">
        <f t="shared" si="53"/>
        <v>0.96390000000000009</v>
      </c>
      <c r="AD1131" s="104">
        <v>26420</v>
      </c>
      <c r="AE1131" t="s">
        <v>1290</v>
      </c>
      <c r="AF1131" s="19">
        <v>0.9729000000000001</v>
      </c>
    </row>
    <row r="1132" spans="1:32">
      <c r="A1132" s="95">
        <v>45</v>
      </c>
      <c r="B1132" s="93" t="s">
        <v>202</v>
      </c>
      <c r="C1132" s="67" t="s">
        <v>4</v>
      </c>
      <c r="D1132" s="28" t="s">
        <v>1284</v>
      </c>
      <c r="E1132" s="97" t="s">
        <v>101</v>
      </c>
      <c r="F1132" s="98">
        <f t="shared" si="52"/>
        <v>0.84000000000000008</v>
      </c>
      <c r="G1132" s="74">
        <f>ROUND(('NEW Reference'!B$6*List!$F1132)+'NEW Reference'!B$7,0)</f>
        <v>1183</v>
      </c>
      <c r="H1132" s="21">
        <f>ROUND(('NEW Reference'!C$6*List!$F1132)+'NEW Reference'!C$7,0)</f>
        <v>1764</v>
      </c>
      <c r="I1132" s="21">
        <f>ROUND(('NEW Reference'!D$6*List!$F1132)+'NEW Reference'!D$7,0)</f>
        <v>2114</v>
      </c>
      <c r="J1132" s="21">
        <f>ROUND(('NEW Reference'!E$6*List!$F1132)+'NEW Reference'!E$7,0)</f>
        <v>2614</v>
      </c>
      <c r="K1132" s="21">
        <f>ROUND(('NEW Reference'!F$6*List!$F1132)+'NEW Reference'!F$7,0)</f>
        <v>2723</v>
      </c>
      <c r="L1132" s="21">
        <f>ROUND(('NEW Reference'!G$6*List!$F1132)+'NEW Reference'!G$7,0)</f>
        <v>3082</v>
      </c>
      <c r="M1132" s="21">
        <f>ROUND(('NEW Reference'!H$6*List!$F1132)+'NEW Reference'!H$7,0)</f>
        <v>3200</v>
      </c>
      <c r="N1132" s="21">
        <f>ROUND(('NEW Reference'!I$6*List!$F1132)+'NEW Reference'!I$7,0)</f>
        <v>3326</v>
      </c>
      <c r="O1132" s="21">
        <f>ROUND(('NEW Reference'!J$6*List!$F1132)+'NEW Reference'!J$7,0)</f>
        <v>3851</v>
      </c>
      <c r="P1132" s="21">
        <f>ROUND(('NEW Reference'!K$6*List!$F1132)+'NEW Reference'!K$7,0)</f>
        <v>3973</v>
      </c>
      <c r="Q1132" s="21">
        <f>ROUND(('NEW Reference'!L$6*List!$F1132)+'NEW Reference'!L$7,0)</f>
        <v>4287</v>
      </c>
      <c r="R1132" s="21">
        <f>ROUND(('NEW Reference'!M$6*List!$F1132)+'NEW Reference'!M$7,0)</f>
        <v>5120</v>
      </c>
      <c r="S1132" s="21">
        <f>ROUND(('NEW Reference'!N$6*List!$F1132)+'NEW Reference'!N$7,0)</f>
        <v>20658</v>
      </c>
      <c r="T1132" s="22">
        <f>ROUND(('NEW Reference'!O$6*List!$F1132)+'NEW Reference'!O$7,0)</f>
        <v>768</v>
      </c>
      <c r="U1132" s="22">
        <f>ROUND(('NEW Reference'!P$6*List!$F1132)+'NEW Reference'!P$7,0)</f>
        <v>1082</v>
      </c>
      <c r="V1132" s="22">
        <f>ROUND(('NEW Reference'!Q$6*List!$F1132)+'NEW Reference'!Q$7,0)</f>
        <v>541</v>
      </c>
      <c r="X1132" s="3" t="str">
        <f t="shared" si="51"/>
        <v>Rural (Not listed as urban county), Texas</v>
      </c>
      <c r="Y1132" s="67" t="s">
        <v>4</v>
      </c>
      <c r="Z1132" s="24" t="s">
        <v>91</v>
      </c>
      <c r="AA1132" s="28" t="s">
        <v>1284</v>
      </c>
      <c r="AB1132" s="25"/>
      <c r="AC1132" s="19">
        <f t="shared" si="53"/>
        <v>0.84000000000000008</v>
      </c>
      <c r="AD1132" s="104">
        <v>18580</v>
      </c>
      <c r="AE1132" t="s">
        <v>1282</v>
      </c>
      <c r="AF1132" s="19">
        <v>0.92871999999999999</v>
      </c>
    </row>
    <row r="1133" spans="1:32">
      <c r="A1133" s="95">
        <v>30980</v>
      </c>
      <c r="B1133" s="93" t="s">
        <v>1330</v>
      </c>
      <c r="C1133" s="67" t="s">
        <v>1356</v>
      </c>
      <c r="D1133" s="28" t="s">
        <v>1284</v>
      </c>
      <c r="E1133" s="97" t="s">
        <v>90</v>
      </c>
      <c r="F1133" s="98">
        <f t="shared" si="52"/>
        <v>0.90715499999999993</v>
      </c>
      <c r="G1133" s="74">
        <f>ROUND(('NEW Reference'!B$6*List!$F1133)+'NEW Reference'!B$7,0)</f>
        <v>1251</v>
      </c>
      <c r="H1133" s="21">
        <f>ROUND(('NEW Reference'!C$6*List!$F1133)+'NEW Reference'!C$7,0)</f>
        <v>1865</v>
      </c>
      <c r="I1133" s="21">
        <f>ROUND(('NEW Reference'!D$6*List!$F1133)+'NEW Reference'!D$7,0)</f>
        <v>2235</v>
      </c>
      <c r="J1133" s="21">
        <f>ROUND(('NEW Reference'!E$6*List!$F1133)+'NEW Reference'!E$7,0)</f>
        <v>2763</v>
      </c>
      <c r="K1133" s="21">
        <f>ROUND(('NEW Reference'!F$6*List!$F1133)+'NEW Reference'!F$7,0)</f>
        <v>2878</v>
      </c>
      <c r="L1133" s="21">
        <f>ROUND(('NEW Reference'!G$6*List!$F1133)+'NEW Reference'!G$7,0)</f>
        <v>3258</v>
      </c>
      <c r="M1133" s="21">
        <f>ROUND(('NEW Reference'!H$6*List!$F1133)+'NEW Reference'!H$7,0)</f>
        <v>3383</v>
      </c>
      <c r="N1133" s="21">
        <f>ROUND(('NEW Reference'!I$6*List!$F1133)+'NEW Reference'!I$7,0)</f>
        <v>3516</v>
      </c>
      <c r="O1133" s="21">
        <f>ROUND(('NEW Reference'!J$6*List!$F1133)+'NEW Reference'!J$7,0)</f>
        <v>4071</v>
      </c>
      <c r="P1133" s="21">
        <f>ROUND(('NEW Reference'!K$6*List!$F1133)+'NEW Reference'!K$7,0)</f>
        <v>4200</v>
      </c>
      <c r="Q1133" s="21">
        <f>ROUND(('NEW Reference'!L$6*List!$F1133)+'NEW Reference'!L$7,0)</f>
        <v>4532</v>
      </c>
      <c r="R1133" s="21">
        <f>ROUND(('NEW Reference'!M$6*List!$F1133)+'NEW Reference'!M$7,0)</f>
        <v>5412</v>
      </c>
      <c r="S1133" s="21">
        <f>ROUND(('NEW Reference'!N$6*List!$F1133)+'NEW Reference'!N$7,0)</f>
        <v>21838</v>
      </c>
      <c r="T1133" s="22">
        <f>ROUND(('NEW Reference'!O$6*List!$F1133)+'NEW Reference'!O$7,0)</f>
        <v>812</v>
      </c>
      <c r="U1133" s="22">
        <f>ROUND(('NEW Reference'!P$6*List!$F1133)+'NEW Reference'!P$7,0)</f>
        <v>1144</v>
      </c>
      <c r="V1133" s="22">
        <f>ROUND(('NEW Reference'!Q$6*List!$F1133)+'NEW Reference'!Q$7,0)</f>
        <v>572</v>
      </c>
      <c r="X1133" s="3" t="str">
        <f t="shared" si="51"/>
        <v>RUSK, Texas</v>
      </c>
      <c r="Y1133" s="67" t="s">
        <v>1356</v>
      </c>
      <c r="Z1133" s="24" t="s">
        <v>91</v>
      </c>
      <c r="AA1133" s="28" t="s">
        <v>1284</v>
      </c>
      <c r="AB1133" s="26"/>
      <c r="AC1133" s="19">
        <f t="shared" si="53"/>
        <v>0.90715499999999993</v>
      </c>
      <c r="AD1133" s="104">
        <v>11100</v>
      </c>
      <c r="AE1133" t="s">
        <v>1287</v>
      </c>
      <c r="AF1133" s="19">
        <v>0.84340000000000004</v>
      </c>
    </row>
    <row r="1134" spans="1:32">
      <c r="A1134" s="95">
        <v>26420</v>
      </c>
      <c r="B1134" s="93" t="s">
        <v>1290</v>
      </c>
      <c r="C1134" s="67" t="s">
        <v>1357</v>
      </c>
      <c r="D1134" s="28" t="s">
        <v>1284</v>
      </c>
      <c r="E1134" s="97" t="s">
        <v>90</v>
      </c>
      <c r="F1134" s="98">
        <f t="shared" si="52"/>
        <v>0.9729000000000001</v>
      </c>
      <c r="G1134" s="74">
        <f>ROUND(('NEW Reference'!B$6*List!$F1134)+'NEW Reference'!B$7,0)</f>
        <v>1317</v>
      </c>
      <c r="H1134" s="21">
        <f>ROUND(('NEW Reference'!C$6*List!$F1134)+'NEW Reference'!C$7,0)</f>
        <v>1964</v>
      </c>
      <c r="I1134" s="21">
        <f>ROUND(('NEW Reference'!D$6*List!$F1134)+'NEW Reference'!D$7,0)</f>
        <v>2353</v>
      </c>
      <c r="J1134" s="21">
        <f>ROUND(('NEW Reference'!E$6*List!$F1134)+'NEW Reference'!E$7,0)</f>
        <v>2909</v>
      </c>
      <c r="K1134" s="21">
        <f>ROUND(('NEW Reference'!F$6*List!$F1134)+'NEW Reference'!F$7,0)</f>
        <v>3031</v>
      </c>
      <c r="L1134" s="21">
        <f>ROUND(('NEW Reference'!G$6*List!$F1134)+'NEW Reference'!G$7,0)</f>
        <v>3431</v>
      </c>
      <c r="M1134" s="21">
        <f>ROUND(('NEW Reference'!H$6*List!$F1134)+'NEW Reference'!H$7,0)</f>
        <v>3562</v>
      </c>
      <c r="N1134" s="21">
        <f>ROUND(('NEW Reference'!I$6*List!$F1134)+'NEW Reference'!I$7,0)</f>
        <v>3702</v>
      </c>
      <c r="O1134" s="21">
        <f>ROUND(('NEW Reference'!J$6*List!$F1134)+'NEW Reference'!J$7,0)</f>
        <v>4287</v>
      </c>
      <c r="P1134" s="21">
        <f>ROUND(('NEW Reference'!K$6*List!$F1134)+'NEW Reference'!K$7,0)</f>
        <v>4422</v>
      </c>
      <c r="Q1134" s="21">
        <f>ROUND(('NEW Reference'!L$6*List!$F1134)+'NEW Reference'!L$7,0)</f>
        <v>4772</v>
      </c>
      <c r="R1134" s="21">
        <f>ROUND(('NEW Reference'!M$6*List!$F1134)+'NEW Reference'!M$7,0)</f>
        <v>5699</v>
      </c>
      <c r="S1134" s="21">
        <f>ROUND(('NEW Reference'!N$6*List!$F1134)+'NEW Reference'!N$7,0)</f>
        <v>22994</v>
      </c>
      <c r="T1134" s="22">
        <f>ROUND(('NEW Reference'!O$6*List!$F1134)+'NEW Reference'!O$7,0)</f>
        <v>855</v>
      </c>
      <c r="U1134" s="22">
        <f>ROUND(('NEW Reference'!P$6*List!$F1134)+'NEW Reference'!P$7,0)</f>
        <v>1205</v>
      </c>
      <c r="V1134" s="22">
        <f>ROUND(('NEW Reference'!Q$6*List!$F1134)+'NEW Reference'!Q$7,0)</f>
        <v>602</v>
      </c>
      <c r="X1134" s="3" t="str">
        <f t="shared" si="51"/>
        <v>SAN JACINTO, Texas</v>
      </c>
      <c r="Y1134" s="67" t="s">
        <v>1357</v>
      </c>
      <c r="Z1134" s="24" t="s">
        <v>91</v>
      </c>
      <c r="AA1134" s="28" t="s">
        <v>1284</v>
      </c>
      <c r="AB1134" s="25"/>
      <c r="AC1134" s="19">
        <f t="shared" si="53"/>
        <v>0.9729000000000001</v>
      </c>
      <c r="AD1134" s="104">
        <v>13140</v>
      </c>
      <c r="AE1134" t="s">
        <v>1333</v>
      </c>
      <c r="AF1134" s="19">
        <v>0.87930000000000008</v>
      </c>
    </row>
    <row r="1135" spans="1:32">
      <c r="A1135" s="95">
        <v>18580</v>
      </c>
      <c r="B1135" s="93" t="s">
        <v>1282</v>
      </c>
      <c r="C1135" s="67" t="s">
        <v>1358</v>
      </c>
      <c r="D1135" s="28" t="s">
        <v>1284</v>
      </c>
      <c r="E1135" s="97" t="s">
        <v>90</v>
      </c>
      <c r="F1135" s="98">
        <f t="shared" si="52"/>
        <v>0.92871999999999999</v>
      </c>
      <c r="G1135" s="74">
        <f>ROUND(('NEW Reference'!B$6*List!$F1135)+'NEW Reference'!B$7,0)</f>
        <v>1272</v>
      </c>
      <c r="H1135" s="21">
        <f>ROUND(('NEW Reference'!C$6*List!$F1135)+'NEW Reference'!C$7,0)</f>
        <v>1897</v>
      </c>
      <c r="I1135" s="21">
        <f>ROUND(('NEW Reference'!D$6*List!$F1135)+'NEW Reference'!D$7,0)</f>
        <v>2274</v>
      </c>
      <c r="J1135" s="21">
        <f>ROUND(('NEW Reference'!E$6*List!$F1135)+'NEW Reference'!E$7,0)</f>
        <v>2811</v>
      </c>
      <c r="K1135" s="21">
        <f>ROUND(('NEW Reference'!F$6*List!$F1135)+'NEW Reference'!F$7,0)</f>
        <v>2928</v>
      </c>
      <c r="L1135" s="21">
        <f>ROUND(('NEW Reference'!G$6*List!$F1135)+'NEW Reference'!G$7,0)</f>
        <v>3315</v>
      </c>
      <c r="M1135" s="21">
        <f>ROUND(('NEW Reference'!H$6*List!$F1135)+'NEW Reference'!H$7,0)</f>
        <v>3442</v>
      </c>
      <c r="N1135" s="21">
        <f>ROUND(('NEW Reference'!I$6*List!$F1135)+'NEW Reference'!I$7,0)</f>
        <v>3577</v>
      </c>
      <c r="O1135" s="21">
        <f>ROUND(('NEW Reference'!J$6*List!$F1135)+'NEW Reference'!J$7,0)</f>
        <v>4142</v>
      </c>
      <c r="P1135" s="21">
        <f>ROUND(('NEW Reference'!K$6*List!$F1135)+'NEW Reference'!K$7,0)</f>
        <v>4273</v>
      </c>
      <c r="Q1135" s="21">
        <f>ROUND(('NEW Reference'!L$6*List!$F1135)+'NEW Reference'!L$7,0)</f>
        <v>4610</v>
      </c>
      <c r="R1135" s="21">
        <f>ROUND(('NEW Reference'!M$6*List!$F1135)+'NEW Reference'!M$7,0)</f>
        <v>5506</v>
      </c>
      <c r="S1135" s="21">
        <f>ROUND(('NEW Reference'!N$6*List!$F1135)+'NEW Reference'!N$7,0)</f>
        <v>22217</v>
      </c>
      <c r="T1135" s="22">
        <f>ROUND(('NEW Reference'!O$6*List!$F1135)+'NEW Reference'!O$7,0)</f>
        <v>826</v>
      </c>
      <c r="U1135" s="22">
        <f>ROUND(('NEW Reference'!P$6*List!$F1135)+'NEW Reference'!P$7,0)</f>
        <v>1164</v>
      </c>
      <c r="V1135" s="22">
        <f>ROUND(('NEW Reference'!Q$6*List!$F1135)+'NEW Reference'!Q$7,0)</f>
        <v>582</v>
      </c>
      <c r="X1135" s="3" t="str">
        <f t="shared" si="51"/>
        <v>SAN PATRICIO, Texas</v>
      </c>
      <c r="Y1135" s="67" t="s">
        <v>1358</v>
      </c>
      <c r="Z1135" s="24" t="s">
        <v>91</v>
      </c>
      <c r="AA1135" s="28" t="s">
        <v>1284</v>
      </c>
      <c r="AB1135" s="26"/>
      <c r="AC1135" s="19">
        <f t="shared" si="53"/>
        <v>0.92871999999999999</v>
      </c>
      <c r="AD1135" s="104">
        <v>23104</v>
      </c>
      <c r="AE1135" t="s">
        <v>1342</v>
      </c>
      <c r="AF1135" s="19">
        <v>0.96910000000000007</v>
      </c>
    </row>
    <row r="1136" spans="1:32">
      <c r="A1136" s="95">
        <v>46340</v>
      </c>
      <c r="B1136" s="93" t="s">
        <v>1359</v>
      </c>
      <c r="C1136" s="67" t="s">
        <v>1277</v>
      </c>
      <c r="D1136" s="28" t="s">
        <v>1284</v>
      </c>
      <c r="E1136" s="97" t="s">
        <v>90</v>
      </c>
      <c r="F1136" s="98">
        <f t="shared" si="52"/>
        <v>0.90990000000000004</v>
      </c>
      <c r="G1136" s="74">
        <f>ROUND(('NEW Reference'!B$6*List!$F1136)+'NEW Reference'!B$7,0)</f>
        <v>1253</v>
      </c>
      <c r="H1136" s="21">
        <f>ROUND(('NEW Reference'!C$6*List!$F1136)+'NEW Reference'!C$7,0)</f>
        <v>1869</v>
      </c>
      <c r="I1136" s="21">
        <f>ROUND(('NEW Reference'!D$6*List!$F1136)+'NEW Reference'!D$7,0)</f>
        <v>2240</v>
      </c>
      <c r="J1136" s="21">
        <f>ROUND(('NEW Reference'!E$6*List!$F1136)+'NEW Reference'!E$7,0)</f>
        <v>2769</v>
      </c>
      <c r="K1136" s="21">
        <f>ROUND(('NEW Reference'!F$6*List!$F1136)+'NEW Reference'!F$7,0)</f>
        <v>2885</v>
      </c>
      <c r="L1136" s="21">
        <f>ROUND(('NEW Reference'!G$6*List!$F1136)+'NEW Reference'!G$7,0)</f>
        <v>3266</v>
      </c>
      <c r="M1136" s="21">
        <f>ROUND(('NEW Reference'!H$6*List!$F1136)+'NEW Reference'!H$7,0)</f>
        <v>3390</v>
      </c>
      <c r="N1136" s="21">
        <f>ROUND(('NEW Reference'!I$6*List!$F1136)+'NEW Reference'!I$7,0)</f>
        <v>3524</v>
      </c>
      <c r="O1136" s="21">
        <f>ROUND(('NEW Reference'!J$6*List!$F1136)+'NEW Reference'!J$7,0)</f>
        <v>4080</v>
      </c>
      <c r="P1136" s="21">
        <f>ROUND(('NEW Reference'!K$6*List!$F1136)+'NEW Reference'!K$7,0)</f>
        <v>4209</v>
      </c>
      <c r="Q1136" s="21">
        <f>ROUND(('NEW Reference'!L$6*List!$F1136)+'NEW Reference'!L$7,0)</f>
        <v>4542</v>
      </c>
      <c r="R1136" s="21">
        <f>ROUND(('NEW Reference'!M$6*List!$F1136)+'NEW Reference'!M$7,0)</f>
        <v>5424</v>
      </c>
      <c r="S1136" s="21">
        <f>ROUND(('NEW Reference'!N$6*List!$F1136)+'NEW Reference'!N$7,0)</f>
        <v>21887</v>
      </c>
      <c r="T1136" s="22">
        <f>ROUND(('NEW Reference'!O$6*List!$F1136)+'NEW Reference'!O$7,0)</f>
        <v>814</v>
      </c>
      <c r="U1136" s="22">
        <f>ROUND(('NEW Reference'!P$6*List!$F1136)+'NEW Reference'!P$7,0)</f>
        <v>1147</v>
      </c>
      <c r="V1136" s="22">
        <f>ROUND(('NEW Reference'!Q$6*List!$F1136)+'NEW Reference'!Q$7,0)</f>
        <v>573</v>
      </c>
      <c r="X1136" s="3" t="str">
        <f t="shared" si="51"/>
        <v>SMITH, Texas</v>
      </c>
      <c r="Y1136" s="67" t="s">
        <v>1277</v>
      </c>
      <c r="Z1136" s="24" t="s">
        <v>91</v>
      </c>
      <c r="AA1136" s="28" t="s">
        <v>1284</v>
      </c>
      <c r="AB1136" s="26"/>
      <c r="AC1136" s="19">
        <f t="shared" si="53"/>
        <v>0.90990000000000004</v>
      </c>
      <c r="AD1136" s="104">
        <v>11100</v>
      </c>
      <c r="AE1136" t="s">
        <v>1287</v>
      </c>
      <c r="AF1136" s="19">
        <v>0.84340000000000004</v>
      </c>
    </row>
    <row r="1137" spans="1:32">
      <c r="A1137" s="95">
        <v>23104</v>
      </c>
      <c r="B1137" s="93" t="s">
        <v>1342</v>
      </c>
      <c r="C1137" s="67" t="s">
        <v>1360</v>
      </c>
      <c r="D1137" s="28" t="s">
        <v>1284</v>
      </c>
      <c r="E1137" s="97" t="s">
        <v>90</v>
      </c>
      <c r="F1137" s="98">
        <f t="shared" si="52"/>
        <v>0.96910000000000007</v>
      </c>
      <c r="G1137" s="74">
        <f>ROUND(('NEW Reference'!B$6*List!$F1137)+'NEW Reference'!B$7,0)</f>
        <v>1313</v>
      </c>
      <c r="H1137" s="21">
        <f>ROUND(('NEW Reference'!C$6*List!$F1137)+'NEW Reference'!C$7,0)</f>
        <v>1958</v>
      </c>
      <c r="I1137" s="21">
        <f>ROUND(('NEW Reference'!D$6*List!$F1137)+'NEW Reference'!D$7,0)</f>
        <v>2346</v>
      </c>
      <c r="J1137" s="21">
        <f>ROUND(('NEW Reference'!E$6*List!$F1137)+'NEW Reference'!E$7,0)</f>
        <v>2901</v>
      </c>
      <c r="K1137" s="21">
        <f>ROUND(('NEW Reference'!F$6*List!$F1137)+'NEW Reference'!F$7,0)</f>
        <v>3022</v>
      </c>
      <c r="L1137" s="21">
        <f>ROUND(('NEW Reference'!G$6*List!$F1137)+'NEW Reference'!G$7,0)</f>
        <v>3421</v>
      </c>
      <c r="M1137" s="21">
        <f>ROUND(('NEW Reference'!H$6*List!$F1137)+'NEW Reference'!H$7,0)</f>
        <v>3552</v>
      </c>
      <c r="N1137" s="21">
        <f>ROUND(('NEW Reference'!I$6*List!$F1137)+'NEW Reference'!I$7,0)</f>
        <v>3691</v>
      </c>
      <c r="O1137" s="21">
        <f>ROUND(('NEW Reference'!J$6*List!$F1137)+'NEW Reference'!J$7,0)</f>
        <v>4274</v>
      </c>
      <c r="P1137" s="21">
        <f>ROUND(('NEW Reference'!K$6*List!$F1137)+'NEW Reference'!K$7,0)</f>
        <v>4409</v>
      </c>
      <c r="Q1137" s="21">
        <f>ROUND(('NEW Reference'!L$6*List!$F1137)+'NEW Reference'!L$7,0)</f>
        <v>4758</v>
      </c>
      <c r="R1137" s="21">
        <f>ROUND(('NEW Reference'!M$6*List!$F1137)+'NEW Reference'!M$7,0)</f>
        <v>5682</v>
      </c>
      <c r="S1137" s="21">
        <f>ROUND(('NEW Reference'!N$6*List!$F1137)+'NEW Reference'!N$7,0)</f>
        <v>22927</v>
      </c>
      <c r="T1137" s="22">
        <f>ROUND(('NEW Reference'!O$6*List!$F1137)+'NEW Reference'!O$7,0)</f>
        <v>852</v>
      </c>
      <c r="U1137" s="22">
        <f>ROUND(('NEW Reference'!P$6*List!$F1137)+'NEW Reference'!P$7,0)</f>
        <v>1201</v>
      </c>
      <c r="V1137" s="22">
        <f>ROUND(('NEW Reference'!Q$6*List!$F1137)+'NEW Reference'!Q$7,0)</f>
        <v>601</v>
      </c>
      <c r="X1137" s="3" t="str">
        <f t="shared" si="51"/>
        <v>TARRANT, Texas</v>
      </c>
      <c r="Y1137" s="67" t="s">
        <v>1360</v>
      </c>
      <c r="Z1137" s="24" t="s">
        <v>91</v>
      </c>
      <c r="AA1137" s="28" t="s">
        <v>1284</v>
      </c>
      <c r="AB1137" s="26"/>
      <c r="AC1137" s="19">
        <f t="shared" si="53"/>
        <v>0.96910000000000007</v>
      </c>
      <c r="AD1137" s="104">
        <v>11100</v>
      </c>
      <c r="AE1137" t="s">
        <v>1287</v>
      </c>
      <c r="AF1137" s="19">
        <v>0.84340000000000004</v>
      </c>
    </row>
    <row r="1138" spans="1:32">
      <c r="A1138" s="95">
        <v>10180</v>
      </c>
      <c r="B1138" s="93" t="s">
        <v>1305</v>
      </c>
      <c r="C1138" s="67" t="s">
        <v>1361</v>
      </c>
      <c r="D1138" s="28" t="s">
        <v>1284</v>
      </c>
      <c r="E1138" s="97" t="s">
        <v>90</v>
      </c>
      <c r="F1138" s="98">
        <f t="shared" si="52"/>
        <v>0.92871999999999999</v>
      </c>
      <c r="G1138" s="74">
        <f>ROUND(('NEW Reference'!B$6*List!$F1138)+'NEW Reference'!B$7,0)</f>
        <v>1272</v>
      </c>
      <c r="H1138" s="21">
        <f>ROUND(('NEW Reference'!C$6*List!$F1138)+'NEW Reference'!C$7,0)</f>
        <v>1897</v>
      </c>
      <c r="I1138" s="21">
        <f>ROUND(('NEW Reference'!D$6*List!$F1138)+'NEW Reference'!D$7,0)</f>
        <v>2274</v>
      </c>
      <c r="J1138" s="21">
        <f>ROUND(('NEW Reference'!E$6*List!$F1138)+'NEW Reference'!E$7,0)</f>
        <v>2811</v>
      </c>
      <c r="K1138" s="21">
        <f>ROUND(('NEW Reference'!F$6*List!$F1138)+'NEW Reference'!F$7,0)</f>
        <v>2928</v>
      </c>
      <c r="L1138" s="21">
        <f>ROUND(('NEW Reference'!G$6*List!$F1138)+'NEW Reference'!G$7,0)</f>
        <v>3315</v>
      </c>
      <c r="M1138" s="21">
        <f>ROUND(('NEW Reference'!H$6*List!$F1138)+'NEW Reference'!H$7,0)</f>
        <v>3442</v>
      </c>
      <c r="N1138" s="21">
        <f>ROUND(('NEW Reference'!I$6*List!$F1138)+'NEW Reference'!I$7,0)</f>
        <v>3577</v>
      </c>
      <c r="O1138" s="21">
        <f>ROUND(('NEW Reference'!J$6*List!$F1138)+'NEW Reference'!J$7,0)</f>
        <v>4142</v>
      </c>
      <c r="P1138" s="21">
        <f>ROUND(('NEW Reference'!K$6*List!$F1138)+'NEW Reference'!K$7,0)</f>
        <v>4273</v>
      </c>
      <c r="Q1138" s="21">
        <f>ROUND(('NEW Reference'!L$6*List!$F1138)+'NEW Reference'!L$7,0)</f>
        <v>4610</v>
      </c>
      <c r="R1138" s="21">
        <f>ROUND(('NEW Reference'!M$6*List!$F1138)+'NEW Reference'!M$7,0)</f>
        <v>5506</v>
      </c>
      <c r="S1138" s="21">
        <f>ROUND(('NEW Reference'!N$6*List!$F1138)+'NEW Reference'!N$7,0)</f>
        <v>22217</v>
      </c>
      <c r="T1138" s="22">
        <f>ROUND(('NEW Reference'!O$6*List!$F1138)+'NEW Reference'!O$7,0)</f>
        <v>826</v>
      </c>
      <c r="U1138" s="22">
        <f>ROUND(('NEW Reference'!P$6*List!$F1138)+'NEW Reference'!P$7,0)</f>
        <v>1164</v>
      </c>
      <c r="V1138" s="22">
        <f>ROUND(('NEW Reference'!Q$6*List!$F1138)+'NEW Reference'!Q$7,0)</f>
        <v>582</v>
      </c>
      <c r="X1138" s="3" t="str">
        <f t="shared" si="51"/>
        <v>TAYLOR, Texas</v>
      </c>
      <c r="Y1138" s="67" t="s">
        <v>1361</v>
      </c>
      <c r="Z1138" s="24" t="s">
        <v>91</v>
      </c>
      <c r="AA1138" s="28" t="s">
        <v>1284</v>
      </c>
      <c r="AB1138" s="26"/>
      <c r="AC1138" s="19">
        <f t="shared" si="53"/>
        <v>0.92871999999999999</v>
      </c>
      <c r="AD1138" s="104">
        <v>17780</v>
      </c>
      <c r="AE1138" t="s">
        <v>1302</v>
      </c>
      <c r="AF1138" s="19">
        <v>0.87260000000000004</v>
      </c>
    </row>
    <row r="1139" spans="1:32">
      <c r="A1139" s="95">
        <v>41660</v>
      </c>
      <c r="B1139" s="93" t="s">
        <v>1340</v>
      </c>
      <c r="C1139" s="67" t="s">
        <v>1362</v>
      </c>
      <c r="D1139" s="28" t="s">
        <v>1284</v>
      </c>
      <c r="E1139" s="97" t="s">
        <v>90</v>
      </c>
      <c r="F1139" s="98">
        <f t="shared" si="52"/>
        <v>0.87740000000000007</v>
      </c>
      <c r="G1139" s="74">
        <f>ROUND(('NEW Reference'!B$6*List!$F1139)+'NEW Reference'!B$7,0)</f>
        <v>1221</v>
      </c>
      <c r="H1139" s="21">
        <f>ROUND(('NEW Reference'!C$6*List!$F1139)+'NEW Reference'!C$7,0)</f>
        <v>1820</v>
      </c>
      <c r="I1139" s="21">
        <f>ROUND(('NEW Reference'!D$6*List!$F1139)+'NEW Reference'!D$7,0)</f>
        <v>2181</v>
      </c>
      <c r="J1139" s="21">
        <f>ROUND(('NEW Reference'!E$6*List!$F1139)+'NEW Reference'!E$7,0)</f>
        <v>2697</v>
      </c>
      <c r="K1139" s="21">
        <f>ROUND(('NEW Reference'!F$6*List!$F1139)+'NEW Reference'!F$7,0)</f>
        <v>2809</v>
      </c>
      <c r="L1139" s="21">
        <f>ROUND(('NEW Reference'!G$6*List!$F1139)+'NEW Reference'!G$7,0)</f>
        <v>3180</v>
      </c>
      <c r="M1139" s="21">
        <f>ROUND(('NEW Reference'!H$6*List!$F1139)+'NEW Reference'!H$7,0)</f>
        <v>3302</v>
      </c>
      <c r="N1139" s="21">
        <f>ROUND(('NEW Reference'!I$6*List!$F1139)+'NEW Reference'!I$7,0)</f>
        <v>3432</v>
      </c>
      <c r="O1139" s="21">
        <f>ROUND(('NEW Reference'!J$6*List!$F1139)+'NEW Reference'!J$7,0)</f>
        <v>3974</v>
      </c>
      <c r="P1139" s="21">
        <f>ROUND(('NEW Reference'!K$6*List!$F1139)+'NEW Reference'!K$7,0)</f>
        <v>4099</v>
      </c>
      <c r="Q1139" s="21">
        <f>ROUND(('NEW Reference'!L$6*List!$F1139)+'NEW Reference'!L$7,0)</f>
        <v>4423</v>
      </c>
      <c r="R1139" s="21">
        <f>ROUND(('NEW Reference'!M$6*List!$F1139)+'NEW Reference'!M$7,0)</f>
        <v>5283</v>
      </c>
      <c r="S1139" s="21">
        <f>ROUND(('NEW Reference'!N$6*List!$F1139)+'NEW Reference'!N$7,0)</f>
        <v>21315</v>
      </c>
      <c r="T1139" s="22">
        <f>ROUND(('NEW Reference'!O$6*List!$F1139)+'NEW Reference'!O$7,0)</f>
        <v>792</v>
      </c>
      <c r="U1139" s="22">
        <f>ROUND(('NEW Reference'!P$6*List!$F1139)+'NEW Reference'!P$7,0)</f>
        <v>1117</v>
      </c>
      <c r="V1139" s="22">
        <f>ROUND(('NEW Reference'!Q$6*List!$F1139)+'NEW Reference'!Q$7,0)</f>
        <v>558</v>
      </c>
      <c r="X1139" s="3" t="str">
        <f t="shared" si="51"/>
        <v>TOM GREEN, Texas</v>
      </c>
      <c r="Y1139" s="67" t="s">
        <v>1362</v>
      </c>
      <c r="Z1139" s="24" t="s">
        <v>91</v>
      </c>
      <c r="AA1139" s="28" t="s">
        <v>1284</v>
      </c>
      <c r="AB1139" s="26"/>
      <c r="AC1139" s="19">
        <f t="shared" si="53"/>
        <v>0.87740000000000007</v>
      </c>
      <c r="AD1139" s="104">
        <v>19124</v>
      </c>
      <c r="AE1139" t="s">
        <v>1312</v>
      </c>
      <c r="AF1139" s="19">
        <v>0.96390000000000009</v>
      </c>
    </row>
    <row r="1140" spans="1:32">
      <c r="A1140" s="95">
        <v>12420</v>
      </c>
      <c r="B1140" s="93" t="s">
        <v>1293</v>
      </c>
      <c r="C1140" s="67" t="s">
        <v>1363</v>
      </c>
      <c r="D1140" s="28" t="s">
        <v>1284</v>
      </c>
      <c r="E1140" s="97" t="s">
        <v>90</v>
      </c>
      <c r="F1140" s="98">
        <f t="shared" si="52"/>
        <v>0.96600000000000008</v>
      </c>
      <c r="G1140" s="74">
        <f>ROUND(('NEW Reference'!B$6*List!$F1140)+'NEW Reference'!B$7,0)</f>
        <v>1310</v>
      </c>
      <c r="H1140" s="21">
        <f>ROUND(('NEW Reference'!C$6*List!$F1140)+'NEW Reference'!C$7,0)</f>
        <v>1953</v>
      </c>
      <c r="I1140" s="21">
        <f>ROUND(('NEW Reference'!D$6*List!$F1140)+'NEW Reference'!D$7,0)</f>
        <v>2341</v>
      </c>
      <c r="J1140" s="21">
        <f>ROUND(('NEW Reference'!E$6*List!$F1140)+'NEW Reference'!E$7,0)</f>
        <v>2894</v>
      </c>
      <c r="K1140" s="21">
        <f>ROUND(('NEW Reference'!F$6*List!$F1140)+'NEW Reference'!F$7,0)</f>
        <v>3015</v>
      </c>
      <c r="L1140" s="21">
        <f>ROUND(('NEW Reference'!G$6*List!$F1140)+'NEW Reference'!G$7,0)</f>
        <v>3413</v>
      </c>
      <c r="M1140" s="21">
        <f>ROUND(('NEW Reference'!H$6*List!$F1140)+'NEW Reference'!H$7,0)</f>
        <v>3543</v>
      </c>
      <c r="N1140" s="21">
        <f>ROUND(('NEW Reference'!I$6*List!$F1140)+'NEW Reference'!I$7,0)</f>
        <v>3682</v>
      </c>
      <c r="O1140" s="21">
        <f>ROUND(('NEW Reference'!J$6*List!$F1140)+'NEW Reference'!J$7,0)</f>
        <v>4264</v>
      </c>
      <c r="P1140" s="21">
        <f>ROUND(('NEW Reference'!K$6*List!$F1140)+'NEW Reference'!K$7,0)</f>
        <v>4399</v>
      </c>
      <c r="Q1140" s="21">
        <f>ROUND(('NEW Reference'!L$6*List!$F1140)+'NEW Reference'!L$7,0)</f>
        <v>4746</v>
      </c>
      <c r="R1140" s="21">
        <f>ROUND(('NEW Reference'!M$6*List!$F1140)+'NEW Reference'!M$7,0)</f>
        <v>5669</v>
      </c>
      <c r="S1140" s="21">
        <f>ROUND(('NEW Reference'!N$6*List!$F1140)+'NEW Reference'!N$7,0)</f>
        <v>22873</v>
      </c>
      <c r="T1140" s="22">
        <f>ROUND(('NEW Reference'!O$6*List!$F1140)+'NEW Reference'!O$7,0)</f>
        <v>850</v>
      </c>
      <c r="U1140" s="22">
        <f>ROUND(('NEW Reference'!P$6*List!$F1140)+'NEW Reference'!P$7,0)</f>
        <v>1198</v>
      </c>
      <c r="V1140" s="22">
        <f>ROUND(('NEW Reference'!Q$6*List!$F1140)+'NEW Reference'!Q$7,0)</f>
        <v>599</v>
      </c>
      <c r="X1140" s="3" t="str">
        <f t="shared" si="51"/>
        <v>TRAVIS, Texas</v>
      </c>
      <c r="Y1140" s="67" t="s">
        <v>1363</v>
      </c>
      <c r="Z1140" s="24" t="s">
        <v>91</v>
      </c>
      <c r="AA1140" s="28" t="s">
        <v>1284</v>
      </c>
      <c r="AB1140" s="25"/>
      <c r="AC1140" s="19">
        <f t="shared" si="53"/>
        <v>0.96600000000000008</v>
      </c>
      <c r="AD1140" s="104">
        <v>30980</v>
      </c>
      <c r="AE1140" t="s">
        <v>1330</v>
      </c>
      <c r="AF1140" s="19">
        <v>0.90715499999999993</v>
      </c>
    </row>
    <row r="1141" spans="1:32">
      <c r="A1141" s="95">
        <v>30980</v>
      </c>
      <c r="B1141" s="93" t="s">
        <v>1330</v>
      </c>
      <c r="C1141" s="67" t="s">
        <v>1364</v>
      </c>
      <c r="D1141" s="28" t="s">
        <v>1284</v>
      </c>
      <c r="E1141" s="97" t="s">
        <v>90</v>
      </c>
      <c r="F1141" s="98">
        <f t="shared" si="52"/>
        <v>0.90715499999999993</v>
      </c>
      <c r="G1141" s="74">
        <f>ROUND(('NEW Reference'!B$6*List!$F1141)+'NEW Reference'!B$7,0)</f>
        <v>1251</v>
      </c>
      <c r="H1141" s="21">
        <f>ROUND(('NEW Reference'!C$6*List!$F1141)+'NEW Reference'!C$7,0)</f>
        <v>1865</v>
      </c>
      <c r="I1141" s="21">
        <f>ROUND(('NEW Reference'!D$6*List!$F1141)+'NEW Reference'!D$7,0)</f>
        <v>2235</v>
      </c>
      <c r="J1141" s="21">
        <f>ROUND(('NEW Reference'!E$6*List!$F1141)+'NEW Reference'!E$7,0)</f>
        <v>2763</v>
      </c>
      <c r="K1141" s="21">
        <f>ROUND(('NEW Reference'!F$6*List!$F1141)+'NEW Reference'!F$7,0)</f>
        <v>2878</v>
      </c>
      <c r="L1141" s="21">
        <f>ROUND(('NEW Reference'!G$6*List!$F1141)+'NEW Reference'!G$7,0)</f>
        <v>3258</v>
      </c>
      <c r="M1141" s="21">
        <f>ROUND(('NEW Reference'!H$6*List!$F1141)+'NEW Reference'!H$7,0)</f>
        <v>3383</v>
      </c>
      <c r="N1141" s="21">
        <f>ROUND(('NEW Reference'!I$6*List!$F1141)+'NEW Reference'!I$7,0)</f>
        <v>3516</v>
      </c>
      <c r="O1141" s="21">
        <f>ROUND(('NEW Reference'!J$6*List!$F1141)+'NEW Reference'!J$7,0)</f>
        <v>4071</v>
      </c>
      <c r="P1141" s="21">
        <f>ROUND(('NEW Reference'!K$6*List!$F1141)+'NEW Reference'!K$7,0)</f>
        <v>4200</v>
      </c>
      <c r="Q1141" s="21">
        <f>ROUND(('NEW Reference'!L$6*List!$F1141)+'NEW Reference'!L$7,0)</f>
        <v>4532</v>
      </c>
      <c r="R1141" s="21">
        <f>ROUND(('NEW Reference'!M$6*List!$F1141)+'NEW Reference'!M$7,0)</f>
        <v>5412</v>
      </c>
      <c r="S1141" s="21">
        <f>ROUND(('NEW Reference'!N$6*List!$F1141)+'NEW Reference'!N$7,0)</f>
        <v>21838</v>
      </c>
      <c r="T1141" s="22">
        <f>ROUND(('NEW Reference'!O$6*List!$F1141)+'NEW Reference'!O$7,0)</f>
        <v>812</v>
      </c>
      <c r="U1141" s="22">
        <f>ROUND(('NEW Reference'!P$6*List!$F1141)+'NEW Reference'!P$7,0)</f>
        <v>1144</v>
      </c>
      <c r="V1141" s="22">
        <f>ROUND(('NEW Reference'!Q$6*List!$F1141)+'NEW Reference'!Q$7,0)</f>
        <v>572</v>
      </c>
      <c r="X1141" s="3" t="str">
        <f t="shared" si="51"/>
        <v>UPSHUR, Texas</v>
      </c>
      <c r="Y1141" s="67" t="s">
        <v>1364</v>
      </c>
      <c r="Z1141" s="24" t="s">
        <v>91</v>
      </c>
      <c r="AA1141" s="28" t="s">
        <v>1284</v>
      </c>
      <c r="AB1141" s="25"/>
      <c r="AC1141" s="19">
        <f t="shared" si="53"/>
        <v>0.90715499999999993</v>
      </c>
      <c r="AD1141" s="104">
        <v>26420</v>
      </c>
      <c r="AE1141" t="s">
        <v>1290</v>
      </c>
      <c r="AF1141" s="19">
        <v>0.9729000000000001</v>
      </c>
    </row>
    <row r="1142" spans="1:32">
      <c r="A1142" s="95">
        <v>47020</v>
      </c>
      <c r="B1142" s="93" t="s">
        <v>1326</v>
      </c>
      <c r="C1142" s="67" t="s">
        <v>1365</v>
      </c>
      <c r="D1142" s="28" t="s">
        <v>1284</v>
      </c>
      <c r="E1142" s="97" t="s">
        <v>90</v>
      </c>
      <c r="F1142" s="98">
        <f t="shared" si="52"/>
        <v>0.85050000000000003</v>
      </c>
      <c r="G1142" s="74">
        <f>ROUND(('NEW Reference'!B$6*List!$F1142)+'NEW Reference'!B$7,0)</f>
        <v>1194</v>
      </c>
      <c r="H1142" s="21">
        <f>ROUND(('NEW Reference'!C$6*List!$F1142)+'NEW Reference'!C$7,0)</f>
        <v>1780</v>
      </c>
      <c r="I1142" s="21">
        <f>ROUND(('NEW Reference'!D$6*List!$F1142)+'NEW Reference'!D$7,0)</f>
        <v>2133</v>
      </c>
      <c r="J1142" s="21">
        <f>ROUND(('NEW Reference'!E$6*List!$F1142)+'NEW Reference'!E$7,0)</f>
        <v>2637</v>
      </c>
      <c r="K1142" s="21">
        <f>ROUND(('NEW Reference'!F$6*List!$F1142)+'NEW Reference'!F$7,0)</f>
        <v>2747</v>
      </c>
      <c r="L1142" s="21">
        <f>ROUND(('NEW Reference'!G$6*List!$F1142)+'NEW Reference'!G$7,0)</f>
        <v>3110</v>
      </c>
      <c r="M1142" s="21">
        <f>ROUND(('NEW Reference'!H$6*List!$F1142)+'NEW Reference'!H$7,0)</f>
        <v>3229</v>
      </c>
      <c r="N1142" s="21">
        <f>ROUND(('NEW Reference'!I$6*List!$F1142)+'NEW Reference'!I$7,0)</f>
        <v>3355</v>
      </c>
      <c r="O1142" s="21">
        <f>ROUND(('NEW Reference'!J$6*List!$F1142)+'NEW Reference'!J$7,0)</f>
        <v>3886</v>
      </c>
      <c r="P1142" s="21">
        <f>ROUND(('NEW Reference'!K$6*List!$F1142)+'NEW Reference'!K$7,0)</f>
        <v>4008</v>
      </c>
      <c r="Q1142" s="21">
        <f>ROUND(('NEW Reference'!L$6*List!$F1142)+'NEW Reference'!L$7,0)</f>
        <v>4325</v>
      </c>
      <c r="R1142" s="21">
        <f>ROUND(('NEW Reference'!M$6*List!$F1142)+'NEW Reference'!M$7,0)</f>
        <v>5165</v>
      </c>
      <c r="S1142" s="21">
        <f>ROUND(('NEW Reference'!N$6*List!$F1142)+'NEW Reference'!N$7,0)</f>
        <v>20842</v>
      </c>
      <c r="T1142" s="22">
        <f>ROUND(('NEW Reference'!O$6*List!$F1142)+'NEW Reference'!O$7,0)</f>
        <v>775</v>
      </c>
      <c r="U1142" s="22">
        <f>ROUND(('NEW Reference'!P$6*List!$F1142)+'NEW Reference'!P$7,0)</f>
        <v>1092</v>
      </c>
      <c r="V1142" s="22">
        <f>ROUND(('NEW Reference'!Q$6*List!$F1142)+'NEW Reference'!Q$7,0)</f>
        <v>546</v>
      </c>
      <c r="X1142" s="3" t="str">
        <f t="shared" si="51"/>
        <v>VICTORIA, Texas</v>
      </c>
      <c r="Y1142" s="67" t="s">
        <v>1365</v>
      </c>
      <c r="Z1142" s="24" t="s">
        <v>91</v>
      </c>
      <c r="AA1142" s="28" t="s">
        <v>1284</v>
      </c>
      <c r="AB1142" s="26"/>
      <c r="AC1142" s="19">
        <f t="shared" si="53"/>
        <v>0.85050000000000003</v>
      </c>
      <c r="AD1142" s="104">
        <v>18580</v>
      </c>
      <c r="AE1142" t="s">
        <v>1282</v>
      </c>
      <c r="AF1142" s="19">
        <v>0.92871999999999999</v>
      </c>
    </row>
    <row r="1143" spans="1:32">
      <c r="A1143" s="95">
        <v>26420</v>
      </c>
      <c r="B1143" s="93" t="s">
        <v>1290</v>
      </c>
      <c r="C1143" s="67" t="s">
        <v>1366</v>
      </c>
      <c r="D1143" s="28" t="s">
        <v>1284</v>
      </c>
      <c r="E1143" s="97" t="s">
        <v>90</v>
      </c>
      <c r="F1143" s="98">
        <f t="shared" si="52"/>
        <v>0.9729000000000001</v>
      </c>
      <c r="G1143" s="74">
        <f>ROUND(('NEW Reference'!B$6*List!$F1143)+'NEW Reference'!B$7,0)</f>
        <v>1317</v>
      </c>
      <c r="H1143" s="21">
        <f>ROUND(('NEW Reference'!C$6*List!$F1143)+'NEW Reference'!C$7,0)</f>
        <v>1964</v>
      </c>
      <c r="I1143" s="21">
        <f>ROUND(('NEW Reference'!D$6*List!$F1143)+'NEW Reference'!D$7,0)</f>
        <v>2353</v>
      </c>
      <c r="J1143" s="21">
        <f>ROUND(('NEW Reference'!E$6*List!$F1143)+'NEW Reference'!E$7,0)</f>
        <v>2909</v>
      </c>
      <c r="K1143" s="21">
        <f>ROUND(('NEW Reference'!F$6*List!$F1143)+'NEW Reference'!F$7,0)</f>
        <v>3031</v>
      </c>
      <c r="L1143" s="21">
        <f>ROUND(('NEW Reference'!G$6*List!$F1143)+'NEW Reference'!G$7,0)</f>
        <v>3431</v>
      </c>
      <c r="M1143" s="21">
        <f>ROUND(('NEW Reference'!H$6*List!$F1143)+'NEW Reference'!H$7,0)</f>
        <v>3562</v>
      </c>
      <c r="N1143" s="21">
        <f>ROUND(('NEW Reference'!I$6*List!$F1143)+'NEW Reference'!I$7,0)</f>
        <v>3702</v>
      </c>
      <c r="O1143" s="21">
        <f>ROUND(('NEW Reference'!J$6*List!$F1143)+'NEW Reference'!J$7,0)</f>
        <v>4287</v>
      </c>
      <c r="P1143" s="21">
        <f>ROUND(('NEW Reference'!K$6*List!$F1143)+'NEW Reference'!K$7,0)</f>
        <v>4422</v>
      </c>
      <c r="Q1143" s="21">
        <f>ROUND(('NEW Reference'!L$6*List!$F1143)+'NEW Reference'!L$7,0)</f>
        <v>4772</v>
      </c>
      <c r="R1143" s="21">
        <f>ROUND(('NEW Reference'!M$6*List!$F1143)+'NEW Reference'!M$7,0)</f>
        <v>5699</v>
      </c>
      <c r="S1143" s="21">
        <f>ROUND(('NEW Reference'!N$6*List!$F1143)+'NEW Reference'!N$7,0)</f>
        <v>22994</v>
      </c>
      <c r="T1143" s="22">
        <f>ROUND(('NEW Reference'!O$6*List!$F1143)+'NEW Reference'!O$7,0)</f>
        <v>855</v>
      </c>
      <c r="U1143" s="22">
        <f>ROUND(('NEW Reference'!P$6*List!$F1143)+'NEW Reference'!P$7,0)</f>
        <v>1205</v>
      </c>
      <c r="V1143" s="22">
        <f>ROUND(('NEW Reference'!Q$6*List!$F1143)+'NEW Reference'!Q$7,0)</f>
        <v>602</v>
      </c>
      <c r="X1143" s="3" t="str">
        <f t="shared" si="51"/>
        <v>WALLER, Texas</v>
      </c>
      <c r="Y1143" s="67" t="s">
        <v>1366</v>
      </c>
      <c r="Z1143" s="24" t="s">
        <v>91</v>
      </c>
      <c r="AA1143" s="28" t="s">
        <v>1284</v>
      </c>
      <c r="AB1143" s="25"/>
      <c r="AC1143" s="19">
        <f t="shared" si="53"/>
        <v>0.9729000000000001</v>
      </c>
      <c r="AD1143" s="104">
        <v>46340</v>
      </c>
      <c r="AE1143" t="s">
        <v>1359</v>
      </c>
      <c r="AF1143" s="19">
        <v>0.90990000000000004</v>
      </c>
    </row>
    <row r="1144" spans="1:32">
      <c r="A1144" s="95">
        <v>29700</v>
      </c>
      <c r="B1144" s="93" t="s">
        <v>1367</v>
      </c>
      <c r="C1144" s="67" t="s">
        <v>1368</v>
      </c>
      <c r="D1144" s="28" t="s">
        <v>1284</v>
      </c>
      <c r="E1144" s="97" t="s">
        <v>90</v>
      </c>
      <c r="F1144" s="98">
        <f t="shared" si="52"/>
        <v>0.81110000000000004</v>
      </c>
      <c r="G1144" s="74">
        <f>ROUND(('NEW Reference'!B$6*List!$F1144)+'NEW Reference'!B$7,0)</f>
        <v>1154</v>
      </c>
      <c r="H1144" s="21">
        <f>ROUND(('NEW Reference'!C$6*List!$F1144)+'NEW Reference'!C$7,0)</f>
        <v>1721</v>
      </c>
      <c r="I1144" s="21">
        <f>ROUND(('NEW Reference'!D$6*List!$F1144)+'NEW Reference'!D$7,0)</f>
        <v>2062</v>
      </c>
      <c r="J1144" s="21">
        <f>ROUND(('NEW Reference'!E$6*List!$F1144)+'NEW Reference'!E$7,0)</f>
        <v>2549</v>
      </c>
      <c r="K1144" s="21">
        <f>ROUND(('NEW Reference'!F$6*List!$F1144)+'NEW Reference'!F$7,0)</f>
        <v>2656</v>
      </c>
      <c r="L1144" s="21">
        <f>ROUND(('NEW Reference'!G$6*List!$F1144)+'NEW Reference'!G$7,0)</f>
        <v>3006</v>
      </c>
      <c r="M1144" s="21">
        <f>ROUND(('NEW Reference'!H$6*List!$F1144)+'NEW Reference'!H$7,0)</f>
        <v>3121</v>
      </c>
      <c r="N1144" s="21">
        <f>ROUND(('NEW Reference'!I$6*List!$F1144)+'NEW Reference'!I$7,0)</f>
        <v>3244</v>
      </c>
      <c r="O1144" s="21">
        <f>ROUND(('NEW Reference'!J$6*List!$F1144)+'NEW Reference'!J$7,0)</f>
        <v>3756</v>
      </c>
      <c r="P1144" s="21">
        <f>ROUND(('NEW Reference'!K$6*List!$F1144)+'NEW Reference'!K$7,0)</f>
        <v>3875</v>
      </c>
      <c r="Q1144" s="21">
        <f>ROUND(('NEW Reference'!L$6*List!$F1144)+'NEW Reference'!L$7,0)</f>
        <v>4181</v>
      </c>
      <c r="R1144" s="21">
        <f>ROUND(('NEW Reference'!M$6*List!$F1144)+'NEW Reference'!M$7,0)</f>
        <v>4994</v>
      </c>
      <c r="S1144" s="21">
        <f>ROUND(('NEW Reference'!N$6*List!$F1144)+'NEW Reference'!N$7,0)</f>
        <v>20150</v>
      </c>
      <c r="T1144" s="22">
        <f>ROUND(('NEW Reference'!O$6*List!$F1144)+'NEW Reference'!O$7,0)</f>
        <v>749</v>
      </c>
      <c r="U1144" s="22">
        <f>ROUND(('NEW Reference'!P$6*List!$F1144)+'NEW Reference'!P$7,0)</f>
        <v>1056</v>
      </c>
      <c r="V1144" s="22">
        <f>ROUND(('NEW Reference'!Q$6*List!$F1144)+'NEW Reference'!Q$7,0)</f>
        <v>528</v>
      </c>
      <c r="X1144" s="3" t="str">
        <f t="shared" si="51"/>
        <v>WEBB, Texas</v>
      </c>
      <c r="Y1144" s="67" t="s">
        <v>1368</v>
      </c>
      <c r="Z1144" s="24" t="s">
        <v>91</v>
      </c>
      <c r="AA1144" s="28" t="s">
        <v>1284</v>
      </c>
      <c r="AB1144" s="26"/>
      <c r="AC1144" s="19">
        <f t="shared" si="53"/>
        <v>0.81110000000000004</v>
      </c>
      <c r="AD1144" s="104">
        <v>23104</v>
      </c>
      <c r="AE1144" t="s">
        <v>1342</v>
      </c>
      <c r="AF1144" s="19">
        <v>0.96910000000000007</v>
      </c>
    </row>
    <row r="1145" spans="1:32">
      <c r="A1145" s="95">
        <v>48660</v>
      </c>
      <c r="B1145" s="93" t="s">
        <v>1285</v>
      </c>
      <c r="C1145" s="67" t="s">
        <v>1369</v>
      </c>
      <c r="D1145" s="28" t="s">
        <v>1284</v>
      </c>
      <c r="E1145" s="97" t="s">
        <v>90</v>
      </c>
      <c r="F1145" s="98">
        <f t="shared" si="52"/>
        <v>0.90800000000000003</v>
      </c>
      <c r="G1145" s="74">
        <f>ROUND(('NEW Reference'!B$6*List!$F1145)+'NEW Reference'!B$7,0)</f>
        <v>1252</v>
      </c>
      <c r="H1145" s="21">
        <f>ROUND(('NEW Reference'!C$6*List!$F1145)+'NEW Reference'!C$7,0)</f>
        <v>1866</v>
      </c>
      <c r="I1145" s="21">
        <f>ROUND(('NEW Reference'!D$6*List!$F1145)+'NEW Reference'!D$7,0)</f>
        <v>2236</v>
      </c>
      <c r="J1145" s="21">
        <f>ROUND(('NEW Reference'!E$6*List!$F1145)+'NEW Reference'!E$7,0)</f>
        <v>2765</v>
      </c>
      <c r="K1145" s="21">
        <f>ROUND(('NEW Reference'!F$6*List!$F1145)+'NEW Reference'!F$7,0)</f>
        <v>2880</v>
      </c>
      <c r="L1145" s="21">
        <f>ROUND(('NEW Reference'!G$6*List!$F1145)+'NEW Reference'!G$7,0)</f>
        <v>3261</v>
      </c>
      <c r="M1145" s="21">
        <f>ROUND(('NEW Reference'!H$6*List!$F1145)+'NEW Reference'!H$7,0)</f>
        <v>3385</v>
      </c>
      <c r="N1145" s="21">
        <f>ROUND(('NEW Reference'!I$6*List!$F1145)+'NEW Reference'!I$7,0)</f>
        <v>3518</v>
      </c>
      <c r="O1145" s="21">
        <f>ROUND(('NEW Reference'!J$6*List!$F1145)+'NEW Reference'!J$7,0)</f>
        <v>4074</v>
      </c>
      <c r="P1145" s="21">
        <f>ROUND(('NEW Reference'!K$6*List!$F1145)+'NEW Reference'!K$7,0)</f>
        <v>4203</v>
      </c>
      <c r="Q1145" s="21">
        <f>ROUND(('NEW Reference'!L$6*List!$F1145)+'NEW Reference'!L$7,0)</f>
        <v>4535</v>
      </c>
      <c r="R1145" s="21">
        <f>ROUND(('NEW Reference'!M$6*List!$F1145)+'NEW Reference'!M$7,0)</f>
        <v>5416</v>
      </c>
      <c r="S1145" s="21">
        <f>ROUND(('NEW Reference'!N$6*List!$F1145)+'NEW Reference'!N$7,0)</f>
        <v>21853</v>
      </c>
      <c r="T1145" s="22">
        <f>ROUND(('NEW Reference'!O$6*List!$F1145)+'NEW Reference'!O$7,0)</f>
        <v>812</v>
      </c>
      <c r="U1145" s="22">
        <f>ROUND(('NEW Reference'!P$6*List!$F1145)+'NEW Reference'!P$7,0)</f>
        <v>1145</v>
      </c>
      <c r="V1145" s="22">
        <f>ROUND(('NEW Reference'!Q$6*List!$F1145)+'NEW Reference'!Q$7,0)</f>
        <v>572</v>
      </c>
      <c r="X1145" s="3" t="str">
        <f t="shared" si="51"/>
        <v>WICHITA, Texas</v>
      </c>
      <c r="Y1145" s="67" t="s">
        <v>1369</v>
      </c>
      <c r="Z1145" s="24" t="s">
        <v>91</v>
      </c>
      <c r="AA1145" s="28" t="s">
        <v>1284</v>
      </c>
      <c r="AB1145" s="26"/>
      <c r="AC1145" s="19">
        <f t="shared" si="53"/>
        <v>0.90800000000000003</v>
      </c>
      <c r="AD1145" s="104">
        <v>10180</v>
      </c>
      <c r="AE1145" t="s">
        <v>1305</v>
      </c>
      <c r="AF1145" s="19">
        <v>0.92871999999999999</v>
      </c>
    </row>
    <row r="1146" spans="1:32">
      <c r="A1146" s="95">
        <v>12420</v>
      </c>
      <c r="B1146" s="93" t="s">
        <v>1293</v>
      </c>
      <c r="C1146" s="67" t="s">
        <v>1280</v>
      </c>
      <c r="D1146" s="28" t="s">
        <v>1284</v>
      </c>
      <c r="E1146" s="97" t="s">
        <v>90</v>
      </c>
      <c r="F1146" s="98">
        <f t="shared" si="52"/>
        <v>0.96600000000000008</v>
      </c>
      <c r="G1146" s="74">
        <f>ROUND(('NEW Reference'!B$6*List!$F1146)+'NEW Reference'!B$7,0)</f>
        <v>1310</v>
      </c>
      <c r="H1146" s="21">
        <f>ROUND(('NEW Reference'!C$6*List!$F1146)+'NEW Reference'!C$7,0)</f>
        <v>1953</v>
      </c>
      <c r="I1146" s="21">
        <f>ROUND(('NEW Reference'!D$6*List!$F1146)+'NEW Reference'!D$7,0)</f>
        <v>2341</v>
      </c>
      <c r="J1146" s="21">
        <f>ROUND(('NEW Reference'!E$6*List!$F1146)+'NEW Reference'!E$7,0)</f>
        <v>2894</v>
      </c>
      <c r="K1146" s="21">
        <f>ROUND(('NEW Reference'!F$6*List!$F1146)+'NEW Reference'!F$7,0)</f>
        <v>3015</v>
      </c>
      <c r="L1146" s="21">
        <f>ROUND(('NEW Reference'!G$6*List!$F1146)+'NEW Reference'!G$7,0)</f>
        <v>3413</v>
      </c>
      <c r="M1146" s="21">
        <f>ROUND(('NEW Reference'!H$6*List!$F1146)+'NEW Reference'!H$7,0)</f>
        <v>3543</v>
      </c>
      <c r="N1146" s="21">
        <f>ROUND(('NEW Reference'!I$6*List!$F1146)+'NEW Reference'!I$7,0)</f>
        <v>3682</v>
      </c>
      <c r="O1146" s="21">
        <f>ROUND(('NEW Reference'!J$6*List!$F1146)+'NEW Reference'!J$7,0)</f>
        <v>4264</v>
      </c>
      <c r="P1146" s="21">
        <f>ROUND(('NEW Reference'!K$6*List!$F1146)+'NEW Reference'!K$7,0)</f>
        <v>4399</v>
      </c>
      <c r="Q1146" s="21">
        <f>ROUND(('NEW Reference'!L$6*List!$F1146)+'NEW Reference'!L$7,0)</f>
        <v>4746</v>
      </c>
      <c r="R1146" s="21">
        <f>ROUND(('NEW Reference'!M$6*List!$F1146)+'NEW Reference'!M$7,0)</f>
        <v>5669</v>
      </c>
      <c r="S1146" s="21">
        <f>ROUND(('NEW Reference'!N$6*List!$F1146)+'NEW Reference'!N$7,0)</f>
        <v>22873</v>
      </c>
      <c r="T1146" s="22">
        <f>ROUND(('NEW Reference'!O$6*List!$F1146)+'NEW Reference'!O$7,0)</f>
        <v>850</v>
      </c>
      <c r="U1146" s="22">
        <f>ROUND(('NEW Reference'!P$6*List!$F1146)+'NEW Reference'!P$7,0)</f>
        <v>1198</v>
      </c>
      <c r="V1146" s="22">
        <f>ROUND(('NEW Reference'!Q$6*List!$F1146)+'NEW Reference'!Q$7,0)</f>
        <v>599</v>
      </c>
      <c r="X1146" s="3" t="str">
        <f t="shared" si="51"/>
        <v>WILLIAMSON, Texas</v>
      </c>
      <c r="Y1146" s="67" t="s">
        <v>1280</v>
      </c>
      <c r="Z1146" s="24" t="s">
        <v>91</v>
      </c>
      <c r="AA1146" s="28" t="s">
        <v>1284</v>
      </c>
      <c r="AB1146" s="26"/>
      <c r="AC1146" s="19">
        <f t="shared" si="53"/>
        <v>0.96600000000000008</v>
      </c>
      <c r="AD1146" s="104">
        <v>41660</v>
      </c>
      <c r="AE1146" t="s">
        <v>1340</v>
      </c>
      <c r="AF1146" s="19">
        <v>0.87740000000000007</v>
      </c>
    </row>
    <row r="1147" spans="1:32">
      <c r="A1147" s="95">
        <v>41700</v>
      </c>
      <c r="B1147" s="93" t="s">
        <v>1288</v>
      </c>
      <c r="C1147" s="67" t="s">
        <v>1281</v>
      </c>
      <c r="D1147" s="28" t="s">
        <v>1284</v>
      </c>
      <c r="E1147" s="97" t="s">
        <v>90</v>
      </c>
      <c r="F1147" s="98">
        <f t="shared" si="52"/>
        <v>0.85260000000000002</v>
      </c>
      <c r="G1147" s="74">
        <f>ROUND(('NEW Reference'!B$6*List!$F1147)+'NEW Reference'!B$7,0)</f>
        <v>1196</v>
      </c>
      <c r="H1147" s="21">
        <f>ROUND(('NEW Reference'!C$6*List!$F1147)+'NEW Reference'!C$7,0)</f>
        <v>1783</v>
      </c>
      <c r="I1147" s="21">
        <f>ROUND(('NEW Reference'!D$6*List!$F1147)+'NEW Reference'!D$7,0)</f>
        <v>2137</v>
      </c>
      <c r="J1147" s="21">
        <f>ROUND(('NEW Reference'!E$6*List!$F1147)+'NEW Reference'!E$7,0)</f>
        <v>2642</v>
      </c>
      <c r="K1147" s="21">
        <f>ROUND(('NEW Reference'!F$6*List!$F1147)+'NEW Reference'!F$7,0)</f>
        <v>2752</v>
      </c>
      <c r="L1147" s="21">
        <f>ROUND(('NEW Reference'!G$6*List!$F1147)+'NEW Reference'!G$7,0)</f>
        <v>3115</v>
      </c>
      <c r="M1147" s="21">
        <f>ROUND(('NEW Reference'!H$6*List!$F1147)+'NEW Reference'!H$7,0)</f>
        <v>3234</v>
      </c>
      <c r="N1147" s="21">
        <f>ROUND(('NEW Reference'!I$6*List!$F1147)+'NEW Reference'!I$7,0)</f>
        <v>3361</v>
      </c>
      <c r="O1147" s="21">
        <f>ROUND(('NEW Reference'!J$6*List!$F1147)+'NEW Reference'!J$7,0)</f>
        <v>3892</v>
      </c>
      <c r="P1147" s="21">
        <f>ROUND(('NEW Reference'!K$6*List!$F1147)+'NEW Reference'!K$7,0)</f>
        <v>4015</v>
      </c>
      <c r="Q1147" s="21">
        <f>ROUND(('NEW Reference'!L$6*List!$F1147)+'NEW Reference'!L$7,0)</f>
        <v>4333</v>
      </c>
      <c r="R1147" s="21">
        <f>ROUND(('NEW Reference'!M$6*List!$F1147)+'NEW Reference'!M$7,0)</f>
        <v>5175</v>
      </c>
      <c r="S1147" s="21">
        <f>ROUND(('NEW Reference'!N$6*List!$F1147)+'NEW Reference'!N$7,0)</f>
        <v>20879</v>
      </c>
      <c r="T1147" s="22">
        <f>ROUND(('NEW Reference'!O$6*List!$F1147)+'NEW Reference'!O$7,0)</f>
        <v>776</v>
      </c>
      <c r="U1147" s="22">
        <f>ROUND(('NEW Reference'!P$6*List!$F1147)+'NEW Reference'!P$7,0)</f>
        <v>1094</v>
      </c>
      <c r="V1147" s="22">
        <f>ROUND(('NEW Reference'!Q$6*List!$F1147)+'NEW Reference'!Q$7,0)</f>
        <v>547</v>
      </c>
      <c r="X1147" s="3" t="str">
        <f t="shared" si="51"/>
        <v>WILSON, Texas</v>
      </c>
      <c r="Y1147" s="67" t="s">
        <v>1281</v>
      </c>
      <c r="Z1147" s="24" t="s">
        <v>91</v>
      </c>
      <c r="AA1147" s="28" t="s">
        <v>1284</v>
      </c>
      <c r="AB1147" s="26"/>
      <c r="AC1147" s="19">
        <f t="shared" si="53"/>
        <v>0.85260000000000002</v>
      </c>
      <c r="AD1147" s="104">
        <v>12420</v>
      </c>
      <c r="AE1147" t="s">
        <v>1293</v>
      </c>
      <c r="AF1147" s="19">
        <v>0.96600000000000008</v>
      </c>
    </row>
    <row r="1148" spans="1:32">
      <c r="A1148" s="95">
        <v>23104</v>
      </c>
      <c r="B1148" s="93" t="s">
        <v>1342</v>
      </c>
      <c r="C1148" s="67" t="s">
        <v>1370</v>
      </c>
      <c r="D1148" s="28" t="s">
        <v>1284</v>
      </c>
      <c r="E1148" s="97" t="s">
        <v>90</v>
      </c>
      <c r="F1148" s="98">
        <f t="shared" si="52"/>
        <v>0.96910000000000007</v>
      </c>
      <c r="G1148" s="74">
        <f>ROUND(('NEW Reference'!B$6*List!$F1148)+'NEW Reference'!B$7,0)</f>
        <v>1313</v>
      </c>
      <c r="H1148" s="21">
        <f>ROUND(('NEW Reference'!C$6*List!$F1148)+'NEW Reference'!C$7,0)</f>
        <v>1958</v>
      </c>
      <c r="I1148" s="21">
        <f>ROUND(('NEW Reference'!D$6*List!$F1148)+'NEW Reference'!D$7,0)</f>
        <v>2346</v>
      </c>
      <c r="J1148" s="21">
        <f>ROUND(('NEW Reference'!E$6*List!$F1148)+'NEW Reference'!E$7,0)</f>
        <v>2901</v>
      </c>
      <c r="K1148" s="21">
        <f>ROUND(('NEW Reference'!F$6*List!$F1148)+'NEW Reference'!F$7,0)</f>
        <v>3022</v>
      </c>
      <c r="L1148" s="21">
        <f>ROUND(('NEW Reference'!G$6*List!$F1148)+'NEW Reference'!G$7,0)</f>
        <v>3421</v>
      </c>
      <c r="M1148" s="21">
        <f>ROUND(('NEW Reference'!H$6*List!$F1148)+'NEW Reference'!H$7,0)</f>
        <v>3552</v>
      </c>
      <c r="N1148" s="21">
        <f>ROUND(('NEW Reference'!I$6*List!$F1148)+'NEW Reference'!I$7,0)</f>
        <v>3691</v>
      </c>
      <c r="O1148" s="21">
        <f>ROUND(('NEW Reference'!J$6*List!$F1148)+'NEW Reference'!J$7,0)</f>
        <v>4274</v>
      </c>
      <c r="P1148" s="21">
        <f>ROUND(('NEW Reference'!K$6*List!$F1148)+'NEW Reference'!K$7,0)</f>
        <v>4409</v>
      </c>
      <c r="Q1148" s="21">
        <f>ROUND(('NEW Reference'!L$6*List!$F1148)+'NEW Reference'!L$7,0)</f>
        <v>4758</v>
      </c>
      <c r="R1148" s="21">
        <f>ROUND(('NEW Reference'!M$6*List!$F1148)+'NEW Reference'!M$7,0)</f>
        <v>5682</v>
      </c>
      <c r="S1148" s="21">
        <f>ROUND(('NEW Reference'!N$6*List!$F1148)+'NEW Reference'!N$7,0)</f>
        <v>22927</v>
      </c>
      <c r="T1148" s="22">
        <f>ROUND(('NEW Reference'!O$6*List!$F1148)+'NEW Reference'!O$7,0)</f>
        <v>852</v>
      </c>
      <c r="U1148" s="22">
        <f>ROUND(('NEW Reference'!P$6*List!$F1148)+'NEW Reference'!P$7,0)</f>
        <v>1201</v>
      </c>
      <c r="V1148" s="22">
        <f>ROUND(('NEW Reference'!Q$6*List!$F1148)+'NEW Reference'!Q$7,0)</f>
        <v>601</v>
      </c>
      <c r="X1148" s="3" t="str">
        <f t="shared" si="51"/>
        <v>WISE, Texas</v>
      </c>
      <c r="Y1148" s="67" t="s">
        <v>1370</v>
      </c>
      <c r="Z1148" s="24" t="s">
        <v>91</v>
      </c>
      <c r="AA1148" s="28" t="s">
        <v>1284</v>
      </c>
      <c r="AB1148" s="25"/>
      <c r="AC1148" s="19">
        <f t="shared" si="53"/>
        <v>0.96910000000000007</v>
      </c>
      <c r="AD1148" s="104">
        <v>30980</v>
      </c>
      <c r="AE1148" t="s">
        <v>1330</v>
      </c>
      <c r="AF1148" s="19">
        <v>0.90715499999999993</v>
      </c>
    </row>
    <row r="1149" spans="1:32">
      <c r="A1149" s="95">
        <v>30860</v>
      </c>
      <c r="B1149" s="93" t="s">
        <v>534</v>
      </c>
      <c r="C1149" s="67" t="s">
        <v>1371</v>
      </c>
      <c r="D1149" s="29" t="s">
        <v>1372</v>
      </c>
      <c r="E1149" s="97" t="s">
        <v>90</v>
      </c>
      <c r="F1149" s="98">
        <f t="shared" si="52"/>
        <v>0.94700000000000006</v>
      </c>
      <c r="G1149" s="74">
        <f>ROUND(('NEW Reference'!B$6*List!$F1149)+'NEW Reference'!B$7,0)</f>
        <v>1291</v>
      </c>
      <c r="H1149" s="21">
        <f>ROUND(('NEW Reference'!C$6*List!$F1149)+'NEW Reference'!C$7,0)</f>
        <v>1925</v>
      </c>
      <c r="I1149" s="21">
        <f>ROUND(('NEW Reference'!D$6*List!$F1149)+'NEW Reference'!D$7,0)</f>
        <v>2306</v>
      </c>
      <c r="J1149" s="21">
        <f>ROUND(('NEW Reference'!E$6*List!$F1149)+'NEW Reference'!E$7,0)</f>
        <v>2851</v>
      </c>
      <c r="K1149" s="21">
        <f>ROUND(('NEW Reference'!F$6*List!$F1149)+'NEW Reference'!F$7,0)</f>
        <v>2971</v>
      </c>
      <c r="L1149" s="21">
        <f>ROUND(('NEW Reference'!G$6*List!$F1149)+'NEW Reference'!G$7,0)</f>
        <v>3363</v>
      </c>
      <c r="M1149" s="21">
        <f>ROUND(('NEW Reference'!H$6*List!$F1149)+'NEW Reference'!H$7,0)</f>
        <v>3491</v>
      </c>
      <c r="N1149" s="21">
        <f>ROUND(('NEW Reference'!I$6*List!$F1149)+'NEW Reference'!I$7,0)</f>
        <v>3629</v>
      </c>
      <c r="O1149" s="21">
        <f>ROUND(('NEW Reference'!J$6*List!$F1149)+'NEW Reference'!J$7,0)</f>
        <v>4202</v>
      </c>
      <c r="P1149" s="21">
        <f>ROUND(('NEW Reference'!K$6*List!$F1149)+'NEW Reference'!K$7,0)</f>
        <v>4334</v>
      </c>
      <c r="Q1149" s="21">
        <f>ROUND(('NEW Reference'!L$6*List!$F1149)+'NEW Reference'!L$7,0)</f>
        <v>4677</v>
      </c>
      <c r="R1149" s="21">
        <f>ROUND(('NEW Reference'!M$6*List!$F1149)+'NEW Reference'!M$7,0)</f>
        <v>5586</v>
      </c>
      <c r="S1149" s="21">
        <f>ROUND(('NEW Reference'!N$6*List!$F1149)+'NEW Reference'!N$7,0)</f>
        <v>22539</v>
      </c>
      <c r="T1149" s="22">
        <f>ROUND(('NEW Reference'!O$6*List!$F1149)+'NEW Reference'!O$7,0)</f>
        <v>838</v>
      </c>
      <c r="U1149" s="22">
        <f>ROUND(('NEW Reference'!P$6*List!$F1149)+'NEW Reference'!P$7,0)</f>
        <v>1181</v>
      </c>
      <c r="V1149" s="22">
        <f>ROUND(('NEW Reference'!Q$6*List!$F1149)+'NEW Reference'!Q$7,0)</f>
        <v>590</v>
      </c>
      <c r="X1149" s="3" t="str">
        <f t="shared" si="51"/>
        <v>CACHE, Utah</v>
      </c>
      <c r="Y1149" s="67" t="s">
        <v>1371</v>
      </c>
      <c r="Z1149" s="24" t="s">
        <v>91</v>
      </c>
      <c r="AA1149" s="29" t="s">
        <v>1372</v>
      </c>
      <c r="AB1149" s="25"/>
      <c r="AC1149" s="19">
        <f t="shared" si="53"/>
        <v>0.94700000000000006</v>
      </c>
      <c r="AD1149" s="104">
        <v>47020</v>
      </c>
      <c r="AE1149" t="s">
        <v>1326</v>
      </c>
      <c r="AF1149" s="19">
        <v>0.85050000000000003</v>
      </c>
    </row>
    <row r="1150" spans="1:32">
      <c r="A1150" s="95">
        <v>36260</v>
      </c>
      <c r="B1150" s="93" t="s">
        <v>1373</v>
      </c>
      <c r="C1150" s="67" t="s">
        <v>1374</v>
      </c>
      <c r="D1150" s="28" t="s">
        <v>1372</v>
      </c>
      <c r="E1150" s="97" t="s">
        <v>90</v>
      </c>
      <c r="F1150" s="98">
        <f t="shared" si="52"/>
        <v>0.92700000000000005</v>
      </c>
      <c r="G1150" s="74">
        <f>ROUND(('NEW Reference'!B$6*List!$F1150)+'NEW Reference'!B$7,0)</f>
        <v>1271</v>
      </c>
      <c r="H1150" s="21">
        <f>ROUND(('NEW Reference'!C$6*List!$F1150)+'NEW Reference'!C$7,0)</f>
        <v>1895</v>
      </c>
      <c r="I1150" s="21">
        <f>ROUND(('NEW Reference'!D$6*List!$F1150)+'NEW Reference'!D$7,0)</f>
        <v>2270</v>
      </c>
      <c r="J1150" s="21">
        <f>ROUND(('NEW Reference'!E$6*List!$F1150)+'NEW Reference'!E$7,0)</f>
        <v>2807</v>
      </c>
      <c r="K1150" s="21">
        <f>ROUND(('NEW Reference'!F$6*List!$F1150)+'NEW Reference'!F$7,0)</f>
        <v>2924</v>
      </c>
      <c r="L1150" s="21">
        <f>ROUND(('NEW Reference'!G$6*List!$F1150)+'NEW Reference'!G$7,0)</f>
        <v>3310</v>
      </c>
      <c r="M1150" s="21">
        <f>ROUND(('NEW Reference'!H$6*List!$F1150)+'NEW Reference'!H$7,0)</f>
        <v>3437</v>
      </c>
      <c r="N1150" s="21">
        <f>ROUND(('NEW Reference'!I$6*List!$F1150)+'NEW Reference'!I$7,0)</f>
        <v>3572</v>
      </c>
      <c r="O1150" s="21">
        <f>ROUND(('NEW Reference'!J$6*List!$F1150)+'NEW Reference'!J$7,0)</f>
        <v>4136</v>
      </c>
      <c r="P1150" s="21">
        <f>ROUND(('NEW Reference'!K$6*List!$F1150)+'NEW Reference'!K$7,0)</f>
        <v>4267</v>
      </c>
      <c r="Q1150" s="21">
        <f>ROUND(('NEW Reference'!L$6*List!$F1150)+'NEW Reference'!L$7,0)</f>
        <v>4604</v>
      </c>
      <c r="R1150" s="21">
        <f>ROUND(('NEW Reference'!M$6*List!$F1150)+'NEW Reference'!M$7,0)</f>
        <v>5499</v>
      </c>
      <c r="S1150" s="21">
        <f>ROUND(('NEW Reference'!N$6*List!$F1150)+'NEW Reference'!N$7,0)</f>
        <v>22187</v>
      </c>
      <c r="T1150" s="22">
        <f>ROUND(('NEW Reference'!O$6*List!$F1150)+'NEW Reference'!O$7,0)</f>
        <v>825</v>
      </c>
      <c r="U1150" s="22">
        <f>ROUND(('NEW Reference'!P$6*List!$F1150)+'NEW Reference'!P$7,0)</f>
        <v>1162</v>
      </c>
      <c r="V1150" s="22">
        <f>ROUND(('NEW Reference'!Q$6*List!$F1150)+'NEW Reference'!Q$7,0)</f>
        <v>581</v>
      </c>
      <c r="X1150" s="3" t="str">
        <f t="shared" si="51"/>
        <v>DAVIS, Utah</v>
      </c>
      <c r="Y1150" s="67" t="s">
        <v>1374</v>
      </c>
      <c r="Z1150" s="24" t="s">
        <v>91</v>
      </c>
      <c r="AA1150" s="28" t="s">
        <v>1372</v>
      </c>
      <c r="AB1150" s="25"/>
      <c r="AC1150" s="19">
        <f t="shared" si="53"/>
        <v>0.92700000000000005</v>
      </c>
      <c r="AD1150" s="104">
        <v>26420</v>
      </c>
      <c r="AE1150" t="s">
        <v>1290</v>
      </c>
      <c r="AF1150" s="19">
        <v>0.9729000000000001</v>
      </c>
    </row>
    <row r="1151" spans="1:32">
      <c r="A1151" s="95">
        <v>39340</v>
      </c>
      <c r="B1151" s="93" t="s">
        <v>1375</v>
      </c>
      <c r="C1151" s="67" t="s">
        <v>1376</v>
      </c>
      <c r="D1151" s="28" t="s">
        <v>1372</v>
      </c>
      <c r="E1151" s="97" t="s">
        <v>90</v>
      </c>
      <c r="F1151" s="98">
        <f t="shared" si="52"/>
        <v>0.9617</v>
      </c>
      <c r="G1151" s="74">
        <f>ROUND(('NEW Reference'!B$6*List!$F1151)+'NEW Reference'!B$7,0)</f>
        <v>1306</v>
      </c>
      <c r="H1151" s="21">
        <f>ROUND(('NEW Reference'!C$6*List!$F1151)+'NEW Reference'!C$7,0)</f>
        <v>1947</v>
      </c>
      <c r="I1151" s="21">
        <f>ROUND(('NEW Reference'!D$6*List!$F1151)+'NEW Reference'!D$7,0)</f>
        <v>2333</v>
      </c>
      <c r="J1151" s="21">
        <f>ROUND(('NEW Reference'!E$6*List!$F1151)+'NEW Reference'!E$7,0)</f>
        <v>2884</v>
      </c>
      <c r="K1151" s="21">
        <f>ROUND(('NEW Reference'!F$6*List!$F1151)+'NEW Reference'!F$7,0)</f>
        <v>3005</v>
      </c>
      <c r="L1151" s="21">
        <f>ROUND(('NEW Reference'!G$6*List!$F1151)+'NEW Reference'!G$7,0)</f>
        <v>3401</v>
      </c>
      <c r="M1151" s="21">
        <f>ROUND(('NEW Reference'!H$6*List!$F1151)+'NEW Reference'!H$7,0)</f>
        <v>3531</v>
      </c>
      <c r="N1151" s="21">
        <f>ROUND(('NEW Reference'!I$6*List!$F1151)+'NEW Reference'!I$7,0)</f>
        <v>3670</v>
      </c>
      <c r="O1151" s="21">
        <f>ROUND(('NEW Reference'!J$6*List!$F1151)+'NEW Reference'!J$7,0)</f>
        <v>4250</v>
      </c>
      <c r="P1151" s="21">
        <f>ROUND(('NEW Reference'!K$6*List!$F1151)+'NEW Reference'!K$7,0)</f>
        <v>4384</v>
      </c>
      <c r="Q1151" s="21">
        <f>ROUND(('NEW Reference'!L$6*List!$F1151)+'NEW Reference'!L$7,0)</f>
        <v>4731</v>
      </c>
      <c r="R1151" s="21">
        <f>ROUND(('NEW Reference'!M$6*List!$F1151)+'NEW Reference'!M$7,0)</f>
        <v>5650</v>
      </c>
      <c r="S1151" s="21">
        <f>ROUND(('NEW Reference'!N$6*List!$F1151)+'NEW Reference'!N$7,0)</f>
        <v>22797</v>
      </c>
      <c r="T1151" s="22">
        <f>ROUND(('NEW Reference'!O$6*List!$F1151)+'NEW Reference'!O$7,0)</f>
        <v>848</v>
      </c>
      <c r="U1151" s="22">
        <f>ROUND(('NEW Reference'!P$6*List!$F1151)+'NEW Reference'!P$7,0)</f>
        <v>1194</v>
      </c>
      <c r="V1151" s="22">
        <f>ROUND(('NEW Reference'!Q$6*List!$F1151)+'NEW Reference'!Q$7,0)</f>
        <v>597</v>
      </c>
      <c r="X1151" s="3" t="str">
        <f t="shared" si="51"/>
        <v>JUAB, Utah</v>
      </c>
      <c r="Y1151" s="67" t="s">
        <v>1376</v>
      </c>
      <c r="Z1151" s="24" t="s">
        <v>91</v>
      </c>
      <c r="AA1151" s="28" t="s">
        <v>1372</v>
      </c>
      <c r="AB1151" s="26"/>
      <c r="AC1151" s="19">
        <f t="shared" si="53"/>
        <v>0.9617</v>
      </c>
      <c r="AD1151" s="104">
        <v>29700</v>
      </c>
      <c r="AE1151" t="s">
        <v>1367</v>
      </c>
      <c r="AF1151" s="19">
        <v>0.81110000000000004</v>
      </c>
    </row>
    <row r="1152" spans="1:32">
      <c r="A1152" s="95">
        <v>36260</v>
      </c>
      <c r="B1152" s="93" t="s">
        <v>1373</v>
      </c>
      <c r="C1152" s="67" t="s">
        <v>168</v>
      </c>
      <c r="D1152" s="28" t="s">
        <v>1372</v>
      </c>
      <c r="E1152" s="97" t="s">
        <v>90</v>
      </c>
      <c r="F1152" s="98">
        <f t="shared" si="52"/>
        <v>0.92700000000000005</v>
      </c>
      <c r="G1152" s="74">
        <f>ROUND(('NEW Reference'!B$6*List!$F1152)+'NEW Reference'!B$7,0)</f>
        <v>1271</v>
      </c>
      <c r="H1152" s="21">
        <f>ROUND(('NEW Reference'!C$6*List!$F1152)+'NEW Reference'!C$7,0)</f>
        <v>1895</v>
      </c>
      <c r="I1152" s="21">
        <f>ROUND(('NEW Reference'!D$6*List!$F1152)+'NEW Reference'!D$7,0)</f>
        <v>2270</v>
      </c>
      <c r="J1152" s="21">
        <f>ROUND(('NEW Reference'!E$6*List!$F1152)+'NEW Reference'!E$7,0)</f>
        <v>2807</v>
      </c>
      <c r="K1152" s="21">
        <f>ROUND(('NEW Reference'!F$6*List!$F1152)+'NEW Reference'!F$7,0)</f>
        <v>2924</v>
      </c>
      <c r="L1152" s="21">
        <f>ROUND(('NEW Reference'!G$6*List!$F1152)+'NEW Reference'!G$7,0)</f>
        <v>3310</v>
      </c>
      <c r="M1152" s="21">
        <f>ROUND(('NEW Reference'!H$6*List!$F1152)+'NEW Reference'!H$7,0)</f>
        <v>3437</v>
      </c>
      <c r="N1152" s="21">
        <f>ROUND(('NEW Reference'!I$6*List!$F1152)+'NEW Reference'!I$7,0)</f>
        <v>3572</v>
      </c>
      <c r="O1152" s="21">
        <f>ROUND(('NEW Reference'!J$6*List!$F1152)+'NEW Reference'!J$7,0)</f>
        <v>4136</v>
      </c>
      <c r="P1152" s="21">
        <f>ROUND(('NEW Reference'!K$6*List!$F1152)+'NEW Reference'!K$7,0)</f>
        <v>4267</v>
      </c>
      <c r="Q1152" s="21">
        <f>ROUND(('NEW Reference'!L$6*List!$F1152)+'NEW Reference'!L$7,0)</f>
        <v>4604</v>
      </c>
      <c r="R1152" s="21">
        <f>ROUND(('NEW Reference'!M$6*List!$F1152)+'NEW Reference'!M$7,0)</f>
        <v>5499</v>
      </c>
      <c r="S1152" s="21">
        <f>ROUND(('NEW Reference'!N$6*List!$F1152)+'NEW Reference'!N$7,0)</f>
        <v>22187</v>
      </c>
      <c r="T1152" s="22">
        <f>ROUND(('NEW Reference'!O$6*List!$F1152)+'NEW Reference'!O$7,0)</f>
        <v>825</v>
      </c>
      <c r="U1152" s="22">
        <f>ROUND(('NEW Reference'!P$6*List!$F1152)+'NEW Reference'!P$7,0)</f>
        <v>1162</v>
      </c>
      <c r="V1152" s="22">
        <f>ROUND(('NEW Reference'!Q$6*List!$F1152)+'NEW Reference'!Q$7,0)</f>
        <v>581</v>
      </c>
      <c r="X1152" s="3" t="str">
        <f t="shared" si="51"/>
        <v>MORGAN, Utah</v>
      </c>
      <c r="Y1152" s="67" t="s">
        <v>168</v>
      </c>
      <c r="Z1152" s="24" t="s">
        <v>91</v>
      </c>
      <c r="AA1152" s="28" t="s">
        <v>1372</v>
      </c>
      <c r="AB1152" s="25"/>
      <c r="AC1152" s="19">
        <f t="shared" si="53"/>
        <v>0.92700000000000005</v>
      </c>
      <c r="AD1152" s="104">
        <v>48660</v>
      </c>
      <c r="AE1152" t="s">
        <v>1285</v>
      </c>
      <c r="AF1152" s="19">
        <v>0.90800000000000003</v>
      </c>
    </row>
    <row r="1153" spans="1:32">
      <c r="A1153" s="95">
        <v>46</v>
      </c>
      <c r="B1153" s="93" t="s">
        <v>204</v>
      </c>
      <c r="C1153" s="67" t="s">
        <v>4</v>
      </c>
      <c r="D1153" s="29" t="s">
        <v>1372</v>
      </c>
      <c r="E1153" s="97" t="s">
        <v>101</v>
      </c>
      <c r="F1153" s="98">
        <f t="shared" si="52"/>
        <v>0.89690000000000003</v>
      </c>
      <c r="G1153" s="74">
        <f>ROUND(('NEW Reference'!B$6*List!$F1153)+'NEW Reference'!B$7,0)</f>
        <v>1240</v>
      </c>
      <c r="H1153" s="21">
        <f>ROUND(('NEW Reference'!C$6*List!$F1153)+'NEW Reference'!C$7,0)</f>
        <v>1850</v>
      </c>
      <c r="I1153" s="21">
        <f>ROUND(('NEW Reference'!D$6*List!$F1153)+'NEW Reference'!D$7,0)</f>
        <v>2216</v>
      </c>
      <c r="J1153" s="21">
        <f>ROUND(('NEW Reference'!E$6*List!$F1153)+'NEW Reference'!E$7,0)</f>
        <v>2740</v>
      </c>
      <c r="K1153" s="21">
        <f>ROUND(('NEW Reference'!F$6*List!$F1153)+'NEW Reference'!F$7,0)</f>
        <v>2855</v>
      </c>
      <c r="L1153" s="21">
        <f>ROUND(('NEW Reference'!G$6*List!$F1153)+'NEW Reference'!G$7,0)</f>
        <v>3231</v>
      </c>
      <c r="M1153" s="21">
        <f>ROUND(('NEW Reference'!H$6*List!$F1153)+'NEW Reference'!H$7,0)</f>
        <v>3355</v>
      </c>
      <c r="N1153" s="21">
        <f>ROUND(('NEW Reference'!I$6*List!$F1153)+'NEW Reference'!I$7,0)</f>
        <v>3487</v>
      </c>
      <c r="O1153" s="21">
        <f>ROUND(('NEW Reference'!J$6*List!$F1153)+'NEW Reference'!J$7,0)</f>
        <v>4038</v>
      </c>
      <c r="P1153" s="21">
        <f>ROUND(('NEW Reference'!K$6*List!$F1153)+'NEW Reference'!K$7,0)</f>
        <v>4165</v>
      </c>
      <c r="Q1153" s="21">
        <f>ROUND(('NEW Reference'!L$6*List!$F1153)+'NEW Reference'!L$7,0)</f>
        <v>4494</v>
      </c>
      <c r="R1153" s="21">
        <f>ROUND(('NEW Reference'!M$6*List!$F1153)+'NEW Reference'!M$7,0)</f>
        <v>5368</v>
      </c>
      <c r="S1153" s="21">
        <f>ROUND(('NEW Reference'!N$6*List!$F1153)+'NEW Reference'!N$7,0)</f>
        <v>21658</v>
      </c>
      <c r="T1153" s="22">
        <f>ROUND(('NEW Reference'!O$6*List!$F1153)+'NEW Reference'!O$7,0)</f>
        <v>805</v>
      </c>
      <c r="U1153" s="22">
        <f>ROUND(('NEW Reference'!P$6*List!$F1153)+'NEW Reference'!P$7,0)</f>
        <v>1135</v>
      </c>
      <c r="V1153" s="22">
        <f>ROUND(('NEW Reference'!Q$6*List!$F1153)+'NEW Reference'!Q$7,0)</f>
        <v>567</v>
      </c>
      <c r="X1153" s="3" t="str">
        <f t="shared" si="51"/>
        <v>Rural (Not listed as urban county), Utah</v>
      </c>
      <c r="Y1153" s="67" t="s">
        <v>4</v>
      </c>
      <c r="Z1153" s="24" t="s">
        <v>91</v>
      </c>
      <c r="AA1153" s="29" t="s">
        <v>1372</v>
      </c>
      <c r="AB1153" s="26"/>
      <c r="AC1153" s="19">
        <f t="shared" si="53"/>
        <v>0.89690000000000003</v>
      </c>
      <c r="AD1153" s="104">
        <v>12420</v>
      </c>
      <c r="AE1153" t="s">
        <v>1293</v>
      </c>
      <c r="AF1153" s="19">
        <v>0.96600000000000008</v>
      </c>
    </row>
    <row r="1154" spans="1:32">
      <c r="A1154" s="95">
        <v>41620</v>
      </c>
      <c r="B1154" s="93" t="s">
        <v>1377</v>
      </c>
      <c r="C1154" s="67" t="s">
        <v>1378</v>
      </c>
      <c r="D1154" s="28" t="s">
        <v>1372</v>
      </c>
      <c r="E1154" s="97" t="s">
        <v>90</v>
      </c>
      <c r="F1154" s="98">
        <f t="shared" si="52"/>
        <v>0.9598000000000001</v>
      </c>
      <c r="G1154" s="74">
        <f>ROUND(('NEW Reference'!B$6*List!$F1154)+'NEW Reference'!B$7,0)</f>
        <v>1304</v>
      </c>
      <c r="H1154" s="21">
        <f>ROUND(('NEW Reference'!C$6*List!$F1154)+'NEW Reference'!C$7,0)</f>
        <v>1944</v>
      </c>
      <c r="I1154" s="21">
        <f>ROUND(('NEW Reference'!D$6*List!$F1154)+'NEW Reference'!D$7,0)</f>
        <v>2329</v>
      </c>
      <c r="J1154" s="21">
        <f>ROUND(('NEW Reference'!E$6*List!$F1154)+'NEW Reference'!E$7,0)</f>
        <v>2880</v>
      </c>
      <c r="K1154" s="21">
        <f>ROUND(('NEW Reference'!F$6*List!$F1154)+'NEW Reference'!F$7,0)</f>
        <v>3000</v>
      </c>
      <c r="L1154" s="21">
        <f>ROUND(('NEW Reference'!G$6*List!$F1154)+'NEW Reference'!G$7,0)</f>
        <v>3396</v>
      </c>
      <c r="M1154" s="21">
        <f>ROUND(('NEW Reference'!H$6*List!$F1154)+'NEW Reference'!H$7,0)</f>
        <v>3526</v>
      </c>
      <c r="N1154" s="21">
        <f>ROUND(('NEW Reference'!I$6*List!$F1154)+'NEW Reference'!I$7,0)</f>
        <v>3665</v>
      </c>
      <c r="O1154" s="21">
        <f>ROUND(('NEW Reference'!J$6*List!$F1154)+'NEW Reference'!J$7,0)</f>
        <v>4244</v>
      </c>
      <c r="P1154" s="21">
        <f>ROUND(('NEW Reference'!K$6*List!$F1154)+'NEW Reference'!K$7,0)</f>
        <v>4378</v>
      </c>
      <c r="Q1154" s="21">
        <f>ROUND(('NEW Reference'!L$6*List!$F1154)+'NEW Reference'!L$7,0)</f>
        <v>4724</v>
      </c>
      <c r="R1154" s="21">
        <f>ROUND(('NEW Reference'!M$6*List!$F1154)+'NEW Reference'!M$7,0)</f>
        <v>5642</v>
      </c>
      <c r="S1154" s="21">
        <f>ROUND(('NEW Reference'!N$6*List!$F1154)+'NEW Reference'!N$7,0)</f>
        <v>22764</v>
      </c>
      <c r="T1154" s="22">
        <f>ROUND(('NEW Reference'!O$6*List!$F1154)+'NEW Reference'!O$7,0)</f>
        <v>846</v>
      </c>
      <c r="U1154" s="22">
        <f>ROUND(('NEW Reference'!P$6*List!$F1154)+'NEW Reference'!P$7,0)</f>
        <v>1192</v>
      </c>
      <c r="V1154" s="22">
        <f>ROUND(('NEW Reference'!Q$6*List!$F1154)+'NEW Reference'!Q$7,0)</f>
        <v>596</v>
      </c>
      <c r="X1154" s="3" t="str">
        <f t="shared" si="51"/>
        <v>SALT LAKE, Utah</v>
      </c>
      <c r="Y1154" s="67" t="s">
        <v>1378</v>
      </c>
      <c r="Z1154" s="24" t="s">
        <v>91</v>
      </c>
      <c r="AA1154" s="28" t="s">
        <v>1372</v>
      </c>
      <c r="AB1154" s="26"/>
      <c r="AC1154" s="19">
        <f t="shared" si="53"/>
        <v>0.9598000000000001</v>
      </c>
      <c r="AD1154" s="104">
        <v>41700</v>
      </c>
      <c r="AE1154" t="s">
        <v>1288</v>
      </c>
      <c r="AF1154" s="19">
        <v>0.85260000000000002</v>
      </c>
    </row>
    <row r="1155" spans="1:32">
      <c r="A1155" s="95">
        <v>41620</v>
      </c>
      <c r="B1155" s="93" t="s">
        <v>1377</v>
      </c>
      <c r="C1155" s="67" t="s">
        <v>1379</v>
      </c>
      <c r="D1155" s="29" t="s">
        <v>1372</v>
      </c>
      <c r="E1155" s="97" t="s">
        <v>90</v>
      </c>
      <c r="F1155" s="98">
        <f t="shared" si="52"/>
        <v>0.9598000000000001</v>
      </c>
      <c r="G1155" s="74">
        <f>ROUND(('NEW Reference'!B$6*List!$F1155)+'NEW Reference'!B$7,0)</f>
        <v>1304</v>
      </c>
      <c r="H1155" s="21">
        <f>ROUND(('NEW Reference'!C$6*List!$F1155)+'NEW Reference'!C$7,0)</f>
        <v>1944</v>
      </c>
      <c r="I1155" s="21">
        <f>ROUND(('NEW Reference'!D$6*List!$F1155)+'NEW Reference'!D$7,0)</f>
        <v>2329</v>
      </c>
      <c r="J1155" s="21">
        <f>ROUND(('NEW Reference'!E$6*List!$F1155)+'NEW Reference'!E$7,0)</f>
        <v>2880</v>
      </c>
      <c r="K1155" s="21">
        <f>ROUND(('NEW Reference'!F$6*List!$F1155)+'NEW Reference'!F$7,0)</f>
        <v>3000</v>
      </c>
      <c r="L1155" s="21">
        <f>ROUND(('NEW Reference'!G$6*List!$F1155)+'NEW Reference'!G$7,0)</f>
        <v>3396</v>
      </c>
      <c r="M1155" s="21">
        <f>ROUND(('NEW Reference'!H$6*List!$F1155)+'NEW Reference'!H$7,0)</f>
        <v>3526</v>
      </c>
      <c r="N1155" s="21">
        <f>ROUND(('NEW Reference'!I$6*List!$F1155)+'NEW Reference'!I$7,0)</f>
        <v>3665</v>
      </c>
      <c r="O1155" s="21">
        <f>ROUND(('NEW Reference'!J$6*List!$F1155)+'NEW Reference'!J$7,0)</f>
        <v>4244</v>
      </c>
      <c r="P1155" s="21">
        <f>ROUND(('NEW Reference'!K$6*List!$F1155)+'NEW Reference'!K$7,0)</f>
        <v>4378</v>
      </c>
      <c r="Q1155" s="21">
        <f>ROUND(('NEW Reference'!L$6*List!$F1155)+'NEW Reference'!L$7,0)</f>
        <v>4724</v>
      </c>
      <c r="R1155" s="21">
        <f>ROUND(('NEW Reference'!M$6*List!$F1155)+'NEW Reference'!M$7,0)</f>
        <v>5642</v>
      </c>
      <c r="S1155" s="21">
        <f>ROUND(('NEW Reference'!N$6*List!$F1155)+'NEW Reference'!N$7,0)</f>
        <v>22764</v>
      </c>
      <c r="T1155" s="22">
        <f>ROUND(('NEW Reference'!O$6*List!$F1155)+'NEW Reference'!O$7,0)</f>
        <v>846</v>
      </c>
      <c r="U1155" s="22">
        <f>ROUND(('NEW Reference'!P$6*List!$F1155)+'NEW Reference'!P$7,0)</f>
        <v>1192</v>
      </c>
      <c r="V1155" s="22">
        <f>ROUND(('NEW Reference'!Q$6*List!$F1155)+'NEW Reference'!Q$7,0)</f>
        <v>596</v>
      </c>
      <c r="X1155" s="3" t="str">
        <f t="shared" si="51"/>
        <v>TOOELE, Utah</v>
      </c>
      <c r="Y1155" s="67" t="s">
        <v>1379</v>
      </c>
      <c r="Z1155" s="24" t="s">
        <v>91</v>
      </c>
      <c r="AA1155" s="29" t="s">
        <v>1372</v>
      </c>
      <c r="AB1155" s="26"/>
      <c r="AC1155" s="19">
        <f t="shared" si="53"/>
        <v>0.9598000000000001</v>
      </c>
      <c r="AD1155" s="104">
        <v>23104</v>
      </c>
      <c r="AE1155" t="s">
        <v>1342</v>
      </c>
      <c r="AF1155" s="19">
        <v>0.96910000000000007</v>
      </c>
    </row>
    <row r="1156" spans="1:32">
      <c r="A1156" s="95">
        <v>39340</v>
      </c>
      <c r="B1156" s="93" t="s">
        <v>1375</v>
      </c>
      <c r="C1156" s="67" t="s">
        <v>1380</v>
      </c>
      <c r="D1156" s="29" t="s">
        <v>1372</v>
      </c>
      <c r="E1156" s="97" t="s">
        <v>90</v>
      </c>
      <c r="F1156" s="98">
        <f t="shared" si="52"/>
        <v>0.9617</v>
      </c>
      <c r="G1156" s="74">
        <f>ROUND(('NEW Reference'!B$6*List!$F1156)+'NEW Reference'!B$7,0)</f>
        <v>1306</v>
      </c>
      <c r="H1156" s="21">
        <f>ROUND(('NEW Reference'!C$6*List!$F1156)+'NEW Reference'!C$7,0)</f>
        <v>1947</v>
      </c>
      <c r="I1156" s="21">
        <f>ROUND(('NEW Reference'!D$6*List!$F1156)+'NEW Reference'!D$7,0)</f>
        <v>2333</v>
      </c>
      <c r="J1156" s="21">
        <f>ROUND(('NEW Reference'!E$6*List!$F1156)+'NEW Reference'!E$7,0)</f>
        <v>2884</v>
      </c>
      <c r="K1156" s="21">
        <f>ROUND(('NEW Reference'!F$6*List!$F1156)+'NEW Reference'!F$7,0)</f>
        <v>3005</v>
      </c>
      <c r="L1156" s="21">
        <f>ROUND(('NEW Reference'!G$6*List!$F1156)+'NEW Reference'!G$7,0)</f>
        <v>3401</v>
      </c>
      <c r="M1156" s="21">
        <f>ROUND(('NEW Reference'!H$6*List!$F1156)+'NEW Reference'!H$7,0)</f>
        <v>3531</v>
      </c>
      <c r="N1156" s="21">
        <f>ROUND(('NEW Reference'!I$6*List!$F1156)+'NEW Reference'!I$7,0)</f>
        <v>3670</v>
      </c>
      <c r="O1156" s="21">
        <f>ROUND(('NEW Reference'!J$6*List!$F1156)+'NEW Reference'!J$7,0)</f>
        <v>4250</v>
      </c>
      <c r="P1156" s="21">
        <f>ROUND(('NEW Reference'!K$6*List!$F1156)+'NEW Reference'!K$7,0)</f>
        <v>4384</v>
      </c>
      <c r="Q1156" s="21">
        <f>ROUND(('NEW Reference'!L$6*List!$F1156)+'NEW Reference'!L$7,0)</f>
        <v>4731</v>
      </c>
      <c r="R1156" s="21">
        <f>ROUND(('NEW Reference'!M$6*List!$F1156)+'NEW Reference'!M$7,0)</f>
        <v>5650</v>
      </c>
      <c r="S1156" s="21">
        <f>ROUND(('NEW Reference'!N$6*List!$F1156)+'NEW Reference'!N$7,0)</f>
        <v>22797</v>
      </c>
      <c r="T1156" s="22">
        <f>ROUND(('NEW Reference'!O$6*List!$F1156)+'NEW Reference'!O$7,0)</f>
        <v>848</v>
      </c>
      <c r="U1156" s="22">
        <f>ROUND(('NEW Reference'!P$6*List!$F1156)+'NEW Reference'!P$7,0)</f>
        <v>1194</v>
      </c>
      <c r="V1156" s="22">
        <f>ROUND(('NEW Reference'!Q$6*List!$F1156)+'NEW Reference'!Q$7,0)</f>
        <v>597</v>
      </c>
      <c r="X1156" s="3" t="str">
        <f t="shared" si="51"/>
        <v>UTAH, Utah</v>
      </c>
      <c r="Y1156" s="67" t="s">
        <v>1380</v>
      </c>
      <c r="Z1156" s="24" t="s">
        <v>91</v>
      </c>
      <c r="AA1156" s="29" t="s">
        <v>1372</v>
      </c>
      <c r="AB1156" s="25"/>
      <c r="AC1156" s="19">
        <f t="shared" si="53"/>
        <v>0.9617</v>
      </c>
      <c r="AD1156" s="104">
        <v>30860</v>
      </c>
      <c r="AE1156" t="s">
        <v>534</v>
      </c>
      <c r="AF1156" s="19">
        <v>0.94700000000000006</v>
      </c>
    </row>
    <row r="1157" spans="1:32">
      <c r="A1157" s="95">
        <v>41100</v>
      </c>
      <c r="B1157" s="93" t="s">
        <v>1381</v>
      </c>
      <c r="C1157" s="67" t="s">
        <v>221</v>
      </c>
      <c r="D1157" s="29" t="s">
        <v>1372</v>
      </c>
      <c r="E1157" s="97" t="s">
        <v>90</v>
      </c>
      <c r="F1157" s="98">
        <f t="shared" si="52"/>
        <v>0.99980000000000002</v>
      </c>
      <c r="G1157" s="74">
        <f>ROUND(('NEW Reference'!B$6*List!$F1157)+'NEW Reference'!B$7,0)</f>
        <v>1344</v>
      </c>
      <c r="H1157" s="21">
        <f>ROUND(('NEW Reference'!C$6*List!$F1157)+'NEW Reference'!C$7,0)</f>
        <v>2004</v>
      </c>
      <c r="I1157" s="21">
        <f>ROUND(('NEW Reference'!D$6*List!$F1157)+'NEW Reference'!D$7,0)</f>
        <v>2401</v>
      </c>
      <c r="J1157" s="21">
        <f>ROUND(('NEW Reference'!E$6*List!$F1157)+'NEW Reference'!E$7,0)</f>
        <v>2969</v>
      </c>
      <c r="K1157" s="21">
        <f>ROUND(('NEW Reference'!F$6*List!$F1157)+'NEW Reference'!F$7,0)</f>
        <v>3093</v>
      </c>
      <c r="L1157" s="21">
        <f>ROUND(('NEW Reference'!G$6*List!$F1157)+'NEW Reference'!G$7,0)</f>
        <v>3501</v>
      </c>
      <c r="M1157" s="21">
        <f>ROUND(('NEW Reference'!H$6*List!$F1157)+'NEW Reference'!H$7,0)</f>
        <v>3635</v>
      </c>
      <c r="N1157" s="21">
        <f>ROUND(('NEW Reference'!I$6*List!$F1157)+'NEW Reference'!I$7,0)</f>
        <v>3778</v>
      </c>
      <c r="O1157" s="21">
        <f>ROUND(('NEW Reference'!J$6*List!$F1157)+'NEW Reference'!J$7,0)</f>
        <v>4375</v>
      </c>
      <c r="P1157" s="21">
        <f>ROUND(('NEW Reference'!K$6*List!$F1157)+'NEW Reference'!K$7,0)</f>
        <v>4513</v>
      </c>
      <c r="Q1157" s="21">
        <f>ROUND(('NEW Reference'!L$6*List!$F1157)+'NEW Reference'!L$7,0)</f>
        <v>4870</v>
      </c>
      <c r="R1157" s="21">
        <f>ROUND(('NEW Reference'!M$6*List!$F1157)+'NEW Reference'!M$7,0)</f>
        <v>5816</v>
      </c>
      <c r="S1157" s="21">
        <f>ROUND(('NEW Reference'!N$6*List!$F1157)+'NEW Reference'!N$7,0)</f>
        <v>23467</v>
      </c>
      <c r="T1157" s="22">
        <f>ROUND(('NEW Reference'!O$6*List!$F1157)+'NEW Reference'!O$7,0)</f>
        <v>872</v>
      </c>
      <c r="U1157" s="22">
        <f>ROUND(('NEW Reference'!P$6*List!$F1157)+'NEW Reference'!P$7,0)</f>
        <v>1229</v>
      </c>
      <c r="V1157" s="22">
        <f>ROUND(('NEW Reference'!Q$6*List!$F1157)+'NEW Reference'!Q$7,0)</f>
        <v>615</v>
      </c>
      <c r="X1157" s="3" t="str">
        <f t="shared" si="51"/>
        <v>WASHINGTON, Utah</v>
      </c>
      <c r="Y1157" s="67" t="s">
        <v>221</v>
      </c>
      <c r="Z1157" s="24" t="s">
        <v>91</v>
      </c>
      <c r="AA1157" s="29" t="s">
        <v>1372</v>
      </c>
      <c r="AB1157" s="25"/>
      <c r="AC1157" s="19">
        <f t="shared" si="53"/>
        <v>0.99980000000000002</v>
      </c>
      <c r="AD1157" s="104">
        <v>36260</v>
      </c>
      <c r="AE1157" t="s">
        <v>1373</v>
      </c>
      <c r="AF1157" s="19">
        <v>0.92700000000000005</v>
      </c>
    </row>
    <row r="1158" spans="1:32">
      <c r="A1158" s="95">
        <v>36260</v>
      </c>
      <c r="B1158" s="93" t="s">
        <v>1373</v>
      </c>
      <c r="C1158" s="67" t="s">
        <v>1382</v>
      </c>
      <c r="D1158" s="28" t="s">
        <v>1372</v>
      </c>
      <c r="E1158" s="97" t="s">
        <v>90</v>
      </c>
      <c r="F1158" s="98">
        <f t="shared" si="52"/>
        <v>0.92700000000000005</v>
      </c>
      <c r="G1158" s="74">
        <f>ROUND(('NEW Reference'!B$6*List!$F1158)+'NEW Reference'!B$7,0)</f>
        <v>1271</v>
      </c>
      <c r="H1158" s="21">
        <f>ROUND(('NEW Reference'!C$6*List!$F1158)+'NEW Reference'!C$7,0)</f>
        <v>1895</v>
      </c>
      <c r="I1158" s="21">
        <f>ROUND(('NEW Reference'!D$6*List!$F1158)+'NEW Reference'!D$7,0)</f>
        <v>2270</v>
      </c>
      <c r="J1158" s="21">
        <f>ROUND(('NEW Reference'!E$6*List!$F1158)+'NEW Reference'!E$7,0)</f>
        <v>2807</v>
      </c>
      <c r="K1158" s="21">
        <f>ROUND(('NEW Reference'!F$6*List!$F1158)+'NEW Reference'!F$7,0)</f>
        <v>2924</v>
      </c>
      <c r="L1158" s="21">
        <f>ROUND(('NEW Reference'!G$6*List!$F1158)+'NEW Reference'!G$7,0)</f>
        <v>3310</v>
      </c>
      <c r="M1158" s="21">
        <f>ROUND(('NEW Reference'!H$6*List!$F1158)+'NEW Reference'!H$7,0)</f>
        <v>3437</v>
      </c>
      <c r="N1158" s="21">
        <f>ROUND(('NEW Reference'!I$6*List!$F1158)+'NEW Reference'!I$7,0)</f>
        <v>3572</v>
      </c>
      <c r="O1158" s="21">
        <f>ROUND(('NEW Reference'!J$6*List!$F1158)+'NEW Reference'!J$7,0)</f>
        <v>4136</v>
      </c>
      <c r="P1158" s="21">
        <f>ROUND(('NEW Reference'!K$6*List!$F1158)+'NEW Reference'!K$7,0)</f>
        <v>4267</v>
      </c>
      <c r="Q1158" s="21">
        <f>ROUND(('NEW Reference'!L$6*List!$F1158)+'NEW Reference'!L$7,0)</f>
        <v>4604</v>
      </c>
      <c r="R1158" s="21">
        <f>ROUND(('NEW Reference'!M$6*List!$F1158)+'NEW Reference'!M$7,0)</f>
        <v>5499</v>
      </c>
      <c r="S1158" s="21">
        <f>ROUND(('NEW Reference'!N$6*List!$F1158)+'NEW Reference'!N$7,0)</f>
        <v>22187</v>
      </c>
      <c r="T1158" s="22">
        <f>ROUND(('NEW Reference'!O$6*List!$F1158)+'NEW Reference'!O$7,0)</f>
        <v>825</v>
      </c>
      <c r="U1158" s="22">
        <f>ROUND(('NEW Reference'!P$6*List!$F1158)+'NEW Reference'!P$7,0)</f>
        <v>1162</v>
      </c>
      <c r="V1158" s="22">
        <f>ROUND(('NEW Reference'!Q$6*List!$F1158)+'NEW Reference'!Q$7,0)</f>
        <v>581</v>
      </c>
      <c r="X1158" s="3" t="str">
        <f t="shared" si="51"/>
        <v>WEBER, Utah</v>
      </c>
      <c r="Y1158" s="67" t="s">
        <v>1382</v>
      </c>
      <c r="Z1158" s="24" t="s">
        <v>91</v>
      </c>
      <c r="AA1158" s="28" t="s">
        <v>1372</v>
      </c>
      <c r="AB1158" s="26"/>
      <c r="AC1158" s="19">
        <f t="shared" si="53"/>
        <v>0.92700000000000005</v>
      </c>
      <c r="AD1158" s="104">
        <v>39340</v>
      </c>
      <c r="AE1158" t="s">
        <v>1375</v>
      </c>
      <c r="AF1158" s="19">
        <v>0.9617</v>
      </c>
    </row>
    <row r="1159" spans="1:32">
      <c r="A1159" s="95">
        <v>16820</v>
      </c>
      <c r="B1159" s="93" t="s">
        <v>1383</v>
      </c>
      <c r="C1159" s="67" t="s">
        <v>1384</v>
      </c>
      <c r="D1159" s="28" t="s">
        <v>1385</v>
      </c>
      <c r="E1159" s="97" t="s">
        <v>90</v>
      </c>
      <c r="F1159" s="98">
        <f t="shared" si="52"/>
        <v>0.96100000000000008</v>
      </c>
      <c r="G1159" s="74">
        <f>ROUND(('NEW Reference'!B$6*List!$F1159)+'NEW Reference'!B$7,0)</f>
        <v>1305</v>
      </c>
      <c r="H1159" s="21">
        <f>ROUND(('NEW Reference'!C$6*List!$F1159)+'NEW Reference'!C$7,0)</f>
        <v>1946</v>
      </c>
      <c r="I1159" s="21">
        <f>ROUND(('NEW Reference'!D$6*List!$F1159)+'NEW Reference'!D$7,0)</f>
        <v>2332</v>
      </c>
      <c r="J1159" s="21">
        <f>ROUND(('NEW Reference'!E$6*List!$F1159)+'NEW Reference'!E$7,0)</f>
        <v>2883</v>
      </c>
      <c r="K1159" s="21">
        <f>ROUND(('NEW Reference'!F$6*List!$F1159)+'NEW Reference'!F$7,0)</f>
        <v>3003</v>
      </c>
      <c r="L1159" s="21">
        <f>ROUND(('NEW Reference'!G$6*List!$F1159)+'NEW Reference'!G$7,0)</f>
        <v>3400</v>
      </c>
      <c r="M1159" s="21">
        <f>ROUND(('NEW Reference'!H$6*List!$F1159)+'NEW Reference'!H$7,0)</f>
        <v>3530</v>
      </c>
      <c r="N1159" s="21">
        <f>ROUND(('NEW Reference'!I$6*List!$F1159)+'NEW Reference'!I$7,0)</f>
        <v>3668</v>
      </c>
      <c r="O1159" s="21">
        <f>ROUND(('NEW Reference'!J$6*List!$F1159)+'NEW Reference'!J$7,0)</f>
        <v>4248</v>
      </c>
      <c r="P1159" s="21">
        <f>ROUND(('NEW Reference'!K$6*List!$F1159)+'NEW Reference'!K$7,0)</f>
        <v>4382</v>
      </c>
      <c r="Q1159" s="21">
        <f>ROUND(('NEW Reference'!L$6*List!$F1159)+'NEW Reference'!L$7,0)</f>
        <v>4728</v>
      </c>
      <c r="R1159" s="21">
        <f>ROUND(('NEW Reference'!M$6*List!$F1159)+'NEW Reference'!M$7,0)</f>
        <v>5647</v>
      </c>
      <c r="S1159" s="21">
        <f>ROUND(('NEW Reference'!N$6*List!$F1159)+'NEW Reference'!N$7,0)</f>
        <v>22785</v>
      </c>
      <c r="T1159" s="22">
        <f>ROUND(('NEW Reference'!O$6*List!$F1159)+'NEW Reference'!O$7,0)</f>
        <v>847</v>
      </c>
      <c r="U1159" s="22">
        <f>ROUND(('NEW Reference'!P$6*List!$F1159)+'NEW Reference'!P$7,0)</f>
        <v>1194</v>
      </c>
      <c r="V1159" s="22">
        <f>ROUND(('NEW Reference'!Q$6*List!$F1159)+'NEW Reference'!Q$7,0)</f>
        <v>597</v>
      </c>
      <c r="X1159" s="3" t="str">
        <f t="shared" ref="X1159:X1222" si="54">CONCATENATE(Y1159, Z1159, AA1159)</f>
        <v>ALBEMARLE, Virginia</v>
      </c>
      <c r="Y1159" s="67" t="s">
        <v>1384</v>
      </c>
      <c r="Z1159" s="24" t="s">
        <v>91</v>
      </c>
      <c r="AA1159" s="28" t="s">
        <v>1385</v>
      </c>
      <c r="AB1159" s="25"/>
      <c r="AC1159" s="19">
        <f t="shared" si="53"/>
        <v>0.96100000000000008</v>
      </c>
      <c r="AD1159" s="104">
        <v>36260</v>
      </c>
      <c r="AE1159" t="s">
        <v>1373</v>
      </c>
      <c r="AF1159" s="19">
        <v>0.92700000000000005</v>
      </c>
    </row>
    <row r="1160" spans="1:32">
      <c r="A1160" s="95">
        <v>11694</v>
      </c>
      <c r="B1160" s="93" t="s">
        <v>1386</v>
      </c>
      <c r="C1160" s="67" t="s">
        <v>1387</v>
      </c>
      <c r="D1160" s="29" t="s">
        <v>1385</v>
      </c>
      <c r="E1160" s="97" t="s">
        <v>90</v>
      </c>
      <c r="F1160" s="98">
        <f t="shared" si="52"/>
        <v>1.0448999999999999</v>
      </c>
      <c r="G1160" s="74">
        <f>ROUND(('NEW Reference'!B$6*List!$F1160)+'NEW Reference'!B$7,0)</f>
        <v>1389</v>
      </c>
      <c r="H1160" s="21">
        <f>ROUND(('NEW Reference'!C$6*List!$F1160)+'NEW Reference'!C$7,0)</f>
        <v>2072</v>
      </c>
      <c r="I1160" s="21">
        <f>ROUND(('NEW Reference'!D$6*List!$F1160)+'NEW Reference'!D$7,0)</f>
        <v>2483</v>
      </c>
      <c r="J1160" s="21">
        <f>ROUND(('NEW Reference'!E$6*List!$F1160)+'NEW Reference'!E$7,0)</f>
        <v>3069</v>
      </c>
      <c r="K1160" s="21">
        <f>ROUND(('NEW Reference'!F$6*List!$F1160)+'NEW Reference'!F$7,0)</f>
        <v>3198</v>
      </c>
      <c r="L1160" s="21">
        <f>ROUND(('NEW Reference'!G$6*List!$F1160)+'NEW Reference'!G$7,0)</f>
        <v>3620</v>
      </c>
      <c r="M1160" s="21">
        <f>ROUND(('NEW Reference'!H$6*List!$F1160)+'NEW Reference'!H$7,0)</f>
        <v>3758</v>
      </c>
      <c r="N1160" s="21">
        <f>ROUND(('NEW Reference'!I$6*List!$F1160)+'NEW Reference'!I$7,0)</f>
        <v>3906</v>
      </c>
      <c r="O1160" s="21">
        <f>ROUND(('NEW Reference'!J$6*List!$F1160)+'NEW Reference'!J$7,0)</f>
        <v>4523</v>
      </c>
      <c r="P1160" s="21">
        <f>ROUND(('NEW Reference'!K$6*List!$F1160)+'NEW Reference'!K$7,0)</f>
        <v>4665</v>
      </c>
      <c r="Q1160" s="21">
        <f>ROUND(('NEW Reference'!L$6*List!$F1160)+'NEW Reference'!L$7,0)</f>
        <v>5034</v>
      </c>
      <c r="R1160" s="21">
        <f>ROUND(('NEW Reference'!M$6*List!$F1160)+'NEW Reference'!M$7,0)</f>
        <v>6012</v>
      </c>
      <c r="S1160" s="21">
        <f>ROUND(('NEW Reference'!N$6*List!$F1160)+'NEW Reference'!N$7,0)</f>
        <v>24260</v>
      </c>
      <c r="T1160" s="22">
        <f>ROUND(('NEW Reference'!O$6*List!$F1160)+'NEW Reference'!O$7,0)</f>
        <v>902</v>
      </c>
      <c r="U1160" s="22">
        <f>ROUND(('NEW Reference'!P$6*List!$F1160)+'NEW Reference'!P$7,0)</f>
        <v>1271</v>
      </c>
      <c r="V1160" s="22">
        <f>ROUND(('NEW Reference'!Q$6*List!$F1160)+'NEW Reference'!Q$7,0)</f>
        <v>635</v>
      </c>
      <c r="X1160" s="3" t="str">
        <f t="shared" si="54"/>
        <v>ALEXANDRIA CITY, Virginia</v>
      </c>
      <c r="Y1160" s="67" t="s">
        <v>1387</v>
      </c>
      <c r="Z1160" s="24" t="s">
        <v>91</v>
      </c>
      <c r="AA1160" s="29" t="s">
        <v>1385</v>
      </c>
      <c r="AB1160" s="26"/>
      <c r="AC1160" s="19">
        <f t="shared" si="53"/>
        <v>1.0448999999999999</v>
      </c>
      <c r="AD1160" s="104">
        <v>41620</v>
      </c>
      <c r="AE1160" t="s">
        <v>1377</v>
      </c>
      <c r="AF1160" s="19">
        <v>0.9598000000000001</v>
      </c>
    </row>
    <row r="1161" spans="1:32">
      <c r="A1161" s="95">
        <v>40060</v>
      </c>
      <c r="B1161" s="93" t="s">
        <v>1388</v>
      </c>
      <c r="C1161" s="67" t="s">
        <v>1389</v>
      </c>
      <c r="D1161" s="28" t="s">
        <v>1385</v>
      </c>
      <c r="E1161" s="97" t="s">
        <v>90</v>
      </c>
      <c r="F1161" s="98">
        <f t="shared" si="52"/>
        <v>0.89950000000000008</v>
      </c>
      <c r="G1161" s="74">
        <f>ROUND(('NEW Reference'!B$6*List!$F1161)+'NEW Reference'!B$7,0)</f>
        <v>1243</v>
      </c>
      <c r="H1161" s="21">
        <f>ROUND(('NEW Reference'!C$6*List!$F1161)+'NEW Reference'!C$7,0)</f>
        <v>1854</v>
      </c>
      <c r="I1161" s="21">
        <f>ROUND(('NEW Reference'!D$6*List!$F1161)+'NEW Reference'!D$7,0)</f>
        <v>2221</v>
      </c>
      <c r="J1161" s="21">
        <f>ROUND(('NEW Reference'!E$6*List!$F1161)+'NEW Reference'!E$7,0)</f>
        <v>2746</v>
      </c>
      <c r="K1161" s="21">
        <f>ROUND(('NEW Reference'!F$6*List!$F1161)+'NEW Reference'!F$7,0)</f>
        <v>2861</v>
      </c>
      <c r="L1161" s="21">
        <f>ROUND(('NEW Reference'!G$6*List!$F1161)+'NEW Reference'!G$7,0)</f>
        <v>3238</v>
      </c>
      <c r="M1161" s="21">
        <f>ROUND(('NEW Reference'!H$6*List!$F1161)+'NEW Reference'!H$7,0)</f>
        <v>3362</v>
      </c>
      <c r="N1161" s="21">
        <f>ROUND(('NEW Reference'!I$6*List!$F1161)+'NEW Reference'!I$7,0)</f>
        <v>3494</v>
      </c>
      <c r="O1161" s="21">
        <f>ROUND(('NEW Reference'!J$6*List!$F1161)+'NEW Reference'!J$7,0)</f>
        <v>4046</v>
      </c>
      <c r="P1161" s="21">
        <f>ROUND(('NEW Reference'!K$6*List!$F1161)+'NEW Reference'!K$7,0)</f>
        <v>4174</v>
      </c>
      <c r="Q1161" s="21">
        <f>ROUND(('NEW Reference'!L$6*List!$F1161)+'NEW Reference'!L$7,0)</f>
        <v>4504</v>
      </c>
      <c r="R1161" s="21">
        <f>ROUND(('NEW Reference'!M$6*List!$F1161)+'NEW Reference'!M$7,0)</f>
        <v>5379</v>
      </c>
      <c r="S1161" s="21">
        <f>ROUND(('NEW Reference'!N$6*List!$F1161)+'NEW Reference'!N$7,0)</f>
        <v>21704</v>
      </c>
      <c r="T1161" s="22">
        <f>ROUND(('NEW Reference'!O$6*List!$F1161)+'NEW Reference'!O$7,0)</f>
        <v>807</v>
      </c>
      <c r="U1161" s="22">
        <f>ROUND(('NEW Reference'!P$6*List!$F1161)+'NEW Reference'!P$7,0)</f>
        <v>1137</v>
      </c>
      <c r="V1161" s="22">
        <f>ROUND(('NEW Reference'!Q$6*List!$F1161)+'NEW Reference'!Q$7,0)</f>
        <v>568</v>
      </c>
      <c r="X1161" s="3" t="str">
        <f t="shared" si="54"/>
        <v>AMELIA, Virginia</v>
      </c>
      <c r="Y1161" s="67" t="s">
        <v>1389</v>
      </c>
      <c r="Z1161" s="24" t="s">
        <v>91</v>
      </c>
      <c r="AA1161" s="28" t="s">
        <v>1385</v>
      </c>
      <c r="AB1161" s="26"/>
      <c r="AC1161" s="19">
        <f t="shared" si="53"/>
        <v>0.89950000000000008</v>
      </c>
      <c r="AD1161" s="104">
        <v>41620</v>
      </c>
      <c r="AE1161" t="s">
        <v>1377</v>
      </c>
      <c r="AF1161" s="19">
        <v>0.9598000000000001</v>
      </c>
    </row>
    <row r="1162" spans="1:32">
      <c r="A1162" s="95">
        <v>31340</v>
      </c>
      <c r="B1162" s="93" t="s">
        <v>1390</v>
      </c>
      <c r="C1162" s="67" t="s">
        <v>1391</v>
      </c>
      <c r="D1162" s="29" t="s">
        <v>1385</v>
      </c>
      <c r="E1162" s="97" t="s">
        <v>90</v>
      </c>
      <c r="F1162" s="98">
        <f t="shared" si="52"/>
        <v>0.89690000000000003</v>
      </c>
      <c r="G1162" s="74">
        <f>ROUND(('NEW Reference'!B$6*List!$F1162)+'NEW Reference'!B$7,0)</f>
        <v>1240</v>
      </c>
      <c r="H1162" s="21">
        <f>ROUND(('NEW Reference'!C$6*List!$F1162)+'NEW Reference'!C$7,0)</f>
        <v>1850</v>
      </c>
      <c r="I1162" s="21">
        <f>ROUND(('NEW Reference'!D$6*List!$F1162)+'NEW Reference'!D$7,0)</f>
        <v>2216</v>
      </c>
      <c r="J1162" s="21">
        <f>ROUND(('NEW Reference'!E$6*List!$F1162)+'NEW Reference'!E$7,0)</f>
        <v>2740</v>
      </c>
      <c r="K1162" s="21">
        <f>ROUND(('NEW Reference'!F$6*List!$F1162)+'NEW Reference'!F$7,0)</f>
        <v>2855</v>
      </c>
      <c r="L1162" s="21">
        <f>ROUND(('NEW Reference'!G$6*List!$F1162)+'NEW Reference'!G$7,0)</f>
        <v>3231</v>
      </c>
      <c r="M1162" s="21">
        <f>ROUND(('NEW Reference'!H$6*List!$F1162)+'NEW Reference'!H$7,0)</f>
        <v>3355</v>
      </c>
      <c r="N1162" s="21">
        <f>ROUND(('NEW Reference'!I$6*List!$F1162)+'NEW Reference'!I$7,0)</f>
        <v>3487</v>
      </c>
      <c r="O1162" s="21">
        <f>ROUND(('NEW Reference'!J$6*List!$F1162)+'NEW Reference'!J$7,0)</f>
        <v>4038</v>
      </c>
      <c r="P1162" s="21">
        <f>ROUND(('NEW Reference'!K$6*List!$F1162)+'NEW Reference'!K$7,0)</f>
        <v>4165</v>
      </c>
      <c r="Q1162" s="21">
        <f>ROUND(('NEW Reference'!L$6*List!$F1162)+'NEW Reference'!L$7,0)</f>
        <v>4494</v>
      </c>
      <c r="R1162" s="21">
        <f>ROUND(('NEW Reference'!M$6*List!$F1162)+'NEW Reference'!M$7,0)</f>
        <v>5368</v>
      </c>
      <c r="S1162" s="21">
        <f>ROUND(('NEW Reference'!N$6*List!$F1162)+'NEW Reference'!N$7,0)</f>
        <v>21658</v>
      </c>
      <c r="T1162" s="22">
        <f>ROUND(('NEW Reference'!O$6*List!$F1162)+'NEW Reference'!O$7,0)</f>
        <v>805</v>
      </c>
      <c r="U1162" s="22">
        <f>ROUND(('NEW Reference'!P$6*List!$F1162)+'NEW Reference'!P$7,0)</f>
        <v>1135</v>
      </c>
      <c r="V1162" s="22">
        <f>ROUND(('NEW Reference'!Q$6*List!$F1162)+'NEW Reference'!Q$7,0)</f>
        <v>567</v>
      </c>
      <c r="X1162" s="3" t="str">
        <f t="shared" si="54"/>
        <v>AMHERST, Virginia</v>
      </c>
      <c r="Y1162" s="67" t="s">
        <v>1391</v>
      </c>
      <c r="Z1162" s="24" t="s">
        <v>91</v>
      </c>
      <c r="AA1162" s="29" t="s">
        <v>1385</v>
      </c>
      <c r="AB1162" s="25"/>
      <c r="AC1162" s="19">
        <f t="shared" si="53"/>
        <v>0.89690000000000003</v>
      </c>
      <c r="AD1162" s="104">
        <v>39340</v>
      </c>
      <c r="AE1162" t="s">
        <v>1375</v>
      </c>
      <c r="AF1162" s="19">
        <v>0.9617</v>
      </c>
    </row>
    <row r="1163" spans="1:32">
      <c r="A1163" s="95">
        <v>31340</v>
      </c>
      <c r="B1163" s="93" t="s">
        <v>1390</v>
      </c>
      <c r="C1163" s="67" t="s">
        <v>1392</v>
      </c>
      <c r="D1163" s="29" t="s">
        <v>1385</v>
      </c>
      <c r="E1163" s="97" t="s">
        <v>90</v>
      </c>
      <c r="F1163" s="98">
        <f t="shared" si="52"/>
        <v>0.89690000000000003</v>
      </c>
      <c r="G1163" s="74">
        <f>ROUND(('NEW Reference'!B$6*List!$F1163)+'NEW Reference'!B$7,0)</f>
        <v>1240</v>
      </c>
      <c r="H1163" s="21">
        <f>ROUND(('NEW Reference'!C$6*List!$F1163)+'NEW Reference'!C$7,0)</f>
        <v>1850</v>
      </c>
      <c r="I1163" s="21">
        <f>ROUND(('NEW Reference'!D$6*List!$F1163)+'NEW Reference'!D$7,0)</f>
        <v>2216</v>
      </c>
      <c r="J1163" s="21">
        <f>ROUND(('NEW Reference'!E$6*List!$F1163)+'NEW Reference'!E$7,0)</f>
        <v>2740</v>
      </c>
      <c r="K1163" s="21">
        <f>ROUND(('NEW Reference'!F$6*List!$F1163)+'NEW Reference'!F$7,0)</f>
        <v>2855</v>
      </c>
      <c r="L1163" s="21">
        <f>ROUND(('NEW Reference'!G$6*List!$F1163)+'NEW Reference'!G$7,0)</f>
        <v>3231</v>
      </c>
      <c r="M1163" s="21">
        <f>ROUND(('NEW Reference'!H$6*List!$F1163)+'NEW Reference'!H$7,0)</f>
        <v>3355</v>
      </c>
      <c r="N1163" s="21">
        <f>ROUND(('NEW Reference'!I$6*List!$F1163)+'NEW Reference'!I$7,0)</f>
        <v>3487</v>
      </c>
      <c r="O1163" s="21">
        <f>ROUND(('NEW Reference'!J$6*List!$F1163)+'NEW Reference'!J$7,0)</f>
        <v>4038</v>
      </c>
      <c r="P1163" s="21">
        <f>ROUND(('NEW Reference'!K$6*List!$F1163)+'NEW Reference'!K$7,0)</f>
        <v>4165</v>
      </c>
      <c r="Q1163" s="21">
        <f>ROUND(('NEW Reference'!L$6*List!$F1163)+'NEW Reference'!L$7,0)</f>
        <v>4494</v>
      </c>
      <c r="R1163" s="21">
        <f>ROUND(('NEW Reference'!M$6*List!$F1163)+'NEW Reference'!M$7,0)</f>
        <v>5368</v>
      </c>
      <c r="S1163" s="21">
        <f>ROUND(('NEW Reference'!N$6*List!$F1163)+'NEW Reference'!N$7,0)</f>
        <v>21658</v>
      </c>
      <c r="T1163" s="22">
        <f>ROUND(('NEW Reference'!O$6*List!$F1163)+'NEW Reference'!O$7,0)</f>
        <v>805</v>
      </c>
      <c r="U1163" s="22">
        <f>ROUND(('NEW Reference'!P$6*List!$F1163)+'NEW Reference'!P$7,0)</f>
        <v>1135</v>
      </c>
      <c r="V1163" s="22">
        <f>ROUND(('NEW Reference'!Q$6*List!$F1163)+'NEW Reference'!Q$7,0)</f>
        <v>567</v>
      </c>
      <c r="X1163" s="3" t="str">
        <f t="shared" si="54"/>
        <v>APPOMATTOX, Virginia</v>
      </c>
      <c r="Y1163" s="67" t="s">
        <v>1392</v>
      </c>
      <c r="Z1163" s="24" t="s">
        <v>91</v>
      </c>
      <c r="AA1163" s="29" t="s">
        <v>1385</v>
      </c>
      <c r="AB1163" s="25"/>
      <c r="AC1163" s="19">
        <f t="shared" si="53"/>
        <v>0.89690000000000003</v>
      </c>
      <c r="AD1163" s="104">
        <v>41100</v>
      </c>
      <c r="AE1163" t="s">
        <v>1381</v>
      </c>
      <c r="AF1163" s="19">
        <v>0.99980000000000002</v>
      </c>
    </row>
    <row r="1164" spans="1:32">
      <c r="A1164" s="95">
        <v>11694</v>
      </c>
      <c r="B1164" s="93" t="s">
        <v>1386</v>
      </c>
      <c r="C1164" s="67" t="s">
        <v>1393</v>
      </c>
      <c r="D1164" s="28" t="s">
        <v>1385</v>
      </c>
      <c r="E1164" s="97" t="s">
        <v>90</v>
      </c>
      <c r="F1164" s="98">
        <f t="shared" si="52"/>
        <v>1.0448999999999999</v>
      </c>
      <c r="G1164" s="74">
        <f>ROUND(('NEW Reference'!B$6*List!$F1164)+'NEW Reference'!B$7,0)</f>
        <v>1389</v>
      </c>
      <c r="H1164" s="21">
        <f>ROUND(('NEW Reference'!C$6*List!$F1164)+'NEW Reference'!C$7,0)</f>
        <v>2072</v>
      </c>
      <c r="I1164" s="21">
        <f>ROUND(('NEW Reference'!D$6*List!$F1164)+'NEW Reference'!D$7,0)</f>
        <v>2483</v>
      </c>
      <c r="J1164" s="21">
        <f>ROUND(('NEW Reference'!E$6*List!$F1164)+'NEW Reference'!E$7,0)</f>
        <v>3069</v>
      </c>
      <c r="K1164" s="21">
        <f>ROUND(('NEW Reference'!F$6*List!$F1164)+'NEW Reference'!F$7,0)</f>
        <v>3198</v>
      </c>
      <c r="L1164" s="21">
        <f>ROUND(('NEW Reference'!G$6*List!$F1164)+'NEW Reference'!G$7,0)</f>
        <v>3620</v>
      </c>
      <c r="M1164" s="21">
        <f>ROUND(('NEW Reference'!H$6*List!$F1164)+'NEW Reference'!H$7,0)</f>
        <v>3758</v>
      </c>
      <c r="N1164" s="21">
        <f>ROUND(('NEW Reference'!I$6*List!$F1164)+'NEW Reference'!I$7,0)</f>
        <v>3906</v>
      </c>
      <c r="O1164" s="21">
        <f>ROUND(('NEW Reference'!J$6*List!$F1164)+'NEW Reference'!J$7,0)</f>
        <v>4523</v>
      </c>
      <c r="P1164" s="21">
        <f>ROUND(('NEW Reference'!K$6*List!$F1164)+'NEW Reference'!K$7,0)</f>
        <v>4665</v>
      </c>
      <c r="Q1164" s="21">
        <f>ROUND(('NEW Reference'!L$6*List!$F1164)+'NEW Reference'!L$7,0)</f>
        <v>5034</v>
      </c>
      <c r="R1164" s="21">
        <f>ROUND(('NEW Reference'!M$6*List!$F1164)+'NEW Reference'!M$7,0)</f>
        <v>6012</v>
      </c>
      <c r="S1164" s="21">
        <f>ROUND(('NEW Reference'!N$6*List!$F1164)+'NEW Reference'!N$7,0)</f>
        <v>24260</v>
      </c>
      <c r="T1164" s="22">
        <f>ROUND(('NEW Reference'!O$6*List!$F1164)+'NEW Reference'!O$7,0)</f>
        <v>902</v>
      </c>
      <c r="U1164" s="22">
        <f>ROUND(('NEW Reference'!P$6*List!$F1164)+'NEW Reference'!P$7,0)</f>
        <v>1271</v>
      </c>
      <c r="V1164" s="22">
        <f>ROUND(('NEW Reference'!Q$6*List!$F1164)+'NEW Reference'!Q$7,0)</f>
        <v>635</v>
      </c>
      <c r="X1164" s="3" t="str">
        <f t="shared" si="54"/>
        <v>ARLINGTON, Virginia</v>
      </c>
      <c r="Y1164" s="67" t="s">
        <v>1393</v>
      </c>
      <c r="Z1164" s="24" t="s">
        <v>91</v>
      </c>
      <c r="AA1164" s="28" t="s">
        <v>1385</v>
      </c>
      <c r="AB1164" s="25"/>
      <c r="AC1164" s="19">
        <f t="shared" si="53"/>
        <v>1.0448999999999999</v>
      </c>
      <c r="AD1164" s="104">
        <v>36260</v>
      </c>
      <c r="AE1164" t="s">
        <v>1373</v>
      </c>
      <c r="AF1164" s="19">
        <v>0.92700000000000005</v>
      </c>
    </row>
    <row r="1165" spans="1:32">
      <c r="A1165" s="95">
        <v>44420</v>
      </c>
      <c r="B1165" s="93" t="s">
        <v>1394</v>
      </c>
      <c r="C1165" s="67" t="s">
        <v>1395</v>
      </c>
      <c r="D1165" s="28" t="s">
        <v>1385</v>
      </c>
      <c r="E1165" s="97" t="s">
        <v>90</v>
      </c>
      <c r="F1165" s="98">
        <f t="shared" si="52"/>
        <v>0.86330000000000007</v>
      </c>
      <c r="G1165" s="74">
        <f>ROUND(('NEW Reference'!B$6*List!$F1165)+'NEW Reference'!B$7,0)</f>
        <v>1207</v>
      </c>
      <c r="H1165" s="21">
        <f>ROUND(('NEW Reference'!C$6*List!$F1165)+'NEW Reference'!C$7,0)</f>
        <v>1799</v>
      </c>
      <c r="I1165" s="21">
        <f>ROUND(('NEW Reference'!D$6*List!$F1165)+'NEW Reference'!D$7,0)</f>
        <v>2156</v>
      </c>
      <c r="J1165" s="21">
        <f>ROUND(('NEW Reference'!E$6*List!$F1165)+'NEW Reference'!E$7,0)</f>
        <v>2665</v>
      </c>
      <c r="K1165" s="21">
        <f>ROUND(('NEW Reference'!F$6*List!$F1165)+'NEW Reference'!F$7,0)</f>
        <v>2777</v>
      </c>
      <c r="L1165" s="21">
        <f>ROUND(('NEW Reference'!G$6*List!$F1165)+'NEW Reference'!G$7,0)</f>
        <v>3143</v>
      </c>
      <c r="M1165" s="21">
        <f>ROUND(('NEW Reference'!H$6*List!$F1165)+'NEW Reference'!H$7,0)</f>
        <v>3263</v>
      </c>
      <c r="N1165" s="21">
        <f>ROUND(('NEW Reference'!I$6*List!$F1165)+'NEW Reference'!I$7,0)</f>
        <v>3392</v>
      </c>
      <c r="O1165" s="21">
        <f>ROUND(('NEW Reference'!J$6*List!$F1165)+'NEW Reference'!J$7,0)</f>
        <v>3928</v>
      </c>
      <c r="P1165" s="21">
        <f>ROUND(('NEW Reference'!K$6*List!$F1165)+'NEW Reference'!K$7,0)</f>
        <v>4051</v>
      </c>
      <c r="Q1165" s="21">
        <f>ROUND(('NEW Reference'!L$6*List!$F1165)+'NEW Reference'!L$7,0)</f>
        <v>4372</v>
      </c>
      <c r="R1165" s="21">
        <f>ROUND(('NEW Reference'!M$6*List!$F1165)+'NEW Reference'!M$7,0)</f>
        <v>5221</v>
      </c>
      <c r="S1165" s="21">
        <f>ROUND(('NEW Reference'!N$6*List!$F1165)+'NEW Reference'!N$7,0)</f>
        <v>21067</v>
      </c>
      <c r="T1165" s="22">
        <f>ROUND(('NEW Reference'!O$6*List!$F1165)+'NEW Reference'!O$7,0)</f>
        <v>783</v>
      </c>
      <c r="U1165" s="22">
        <f>ROUND(('NEW Reference'!P$6*List!$F1165)+'NEW Reference'!P$7,0)</f>
        <v>1104</v>
      </c>
      <c r="V1165" s="22">
        <f>ROUND(('NEW Reference'!Q$6*List!$F1165)+'NEW Reference'!Q$7,0)</f>
        <v>552</v>
      </c>
      <c r="X1165" s="3" t="str">
        <f t="shared" si="54"/>
        <v>AUGUSTA, Virginia</v>
      </c>
      <c r="Y1165" s="67" t="s">
        <v>1395</v>
      </c>
      <c r="Z1165" s="24" t="s">
        <v>91</v>
      </c>
      <c r="AA1165" s="28" t="s">
        <v>1385</v>
      </c>
      <c r="AB1165" s="26"/>
      <c r="AC1165" s="19">
        <f t="shared" si="53"/>
        <v>0.86330000000000007</v>
      </c>
      <c r="AD1165" s="104">
        <v>16820</v>
      </c>
      <c r="AE1165" t="s">
        <v>1383</v>
      </c>
      <c r="AF1165" s="19">
        <v>0.96100000000000008</v>
      </c>
    </row>
    <row r="1166" spans="1:32">
      <c r="A1166" s="95">
        <v>31340</v>
      </c>
      <c r="B1166" s="93" t="s">
        <v>1390</v>
      </c>
      <c r="C1166" s="67" t="s">
        <v>1396</v>
      </c>
      <c r="D1166" s="28" t="s">
        <v>1385</v>
      </c>
      <c r="E1166" s="97" t="s">
        <v>90</v>
      </c>
      <c r="F1166" s="98">
        <f t="shared" ref="F1166:F1229" si="55">IFERROR(INDEX($AF:$AF,MATCH($A1166,$AD:$AD,0)),"")</f>
        <v>0.89690000000000003</v>
      </c>
      <c r="G1166" s="74">
        <f>ROUND(('NEW Reference'!B$6*List!$F1166)+'NEW Reference'!B$7,0)</f>
        <v>1240</v>
      </c>
      <c r="H1166" s="21">
        <f>ROUND(('NEW Reference'!C$6*List!$F1166)+'NEW Reference'!C$7,0)</f>
        <v>1850</v>
      </c>
      <c r="I1166" s="21">
        <f>ROUND(('NEW Reference'!D$6*List!$F1166)+'NEW Reference'!D$7,0)</f>
        <v>2216</v>
      </c>
      <c r="J1166" s="21">
        <f>ROUND(('NEW Reference'!E$6*List!$F1166)+'NEW Reference'!E$7,0)</f>
        <v>2740</v>
      </c>
      <c r="K1166" s="21">
        <f>ROUND(('NEW Reference'!F$6*List!$F1166)+'NEW Reference'!F$7,0)</f>
        <v>2855</v>
      </c>
      <c r="L1166" s="21">
        <f>ROUND(('NEW Reference'!G$6*List!$F1166)+'NEW Reference'!G$7,0)</f>
        <v>3231</v>
      </c>
      <c r="M1166" s="21">
        <f>ROUND(('NEW Reference'!H$6*List!$F1166)+'NEW Reference'!H$7,0)</f>
        <v>3355</v>
      </c>
      <c r="N1166" s="21">
        <f>ROUND(('NEW Reference'!I$6*List!$F1166)+'NEW Reference'!I$7,0)</f>
        <v>3487</v>
      </c>
      <c r="O1166" s="21">
        <f>ROUND(('NEW Reference'!J$6*List!$F1166)+'NEW Reference'!J$7,0)</f>
        <v>4038</v>
      </c>
      <c r="P1166" s="21">
        <f>ROUND(('NEW Reference'!K$6*List!$F1166)+'NEW Reference'!K$7,0)</f>
        <v>4165</v>
      </c>
      <c r="Q1166" s="21">
        <f>ROUND(('NEW Reference'!L$6*List!$F1166)+'NEW Reference'!L$7,0)</f>
        <v>4494</v>
      </c>
      <c r="R1166" s="21">
        <f>ROUND(('NEW Reference'!M$6*List!$F1166)+'NEW Reference'!M$7,0)</f>
        <v>5368</v>
      </c>
      <c r="S1166" s="21">
        <f>ROUND(('NEW Reference'!N$6*List!$F1166)+'NEW Reference'!N$7,0)</f>
        <v>21658</v>
      </c>
      <c r="T1166" s="22">
        <f>ROUND(('NEW Reference'!O$6*List!$F1166)+'NEW Reference'!O$7,0)</f>
        <v>805</v>
      </c>
      <c r="U1166" s="22">
        <f>ROUND(('NEW Reference'!P$6*List!$F1166)+'NEW Reference'!P$7,0)</f>
        <v>1135</v>
      </c>
      <c r="V1166" s="22">
        <f>ROUND(('NEW Reference'!Q$6*List!$F1166)+'NEW Reference'!Q$7,0)</f>
        <v>567</v>
      </c>
      <c r="X1166" s="3" t="str">
        <f t="shared" si="54"/>
        <v>BEDFORD, Virginia</v>
      </c>
      <c r="Y1166" s="67" t="s">
        <v>1396</v>
      </c>
      <c r="Z1166" s="24" t="s">
        <v>91</v>
      </c>
      <c r="AA1166" s="28" t="s">
        <v>1385</v>
      </c>
      <c r="AB1166" s="25"/>
      <c r="AC1166" s="19">
        <f t="shared" ref="AC1166:AC1229" si="56">IFERROR(INDEX($AF:$AF,MATCH($A1166,$AD:$AD,0)),"")</f>
        <v>0.89690000000000003</v>
      </c>
      <c r="AD1166" s="104">
        <v>11694</v>
      </c>
      <c r="AE1166" t="s">
        <v>1386</v>
      </c>
      <c r="AF1166" s="19">
        <v>1.0448999999999999</v>
      </c>
    </row>
    <row r="1167" spans="1:32">
      <c r="A1167" s="95">
        <v>40220</v>
      </c>
      <c r="B1167" s="93" t="s">
        <v>1397</v>
      </c>
      <c r="C1167" s="67" t="s">
        <v>1398</v>
      </c>
      <c r="D1167" s="29" t="s">
        <v>1385</v>
      </c>
      <c r="E1167" s="97" t="s">
        <v>90</v>
      </c>
      <c r="F1167" s="98">
        <f t="shared" si="55"/>
        <v>0.8569</v>
      </c>
      <c r="G1167" s="74">
        <f>ROUND(('NEW Reference'!B$6*List!$F1167)+'NEW Reference'!B$7,0)</f>
        <v>1200</v>
      </c>
      <c r="H1167" s="21">
        <f>ROUND(('NEW Reference'!C$6*List!$F1167)+'NEW Reference'!C$7,0)</f>
        <v>1790</v>
      </c>
      <c r="I1167" s="21">
        <f>ROUND(('NEW Reference'!D$6*List!$F1167)+'NEW Reference'!D$7,0)</f>
        <v>2144</v>
      </c>
      <c r="J1167" s="21">
        <f>ROUND(('NEW Reference'!E$6*List!$F1167)+'NEW Reference'!E$7,0)</f>
        <v>2651</v>
      </c>
      <c r="K1167" s="21">
        <f>ROUND(('NEW Reference'!F$6*List!$F1167)+'NEW Reference'!F$7,0)</f>
        <v>2762</v>
      </c>
      <c r="L1167" s="21">
        <f>ROUND(('NEW Reference'!G$6*List!$F1167)+'NEW Reference'!G$7,0)</f>
        <v>3127</v>
      </c>
      <c r="M1167" s="21">
        <f>ROUND(('NEW Reference'!H$6*List!$F1167)+'NEW Reference'!H$7,0)</f>
        <v>3246</v>
      </c>
      <c r="N1167" s="21">
        <f>ROUND(('NEW Reference'!I$6*List!$F1167)+'NEW Reference'!I$7,0)</f>
        <v>3374</v>
      </c>
      <c r="O1167" s="21">
        <f>ROUND(('NEW Reference'!J$6*List!$F1167)+'NEW Reference'!J$7,0)</f>
        <v>3907</v>
      </c>
      <c r="P1167" s="21">
        <f>ROUND(('NEW Reference'!K$6*List!$F1167)+'NEW Reference'!K$7,0)</f>
        <v>4030</v>
      </c>
      <c r="Q1167" s="21">
        <f>ROUND(('NEW Reference'!L$6*List!$F1167)+'NEW Reference'!L$7,0)</f>
        <v>4348</v>
      </c>
      <c r="R1167" s="21">
        <f>ROUND(('NEW Reference'!M$6*List!$F1167)+'NEW Reference'!M$7,0)</f>
        <v>5193</v>
      </c>
      <c r="S1167" s="21">
        <f>ROUND(('NEW Reference'!N$6*List!$F1167)+'NEW Reference'!N$7,0)</f>
        <v>20955</v>
      </c>
      <c r="T1167" s="22">
        <f>ROUND(('NEW Reference'!O$6*List!$F1167)+'NEW Reference'!O$7,0)</f>
        <v>779</v>
      </c>
      <c r="U1167" s="22">
        <f>ROUND(('NEW Reference'!P$6*List!$F1167)+'NEW Reference'!P$7,0)</f>
        <v>1098</v>
      </c>
      <c r="V1167" s="22">
        <f>ROUND(('NEW Reference'!Q$6*List!$F1167)+'NEW Reference'!Q$7,0)</f>
        <v>549</v>
      </c>
      <c r="X1167" s="3" t="str">
        <f t="shared" si="54"/>
        <v>BOTETOURT, Virginia</v>
      </c>
      <c r="Y1167" s="67" t="s">
        <v>1398</v>
      </c>
      <c r="Z1167" s="24" t="s">
        <v>91</v>
      </c>
      <c r="AA1167" s="29" t="s">
        <v>1385</v>
      </c>
      <c r="AB1167" s="26"/>
      <c r="AC1167" s="19">
        <f t="shared" si="56"/>
        <v>0.8569</v>
      </c>
      <c r="AD1167" s="104">
        <v>40060</v>
      </c>
      <c r="AE1167" t="s">
        <v>1388</v>
      </c>
      <c r="AF1167" s="19">
        <v>0.89950000000000008</v>
      </c>
    </row>
    <row r="1168" spans="1:32">
      <c r="A1168" s="95">
        <v>28700</v>
      </c>
      <c r="B1168" s="93" t="s">
        <v>1267</v>
      </c>
      <c r="C1168" s="67" t="s">
        <v>1399</v>
      </c>
      <c r="D1168" s="28" t="s">
        <v>1385</v>
      </c>
      <c r="E1168" s="97" t="s">
        <v>90</v>
      </c>
      <c r="F1168" s="98">
        <f t="shared" si="55"/>
        <v>0.81080000000000008</v>
      </c>
      <c r="G1168" s="74">
        <f>ROUND(('NEW Reference'!B$6*List!$F1168)+'NEW Reference'!B$7,0)</f>
        <v>1154</v>
      </c>
      <c r="H1168" s="21">
        <f>ROUND(('NEW Reference'!C$6*List!$F1168)+'NEW Reference'!C$7,0)</f>
        <v>1720</v>
      </c>
      <c r="I1168" s="21">
        <f>ROUND(('NEW Reference'!D$6*List!$F1168)+'NEW Reference'!D$7,0)</f>
        <v>2061</v>
      </c>
      <c r="J1168" s="21">
        <f>ROUND(('NEW Reference'!E$6*List!$F1168)+'NEW Reference'!E$7,0)</f>
        <v>2549</v>
      </c>
      <c r="K1168" s="21">
        <f>ROUND(('NEW Reference'!F$6*List!$F1168)+'NEW Reference'!F$7,0)</f>
        <v>2655</v>
      </c>
      <c r="L1168" s="21">
        <f>ROUND(('NEW Reference'!G$6*List!$F1168)+'NEW Reference'!G$7,0)</f>
        <v>3006</v>
      </c>
      <c r="M1168" s="21">
        <f>ROUND(('NEW Reference'!H$6*List!$F1168)+'NEW Reference'!H$7,0)</f>
        <v>3121</v>
      </c>
      <c r="N1168" s="21">
        <f>ROUND(('NEW Reference'!I$6*List!$F1168)+'NEW Reference'!I$7,0)</f>
        <v>3243</v>
      </c>
      <c r="O1168" s="21">
        <f>ROUND(('NEW Reference'!J$6*List!$F1168)+'NEW Reference'!J$7,0)</f>
        <v>3756</v>
      </c>
      <c r="P1168" s="21">
        <f>ROUND(('NEW Reference'!K$6*List!$F1168)+'NEW Reference'!K$7,0)</f>
        <v>3874</v>
      </c>
      <c r="Q1168" s="21">
        <f>ROUND(('NEW Reference'!L$6*List!$F1168)+'NEW Reference'!L$7,0)</f>
        <v>4180</v>
      </c>
      <c r="R1168" s="21">
        <f>ROUND(('NEW Reference'!M$6*List!$F1168)+'NEW Reference'!M$7,0)</f>
        <v>4992</v>
      </c>
      <c r="S1168" s="21">
        <f>ROUND(('NEW Reference'!N$6*List!$F1168)+'NEW Reference'!N$7,0)</f>
        <v>20144</v>
      </c>
      <c r="T1168" s="22">
        <f>ROUND(('NEW Reference'!O$6*List!$F1168)+'NEW Reference'!O$7,0)</f>
        <v>749</v>
      </c>
      <c r="U1168" s="22">
        <f>ROUND(('NEW Reference'!P$6*List!$F1168)+'NEW Reference'!P$7,0)</f>
        <v>1055</v>
      </c>
      <c r="V1168" s="22">
        <f>ROUND(('NEW Reference'!Q$6*List!$F1168)+'NEW Reference'!Q$7,0)</f>
        <v>528</v>
      </c>
      <c r="X1168" s="3" t="str">
        <f t="shared" si="54"/>
        <v>BRISTOL CITY, Virginia</v>
      </c>
      <c r="Y1168" s="67" t="s">
        <v>1399</v>
      </c>
      <c r="Z1168" s="24" t="s">
        <v>91</v>
      </c>
      <c r="AA1168" s="28" t="s">
        <v>1385</v>
      </c>
      <c r="AB1168" s="26"/>
      <c r="AC1168" s="19">
        <f t="shared" si="56"/>
        <v>0.81080000000000008</v>
      </c>
      <c r="AD1168" s="104">
        <v>31340</v>
      </c>
      <c r="AE1168" t="s">
        <v>1390</v>
      </c>
      <c r="AF1168" s="19">
        <v>0.89690000000000003</v>
      </c>
    </row>
    <row r="1169" spans="1:32">
      <c r="A1169" s="95">
        <v>31340</v>
      </c>
      <c r="B1169" s="93" t="s">
        <v>1390</v>
      </c>
      <c r="C1169" s="67" t="s">
        <v>660</v>
      </c>
      <c r="D1169" s="29" t="s">
        <v>1385</v>
      </c>
      <c r="E1169" s="97" t="s">
        <v>90</v>
      </c>
      <c r="F1169" s="98">
        <f t="shared" si="55"/>
        <v>0.89690000000000003</v>
      </c>
      <c r="G1169" s="74">
        <f>ROUND(('NEW Reference'!B$6*List!$F1169)+'NEW Reference'!B$7,0)</f>
        <v>1240</v>
      </c>
      <c r="H1169" s="21">
        <f>ROUND(('NEW Reference'!C$6*List!$F1169)+'NEW Reference'!C$7,0)</f>
        <v>1850</v>
      </c>
      <c r="I1169" s="21">
        <f>ROUND(('NEW Reference'!D$6*List!$F1169)+'NEW Reference'!D$7,0)</f>
        <v>2216</v>
      </c>
      <c r="J1169" s="21">
        <f>ROUND(('NEW Reference'!E$6*List!$F1169)+'NEW Reference'!E$7,0)</f>
        <v>2740</v>
      </c>
      <c r="K1169" s="21">
        <f>ROUND(('NEW Reference'!F$6*List!$F1169)+'NEW Reference'!F$7,0)</f>
        <v>2855</v>
      </c>
      <c r="L1169" s="21">
        <f>ROUND(('NEW Reference'!G$6*List!$F1169)+'NEW Reference'!G$7,0)</f>
        <v>3231</v>
      </c>
      <c r="M1169" s="21">
        <f>ROUND(('NEW Reference'!H$6*List!$F1169)+'NEW Reference'!H$7,0)</f>
        <v>3355</v>
      </c>
      <c r="N1169" s="21">
        <f>ROUND(('NEW Reference'!I$6*List!$F1169)+'NEW Reference'!I$7,0)</f>
        <v>3487</v>
      </c>
      <c r="O1169" s="21">
        <f>ROUND(('NEW Reference'!J$6*List!$F1169)+'NEW Reference'!J$7,0)</f>
        <v>4038</v>
      </c>
      <c r="P1169" s="21">
        <f>ROUND(('NEW Reference'!K$6*List!$F1169)+'NEW Reference'!K$7,0)</f>
        <v>4165</v>
      </c>
      <c r="Q1169" s="21">
        <f>ROUND(('NEW Reference'!L$6*List!$F1169)+'NEW Reference'!L$7,0)</f>
        <v>4494</v>
      </c>
      <c r="R1169" s="21">
        <f>ROUND(('NEW Reference'!M$6*List!$F1169)+'NEW Reference'!M$7,0)</f>
        <v>5368</v>
      </c>
      <c r="S1169" s="21">
        <f>ROUND(('NEW Reference'!N$6*List!$F1169)+'NEW Reference'!N$7,0)</f>
        <v>21658</v>
      </c>
      <c r="T1169" s="22">
        <f>ROUND(('NEW Reference'!O$6*List!$F1169)+'NEW Reference'!O$7,0)</f>
        <v>805</v>
      </c>
      <c r="U1169" s="22">
        <f>ROUND(('NEW Reference'!P$6*List!$F1169)+'NEW Reference'!P$7,0)</f>
        <v>1135</v>
      </c>
      <c r="V1169" s="22">
        <f>ROUND(('NEW Reference'!Q$6*List!$F1169)+'NEW Reference'!Q$7,0)</f>
        <v>567</v>
      </c>
      <c r="X1169" s="3" t="str">
        <f t="shared" si="54"/>
        <v>CAMPBELL, Virginia</v>
      </c>
      <c r="Y1169" s="67" t="s">
        <v>660</v>
      </c>
      <c r="Z1169" s="24" t="s">
        <v>91</v>
      </c>
      <c r="AA1169" s="29" t="s">
        <v>1385</v>
      </c>
      <c r="AB1169" s="25"/>
      <c r="AC1169" s="19">
        <f t="shared" si="56"/>
        <v>0.89690000000000003</v>
      </c>
      <c r="AD1169" s="104">
        <v>31340</v>
      </c>
      <c r="AE1169" t="s">
        <v>1390</v>
      </c>
      <c r="AF1169" s="19">
        <v>0.89690000000000003</v>
      </c>
    </row>
    <row r="1170" spans="1:32">
      <c r="A1170" s="95">
        <v>40060</v>
      </c>
      <c r="B1170" s="93" t="s">
        <v>1388</v>
      </c>
      <c r="C1170" s="67" t="s">
        <v>1400</v>
      </c>
      <c r="D1170" s="28" t="s">
        <v>1385</v>
      </c>
      <c r="E1170" s="97" t="s">
        <v>90</v>
      </c>
      <c r="F1170" s="98">
        <f t="shared" si="55"/>
        <v>0.89950000000000008</v>
      </c>
      <c r="G1170" s="74">
        <f>ROUND(('NEW Reference'!B$6*List!$F1170)+'NEW Reference'!B$7,0)</f>
        <v>1243</v>
      </c>
      <c r="H1170" s="21">
        <f>ROUND(('NEW Reference'!C$6*List!$F1170)+'NEW Reference'!C$7,0)</f>
        <v>1854</v>
      </c>
      <c r="I1170" s="21">
        <f>ROUND(('NEW Reference'!D$6*List!$F1170)+'NEW Reference'!D$7,0)</f>
        <v>2221</v>
      </c>
      <c r="J1170" s="21">
        <f>ROUND(('NEW Reference'!E$6*List!$F1170)+'NEW Reference'!E$7,0)</f>
        <v>2746</v>
      </c>
      <c r="K1170" s="21">
        <f>ROUND(('NEW Reference'!F$6*List!$F1170)+'NEW Reference'!F$7,0)</f>
        <v>2861</v>
      </c>
      <c r="L1170" s="21">
        <f>ROUND(('NEW Reference'!G$6*List!$F1170)+'NEW Reference'!G$7,0)</f>
        <v>3238</v>
      </c>
      <c r="M1170" s="21">
        <f>ROUND(('NEW Reference'!H$6*List!$F1170)+'NEW Reference'!H$7,0)</f>
        <v>3362</v>
      </c>
      <c r="N1170" s="21">
        <f>ROUND(('NEW Reference'!I$6*List!$F1170)+'NEW Reference'!I$7,0)</f>
        <v>3494</v>
      </c>
      <c r="O1170" s="21">
        <f>ROUND(('NEW Reference'!J$6*List!$F1170)+'NEW Reference'!J$7,0)</f>
        <v>4046</v>
      </c>
      <c r="P1170" s="21">
        <f>ROUND(('NEW Reference'!K$6*List!$F1170)+'NEW Reference'!K$7,0)</f>
        <v>4174</v>
      </c>
      <c r="Q1170" s="21">
        <f>ROUND(('NEW Reference'!L$6*List!$F1170)+'NEW Reference'!L$7,0)</f>
        <v>4504</v>
      </c>
      <c r="R1170" s="21">
        <f>ROUND(('NEW Reference'!M$6*List!$F1170)+'NEW Reference'!M$7,0)</f>
        <v>5379</v>
      </c>
      <c r="S1170" s="21">
        <f>ROUND(('NEW Reference'!N$6*List!$F1170)+'NEW Reference'!N$7,0)</f>
        <v>21704</v>
      </c>
      <c r="T1170" s="22">
        <f>ROUND(('NEW Reference'!O$6*List!$F1170)+'NEW Reference'!O$7,0)</f>
        <v>807</v>
      </c>
      <c r="U1170" s="22">
        <f>ROUND(('NEW Reference'!P$6*List!$F1170)+'NEW Reference'!P$7,0)</f>
        <v>1137</v>
      </c>
      <c r="V1170" s="22">
        <f>ROUND(('NEW Reference'!Q$6*List!$F1170)+'NEW Reference'!Q$7,0)</f>
        <v>568</v>
      </c>
      <c r="X1170" s="3" t="str">
        <f t="shared" si="54"/>
        <v>CHARLES CITY, Virginia</v>
      </c>
      <c r="Y1170" s="67" t="s">
        <v>1400</v>
      </c>
      <c r="Z1170" s="24" t="s">
        <v>91</v>
      </c>
      <c r="AA1170" s="28" t="s">
        <v>1385</v>
      </c>
      <c r="AB1170" s="25"/>
      <c r="AC1170" s="19">
        <f t="shared" si="56"/>
        <v>0.89950000000000008</v>
      </c>
      <c r="AD1170" s="104">
        <v>11694</v>
      </c>
      <c r="AE1170" t="s">
        <v>1386</v>
      </c>
      <c r="AF1170" s="19">
        <v>1.0448999999999999</v>
      </c>
    </row>
    <row r="1171" spans="1:32">
      <c r="A1171" s="95">
        <v>16820</v>
      </c>
      <c r="B1171" s="93" t="s">
        <v>1383</v>
      </c>
      <c r="C1171" s="67" t="s">
        <v>1401</v>
      </c>
      <c r="D1171" s="28" t="s">
        <v>1385</v>
      </c>
      <c r="E1171" s="97" t="s">
        <v>90</v>
      </c>
      <c r="F1171" s="98">
        <f t="shared" si="55"/>
        <v>0.96100000000000008</v>
      </c>
      <c r="G1171" s="74">
        <f>ROUND(('NEW Reference'!B$6*List!$F1171)+'NEW Reference'!B$7,0)</f>
        <v>1305</v>
      </c>
      <c r="H1171" s="21">
        <f>ROUND(('NEW Reference'!C$6*List!$F1171)+'NEW Reference'!C$7,0)</f>
        <v>1946</v>
      </c>
      <c r="I1171" s="21">
        <f>ROUND(('NEW Reference'!D$6*List!$F1171)+'NEW Reference'!D$7,0)</f>
        <v>2332</v>
      </c>
      <c r="J1171" s="21">
        <f>ROUND(('NEW Reference'!E$6*List!$F1171)+'NEW Reference'!E$7,0)</f>
        <v>2883</v>
      </c>
      <c r="K1171" s="21">
        <f>ROUND(('NEW Reference'!F$6*List!$F1171)+'NEW Reference'!F$7,0)</f>
        <v>3003</v>
      </c>
      <c r="L1171" s="21">
        <f>ROUND(('NEW Reference'!G$6*List!$F1171)+'NEW Reference'!G$7,0)</f>
        <v>3400</v>
      </c>
      <c r="M1171" s="21">
        <f>ROUND(('NEW Reference'!H$6*List!$F1171)+'NEW Reference'!H$7,0)</f>
        <v>3530</v>
      </c>
      <c r="N1171" s="21">
        <f>ROUND(('NEW Reference'!I$6*List!$F1171)+'NEW Reference'!I$7,0)</f>
        <v>3668</v>
      </c>
      <c r="O1171" s="21">
        <f>ROUND(('NEW Reference'!J$6*List!$F1171)+'NEW Reference'!J$7,0)</f>
        <v>4248</v>
      </c>
      <c r="P1171" s="21">
        <f>ROUND(('NEW Reference'!K$6*List!$F1171)+'NEW Reference'!K$7,0)</f>
        <v>4382</v>
      </c>
      <c r="Q1171" s="21">
        <f>ROUND(('NEW Reference'!L$6*List!$F1171)+'NEW Reference'!L$7,0)</f>
        <v>4728</v>
      </c>
      <c r="R1171" s="21">
        <f>ROUND(('NEW Reference'!M$6*List!$F1171)+'NEW Reference'!M$7,0)</f>
        <v>5647</v>
      </c>
      <c r="S1171" s="21">
        <f>ROUND(('NEW Reference'!N$6*List!$F1171)+'NEW Reference'!N$7,0)</f>
        <v>22785</v>
      </c>
      <c r="T1171" s="22">
        <f>ROUND(('NEW Reference'!O$6*List!$F1171)+'NEW Reference'!O$7,0)</f>
        <v>847</v>
      </c>
      <c r="U1171" s="22">
        <f>ROUND(('NEW Reference'!P$6*List!$F1171)+'NEW Reference'!P$7,0)</f>
        <v>1194</v>
      </c>
      <c r="V1171" s="22">
        <f>ROUND(('NEW Reference'!Q$6*List!$F1171)+'NEW Reference'!Q$7,0)</f>
        <v>597</v>
      </c>
      <c r="X1171" s="3" t="str">
        <f t="shared" si="54"/>
        <v>CHARLOTTESVILLE CITY, Virginia</v>
      </c>
      <c r="Y1171" s="67" t="s">
        <v>1401</v>
      </c>
      <c r="Z1171" s="24" t="s">
        <v>91</v>
      </c>
      <c r="AA1171" s="28" t="s">
        <v>1385</v>
      </c>
      <c r="AB1171" s="26"/>
      <c r="AC1171" s="19">
        <f t="shared" si="56"/>
        <v>0.96100000000000008</v>
      </c>
      <c r="AD1171" s="104">
        <v>44420</v>
      </c>
      <c r="AE1171" t="s">
        <v>1394</v>
      </c>
      <c r="AF1171" s="19">
        <v>0.86330000000000007</v>
      </c>
    </row>
    <row r="1172" spans="1:32">
      <c r="A1172" s="95">
        <v>47260</v>
      </c>
      <c r="B1172" s="93" t="s">
        <v>901</v>
      </c>
      <c r="C1172" s="67" t="s">
        <v>1402</v>
      </c>
      <c r="D1172" s="29" t="s">
        <v>1385</v>
      </c>
      <c r="E1172" s="97" t="s">
        <v>90</v>
      </c>
      <c r="F1172" s="98">
        <f t="shared" si="55"/>
        <v>0.89419999999999999</v>
      </c>
      <c r="G1172" s="74">
        <f>ROUND(('NEW Reference'!B$6*List!$F1172)+'NEW Reference'!B$7,0)</f>
        <v>1238</v>
      </c>
      <c r="H1172" s="21">
        <f>ROUND(('NEW Reference'!C$6*List!$F1172)+'NEW Reference'!C$7,0)</f>
        <v>1846</v>
      </c>
      <c r="I1172" s="21">
        <f>ROUND(('NEW Reference'!D$6*List!$F1172)+'NEW Reference'!D$7,0)</f>
        <v>2211</v>
      </c>
      <c r="J1172" s="21">
        <f>ROUND(('NEW Reference'!E$6*List!$F1172)+'NEW Reference'!E$7,0)</f>
        <v>2734</v>
      </c>
      <c r="K1172" s="21">
        <f>ROUND(('NEW Reference'!F$6*List!$F1172)+'NEW Reference'!F$7,0)</f>
        <v>2848</v>
      </c>
      <c r="L1172" s="21">
        <f>ROUND(('NEW Reference'!G$6*List!$F1172)+'NEW Reference'!G$7,0)</f>
        <v>3224</v>
      </c>
      <c r="M1172" s="21">
        <f>ROUND(('NEW Reference'!H$6*List!$F1172)+'NEW Reference'!H$7,0)</f>
        <v>3348</v>
      </c>
      <c r="N1172" s="21">
        <f>ROUND(('NEW Reference'!I$6*List!$F1172)+'NEW Reference'!I$7,0)</f>
        <v>3479</v>
      </c>
      <c r="O1172" s="21">
        <f>ROUND(('NEW Reference'!J$6*List!$F1172)+'NEW Reference'!J$7,0)</f>
        <v>4029</v>
      </c>
      <c r="P1172" s="21">
        <f>ROUND(('NEW Reference'!K$6*List!$F1172)+'NEW Reference'!K$7,0)</f>
        <v>4156</v>
      </c>
      <c r="Q1172" s="21">
        <f>ROUND(('NEW Reference'!L$6*List!$F1172)+'NEW Reference'!L$7,0)</f>
        <v>4484</v>
      </c>
      <c r="R1172" s="21">
        <f>ROUND(('NEW Reference'!M$6*List!$F1172)+'NEW Reference'!M$7,0)</f>
        <v>5356</v>
      </c>
      <c r="S1172" s="21">
        <f>ROUND(('NEW Reference'!N$6*List!$F1172)+'NEW Reference'!N$7,0)</f>
        <v>21611</v>
      </c>
      <c r="T1172" s="22">
        <f>ROUND(('NEW Reference'!O$6*List!$F1172)+'NEW Reference'!O$7,0)</f>
        <v>803</v>
      </c>
      <c r="U1172" s="22">
        <f>ROUND(('NEW Reference'!P$6*List!$F1172)+'NEW Reference'!P$7,0)</f>
        <v>1132</v>
      </c>
      <c r="V1172" s="22">
        <f>ROUND(('NEW Reference'!Q$6*List!$F1172)+'NEW Reference'!Q$7,0)</f>
        <v>566</v>
      </c>
      <c r="X1172" s="3" t="str">
        <f t="shared" si="54"/>
        <v>CHESAPEAKE CITY, Virginia</v>
      </c>
      <c r="Y1172" s="67" t="s">
        <v>1402</v>
      </c>
      <c r="Z1172" s="24" t="s">
        <v>91</v>
      </c>
      <c r="AA1172" s="29" t="s">
        <v>1385</v>
      </c>
      <c r="AB1172" s="25"/>
      <c r="AC1172" s="19">
        <f t="shared" si="56"/>
        <v>0.89419999999999999</v>
      </c>
      <c r="AD1172" s="104">
        <v>31340</v>
      </c>
      <c r="AE1172" t="s">
        <v>1390</v>
      </c>
      <c r="AF1172" s="19">
        <v>0.89690000000000003</v>
      </c>
    </row>
    <row r="1173" spans="1:32">
      <c r="A1173" s="95">
        <v>40060</v>
      </c>
      <c r="B1173" s="93" t="s">
        <v>1388</v>
      </c>
      <c r="C1173" s="67" t="s">
        <v>1403</v>
      </c>
      <c r="D1173" s="29" t="s">
        <v>1385</v>
      </c>
      <c r="E1173" s="97" t="s">
        <v>90</v>
      </c>
      <c r="F1173" s="98">
        <f t="shared" si="55"/>
        <v>0.89950000000000008</v>
      </c>
      <c r="G1173" s="74">
        <f>ROUND(('NEW Reference'!B$6*List!$F1173)+'NEW Reference'!B$7,0)</f>
        <v>1243</v>
      </c>
      <c r="H1173" s="21">
        <f>ROUND(('NEW Reference'!C$6*List!$F1173)+'NEW Reference'!C$7,0)</f>
        <v>1854</v>
      </c>
      <c r="I1173" s="21">
        <f>ROUND(('NEW Reference'!D$6*List!$F1173)+'NEW Reference'!D$7,0)</f>
        <v>2221</v>
      </c>
      <c r="J1173" s="21">
        <f>ROUND(('NEW Reference'!E$6*List!$F1173)+'NEW Reference'!E$7,0)</f>
        <v>2746</v>
      </c>
      <c r="K1173" s="21">
        <f>ROUND(('NEW Reference'!F$6*List!$F1173)+'NEW Reference'!F$7,0)</f>
        <v>2861</v>
      </c>
      <c r="L1173" s="21">
        <f>ROUND(('NEW Reference'!G$6*List!$F1173)+'NEW Reference'!G$7,0)</f>
        <v>3238</v>
      </c>
      <c r="M1173" s="21">
        <f>ROUND(('NEW Reference'!H$6*List!$F1173)+'NEW Reference'!H$7,0)</f>
        <v>3362</v>
      </c>
      <c r="N1173" s="21">
        <f>ROUND(('NEW Reference'!I$6*List!$F1173)+'NEW Reference'!I$7,0)</f>
        <v>3494</v>
      </c>
      <c r="O1173" s="21">
        <f>ROUND(('NEW Reference'!J$6*List!$F1173)+'NEW Reference'!J$7,0)</f>
        <v>4046</v>
      </c>
      <c r="P1173" s="21">
        <f>ROUND(('NEW Reference'!K$6*List!$F1173)+'NEW Reference'!K$7,0)</f>
        <v>4174</v>
      </c>
      <c r="Q1173" s="21">
        <f>ROUND(('NEW Reference'!L$6*List!$F1173)+'NEW Reference'!L$7,0)</f>
        <v>4504</v>
      </c>
      <c r="R1173" s="21">
        <f>ROUND(('NEW Reference'!M$6*List!$F1173)+'NEW Reference'!M$7,0)</f>
        <v>5379</v>
      </c>
      <c r="S1173" s="21">
        <f>ROUND(('NEW Reference'!N$6*List!$F1173)+'NEW Reference'!N$7,0)</f>
        <v>21704</v>
      </c>
      <c r="T1173" s="22">
        <f>ROUND(('NEW Reference'!O$6*List!$F1173)+'NEW Reference'!O$7,0)</f>
        <v>807</v>
      </c>
      <c r="U1173" s="22">
        <f>ROUND(('NEW Reference'!P$6*List!$F1173)+'NEW Reference'!P$7,0)</f>
        <v>1137</v>
      </c>
      <c r="V1173" s="22">
        <f>ROUND(('NEW Reference'!Q$6*List!$F1173)+'NEW Reference'!Q$7,0)</f>
        <v>568</v>
      </c>
      <c r="X1173" s="3" t="str">
        <f t="shared" si="54"/>
        <v>CHESTERFIELD, Virginia</v>
      </c>
      <c r="Y1173" s="67" t="s">
        <v>1403</v>
      </c>
      <c r="Z1173" s="24" t="s">
        <v>91</v>
      </c>
      <c r="AA1173" s="29" t="s">
        <v>1385</v>
      </c>
      <c r="AB1173" s="26"/>
      <c r="AC1173" s="19">
        <f t="shared" si="56"/>
        <v>0.89950000000000008</v>
      </c>
      <c r="AD1173" s="104">
        <v>40220</v>
      </c>
      <c r="AE1173" t="s">
        <v>1397</v>
      </c>
      <c r="AF1173" s="19">
        <v>0.8569</v>
      </c>
    </row>
    <row r="1174" spans="1:32">
      <c r="A1174" s="95">
        <v>11694</v>
      </c>
      <c r="B1174" s="93" t="s">
        <v>1386</v>
      </c>
      <c r="C1174" s="67" t="s">
        <v>437</v>
      </c>
      <c r="D1174" s="28" t="s">
        <v>1385</v>
      </c>
      <c r="E1174" s="97" t="s">
        <v>90</v>
      </c>
      <c r="F1174" s="98">
        <f t="shared" si="55"/>
        <v>1.0448999999999999</v>
      </c>
      <c r="G1174" s="74">
        <f>ROUND(('NEW Reference'!B$6*List!$F1174)+'NEW Reference'!B$7,0)</f>
        <v>1389</v>
      </c>
      <c r="H1174" s="21">
        <f>ROUND(('NEW Reference'!C$6*List!$F1174)+'NEW Reference'!C$7,0)</f>
        <v>2072</v>
      </c>
      <c r="I1174" s="21">
        <f>ROUND(('NEW Reference'!D$6*List!$F1174)+'NEW Reference'!D$7,0)</f>
        <v>2483</v>
      </c>
      <c r="J1174" s="21">
        <f>ROUND(('NEW Reference'!E$6*List!$F1174)+'NEW Reference'!E$7,0)</f>
        <v>3069</v>
      </c>
      <c r="K1174" s="21">
        <f>ROUND(('NEW Reference'!F$6*List!$F1174)+'NEW Reference'!F$7,0)</f>
        <v>3198</v>
      </c>
      <c r="L1174" s="21">
        <f>ROUND(('NEW Reference'!G$6*List!$F1174)+'NEW Reference'!G$7,0)</f>
        <v>3620</v>
      </c>
      <c r="M1174" s="21">
        <f>ROUND(('NEW Reference'!H$6*List!$F1174)+'NEW Reference'!H$7,0)</f>
        <v>3758</v>
      </c>
      <c r="N1174" s="21">
        <f>ROUND(('NEW Reference'!I$6*List!$F1174)+'NEW Reference'!I$7,0)</f>
        <v>3906</v>
      </c>
      <c r="O1174" s="21">
        <f>ROUND(('NEW Reference'!J$6*List!$F1174)+'NEW Reference'!J$7,0)</f>
        <v>4523</v>
      </c>
      <c r="P1174" s="21">
        <f>ROUND(('NEW Reference'!K$6*List!$F1174)+'NEW Reference'!K$7,0)</f>
        <v>4665</v>
      </c>
      <c r="Q1174" s="21">
        <f>ROUND(('NEW Reference'!L$6*List!$F1174)+'NEW Reference'!L$7,0)</f>
        <v>5034</v>
      </c>
      <c r="R1174" s="21">
        <f>ROUND(('NEW Reference'!M$6*List!$F1174)+'NEW Reference'!M$7,0)</f>
        <v>6012</v>
      </c>
      <c r="S1174" s="21">
        <f>ROUND(('NEW Reference'!N$6*List!$F1174)+'NEW Reference'!N$7,0)</f>
        <v>24260</v>
      </c>
      <c r="T1174" s="22">
        <f>ROUND(('NEW Reference'!O$6*List!$F1174)+'NEW Reference'!O$7,0)</f>
        <v>902</v>
      </c>
      <c r="U1174" s="22">
        <f>ROUND(('NEW Reference'!P$6*List!$F1174)+'NEW Reference'!P$7,0)</f>
        <v>1271</v>
      </c>
      <c r="V1174" s="22">
        <f>ROUND(('NEW Reference'!Q$6*List!$F1174)+'NEW Reference'!Q$7,0)</f>
        <v>635</v>
      </c>
      <c r="X1174" s="3" t="str">
        <f t="shared" si="54"/>
        <v>CLARKE, Virginia</v>
      </c>
      <c r="Y1174" s="67" t="s">
        <v>437</v>
      </c>
      <c r="Z1174" s="24" t="s">
        <v>91</v>
      </c>
      <c r="AA1174" s="28" t="s">
        <v>1385</v>
      </c>
      <c r="AB1174" s="26"/>
      <c r="AC1174" s="19">
        <f t="shared" si="56"/>
        <v>1.0448999999999999</v>
      </c>
      <c r="AD1174" s="104">
        <v>28700</v>
      </c>
      <c r="AE1174" t="s">
        <v>1267</v>
      </c>
      <c r="AF1174" s="19">
        <v>0.81080000000000008</v>
      </c>
    </row>
    <row r="1175" spans="1:32">
      <c r="A1175" s="95">
        <v>40060</v>
      </c>
      <c r="B1175" s="93" t="s">
        <v>1388</v>
      </c>
      <c r="C1175" s="67" t="s">
        <v>1404</v>
      </c>
      <c r="D1175" s="29" t="s">
        <v>1385</v>
      </c>
      <c r="E1175" s="97" t="s">
        <v>90</v>
      </c>
      <c r="F1175" s="98">
        <f t="shared" si="55"/>
        <v>0.89950000000000008</v>
      </c>
      <c r="G1175" s="74">
        <f>ROUND(('NEW Reference'!B$6*List!$F1175)+'NEW Reference'!B$7,0)</f>
        <v>1243</v>
      </c>
      <c r="H1175" s="21">
        <f>ROUND(('NEW Reference'!C$6*List!$F1175)+'NEW Reference'!C$7,0)</f>
        <v>1854</v>
      </c>
      <c r="I1175" s="21">
        <f>ROUND(('NEW Reference'!D$6*List!$F1175)+'NEW Reference'!D$7,0)</f>
        <v>2221</v>
      </c>
      <c r="J1175" s="21">
        <f>ROUND(('NEW Reference'!E$6*List!$F1175)+'NEW Reference'!E$7,0)</f>
        <v>2746</v>
      </c>
      <c r="K1175" s="21">
        <f>ROUND(('NEW Reference'!F$6*List!$F1175)+'NEW Reference'!F$7,0)</f>
        <v>2861</v>
      </c>
      <c r="L1175" s="21">
        <f>ROUND(('NEW Reference'!G$6*List!$F1175)+'NEW Reference'!G$7,0)</f>
        <v>3238</v>
      </c>
      <c r="M1175" s="21">
        <f>ROUND(('NEW Reference'!H$6*List!$F1175)+'NEW Reference'!H$7,0)</f>
        <v>3362</v>
      </c>
      <c r="N1175" s="21">
        <f>ROUND(('NEW Reference'!I$6*List!$F1175)+'NEW Reference'!I$7,0)</f>
        <v>3494</v>
      </c>
      <c r="O1175" s="21">
        <f>ROUND(('NEW Reference'!J$6*List!$F1175)+'NEW Reference'!J$7,0)</f>
        <v>4046</v>
      </c>
      <c r="P1175" s="21">
        <f>ROUND(('NEW Reference'!K$6*List!$F1175)+'NEW Reference'!K$7,0)</f>
        <v>4174</v>
      </c>
      <c r="Q1175" s="21">
        <f>ROUND(('NEW Reference'!L$6*List!$F1175)+'NEW Reference'!L$7,0)</f>
        <v>4504</v>
      </c>
      <c r="R1175" s="21">
        <f>ROUND(('NEW Reference'!M$6*List!$F1175)+'NEW Reference'!M$7,0)</f>
        <v>5379</v>
      </c>
      <c r="S1175" s="21">
        <f>ROUND(('NEW Reference'!N$6*List!$F1175)+'NEW Reference'!N$7,0)</f>
        <v>21704</v>
      </c>
      <c r="T1175" s="22">
        <f>ROUND(('NEW Reference'!O$6*List!$F1175)+'NEW Reference'!O$7,0)</f>
        <v>807</v>
      </c>
      <c r="U1175" s="22">
        <f>ROUND(('NEW Reference'!P$6*List!$F1175)+'NEW Reference'!P$7,0)</f>
        <v>1137</v>
      </c>
      <c r="V1175" s="22">
        <f>ROUND(('NEW Reference'!Q$6*List!$F1175)+'NEW Reference'!Q$7,0)</f>
        <v>568</v>
      </c>
      <c r="X1175" s="3" t="str">
        <f t="shared" si="54"/>
        <v>COLONIAL HEIGHTS CITY, Virginia</v>
      </c>
      <c r="Y1175" s="67" t="s">
        <v>1404</v>
      </c>
      <c r="Z1175" s="24" t="s">
        <v>91</v>
      </c>
      <c r="AA1175" s="29" t="s">
        <v>1385</v>
      </c>
      <c r="AB1175" s="26"/>
      <c r="AC1175" s="19">
        <f t="shared" si="56"/>
        <v>0.89950000000000008</v>
      </c>
      <c r="AD1175" s="104">
        <v>31340</v>
      </c>
      <c r="AE1175" t="s">
        <v>1390</v>
      </c>
      <c r="AF1175" s="19">
        <v>0.89690000000000003</v>
      </c>
    </row>
    <row r="1176" spans="1:32">
      <c r="A1176" s="95">
        <v>40220</v>
      </c>
      <c r="B1176" s="93" t="s">
        <v>1397</v>
      </c>
      <c r="C1176" s="67" t="s">
        <v>1405</v>
      </c>
      <c r="D1176" s="29" t="s">
        <v>1385</v>
      </c>
      <c r="E1176" s="97" t="s">
        <v>90</v>
      </c>
      <c r="F1176" s="98">
        <f t="shared" si="55"/>
        <v>0.8569</v>
      </c>
      <c r="G1176" s="74">
        <f>ROUND(('NEW Reference'!B$6*List!$F1176)+'NEW Reference'!B$7,0)</f>
        <v>1200</v>
      </c>
      <c r="H1176" s="21">
        <f>ROUND(('NEW Reference'!C$6*List!$F1176)+'NEW Reference'!C$7,0)</f>
        <v>1790</v>
      </c>
      <c r="I1176" s="21">
        <f>ROUND(('NEW Reference'!D$6*List!$F1176)+'NEW Reference'!D$7,0)</f>
        <v>2144</v>
      </c>
      <c r="J1176" s="21">
        <f>ROUND(('NEW Reference'!E$6*List!$F1176)+'NEW Reference'!E$7,0)</f>
        <v>2651</v>
      </c>
      <c r="K1176" s="21">
        <f>ROUND(('NEW Reference'!F$6*List!$F1176)+'NEW Reference'!F$7,0)</f>
        <v>2762</v>
      </c>
      <c r="L1176" s="21">
        <f>ROUND(('NEW Reference'!G$6*List!$F1176)+'NEW Reference'!G$7,0)</f>
        <v>3127</v>
      </c>
      <c r="M1176" s="21">
        <f>ROUND(('NEW Reference'!H$6*List!$F1176)+'NEW Reference'!H$7,0)</f>
        <v>3246</v>
      </c>
      <c r="N1176" s="21">
        <f>ROUND(('NEW Reference'!I$6*List!$F1176)+'NEW Reference'!I$7,0)</f>
        <v>3374</v>
      </c>
      <c r="O1176" s="21">
        <f>ROUND(('NEW Reference'!J$6*List!$F1176)+'NEW Reference'!J$7,0)</f>
        <v>3907</v>
      </c>
      <c r="P1176" s="21">
        <f>ROUND(('NEW Reference'!K$6*List!$F1176)+'NEW Reference'!K$7,0)</f>
        <v>4030</v>
      </c>
      <c r="Q1176" s="21">
        <f>ROUND(('NEW Reference'!L$6*List!$F1176)+'NEW Reference'!L$7,0)</f>
        <v>4348</v>
      </c>
      <c r="R1176" s="21">
        <f>ROUND(('NEW Reference'!M$6*List!$F1176)+'NEW Reference'!M$7,0)</f>
        <v>5193</v>
      </c>
      <c r="S1176" s="21">
        <f>ROUND(('NEW Reference'!N$6*List!$F1176)+'NEW Reference'!N$7,0)</f>
        <v>20955</v>
      </c>
      <c r="T1176" s="22">
        <f>ROUND(('NEW Reference'!O$6*List!$F1176)+'NEW Reference'!O$7,0)</f>
        <v>779</v>
      </c>
      <c r="U1176" s="22">
        <f>ROUND(('NEW Reference'!P$6*List!$F1176)+'NEW Reference'!P$7,0)</f>
        <v>1098</v>
      </c>
      <c r="V1176" s="22">
        <f>ROUND(('NEW Reference'!Q$6*List!$F1176)+'NEW Reference'!Q$7,0)</f>
        <v>549</v>
      </c>
      <c r="X1176" s="3" t="str">
        <f t="shared" si="54"/>
        <v>CRAIG, Virginia</v>
      </c>
      <c r="Y1176" s="67" t="s">
        <v>1405</v>
      </c>
      <c r="Z1176" s="24" t="s">
        <v>91</v>
      </c>
      <c r="AA1176" s="29" t="s">
        <v>1385</v>
      </c>
      <c r="AB1176" s="25"/>
      <c r="AC1176" s="19">
        <f t="shared" si="56"/>
        <v>0.8569</v>
      </c>
      <c r="AD1176" s="104">
        <v>40060</v>
      </c>
      <c r="AE1176" t="s">
        <v>1388</v>
      </c>
      <c r="AF1176" s="19">
        <v>0.89950000000000008</v>
      </c>
    </row>
    <row r="1177" spans="1:32">
      <c r="A1177" s="95">
        <v>11694</v>
      </c>
      <c r="B1177" s="93" t="s">
        <v>1386</v>
      </c>
      <c r="C1177" s="67" t="s">
        <v>1406</v>
      </c>
      <c r="D1177" s="29" t="s">
        <v>1385</v>
      </c>
      <c r="E1177" s="97" t="s">
        <v>90</v>
      </c>
      <c r="F1177" s="98">
        <f t="shared" si="55"/>
        <v>1.0448999999999999</v>
      </c>
      <c r="G1177" s="74">
        <f>ROUND(('NEW Reference'!B$6*List!$F1177)+'NEW Reference'!B$7,0)</f>
        <v>1389</v>
      </c>
      <c r="H1177" s="21">
        <f>ROUND(('NEW Reference'!C$6*List!$F1177)+'NEW Reference'!C$7,0)</f>
        <v>2072</v>
      </c>
      <c r="I1177" s="21">
        <f>ROUND(('NEW Reference'!D$6*List!$F1177)+'NEW Reference'!D$7,0)</f>
        <v>2483</v>
      </c>
      <c r="J1177" s="21">
        <f>ROUND(('NEW Reference'!E$6*List!$F1177)+'NEW Reference'!E$7,0)</f>
        <v>3069</v>
      </c>
      <c r="K1177" s="21">
        <f>ROUND(('NEW Reference'!F$6*List!$F1177)+'NEW Reference'!F$7,0)</f>
        <v>3198</v>
      </c>
      <c r="L1177" s="21">
        <f>ROUND(('NEW Reference'!G$6*List!$F1177)+'NEW Reference'!G$7,0)</f>
        <v>3620</v>
      </c>
      <c r="M1177" s="21">
        <f>ROUND(('NEW Reference'!H$6*List!$F1177)+'NEW Reference'!H$7,0)</f>
        <v>3758</v>
      </c>
      <c r="N1177" s="21">
        <f>ROUND(('NEW Reference'!I$6*List!$F1177)+'NEW Reference'!I$7,0)</f>
        <v>3906</v>
      </c>
      <c r="O1177" s="21">
        <f>ROUND(('NEW Reference'!J$6*List!$F1177)+'NEW Reference'!J$7,0)</f>
        <v>4523</v>
      </c>
      <c r="P1177" s="21">
        <f>ROUND(('NEW Reference'!K$6*List!$F1177)+'NEW Reference'!K$7,0)</f>
        <v>4665</v>
      </c>
      <c r="Q1177" s="21">
        <f>ROUND(('NEW Reference'!L$6*List!$F1177)+'NEW Reference'!L$7,0)</f>
        <v>5034</v>
      </c>
      <c r="R1177" s="21">
        <f>ROUND(('NEW Reference'!M$6*List!$F1177)+'NEW Reference'!M$7,0)</f>
        <v>6012</v>
      </c>
      <c r="S1177" s="21">
        <f>ROUND(('NEW Reference'!N$6*List!$F1177)+'NEW Reference'!N$7,0)</f>
        <v>24260</v>
      </c>
      <c r="T1177" s="22">
        <f>ROUND(('NEW Reference'!O$6*List!$F1177)+'NEW Reference'!O$7,0)</f>
        <v>902</v>
      </c>
      <c r="U1177" s="22">
        <f>ROUND(('NEW Reference'!P$6*List!$F1177)+'NEW Reference'!P$7,0)</f>
        <v>1271</v>
      </c>
      <c r="V1177" s="22">
        <f>ROUND(('NEW Reference'!Q$6*List!$F1177)+'NEW Reference'!Q$7,0)</f>
        <v>635</v>
      </c>
      <c r="X1177" s="3" t="str">
        <f t="shared" si="54"/>
        <v>CULPEPER, Virginia</v>
      </c>
      <c r="Y1177" s="67" t="s">
        <v>1406</v>
      </c>
      <c r="Z1177" s="24" t="s">
        <v>91</v>
      </c>
      <c r="AA1177" s="29" t="s">
        <v>1385</v>
      </c>
      <c r="AB1177" s="25"/>
      <c r="AC1177" s="19">
        <f t="shared" si="56"/>
        <v>1.0448999999999999</v>
      </c>
      <c r="AD1177" s="104">
        <v>16820</v>
      </c>
      <c r="AE1177" t="s">
        <v>1383</v>
      </c>
      <c r="AF1177" s="19">
        <v>0.96100000000000008</v>
      </c>
    </row>
    <row r="1178" spans="1:32">
      <c r="A1178" s="95">
        <v>40060</v>
      </c>
      <c r="B1178" s="93" t="s">
        <v>1388</v>
      </c>
      <c r="C1178" s="67" t="s">
        <v>1407</v>
      </c>
      <c r="D1178" s="28" t="s">
        <v>1385</v>
      </c>
      <c r="E1178" s="97" t="s">
        <v>90</v>
      </c>
      <c r="F1178" s="98">
        <f t="shared" si="55"/>
        <v>0.89950000000000008</v>
      </c>
      <c r="G1178" s="74">
        <f>ROUND(('NEW Reference'!B$6*List!$F1178)+'NEW Reference'!B$7,0)</f>
        <v>1243</v>
      </c>
      <c r="H1178" s="21">
        <f>ROUND(('NEW Reference'!C$6*List!$F1178)+'NEW Reference'!C$7,0)</f>
        <v>1854</v>
      </c>
      <c r="I1178" s="21">
        <f>ROUND(('NEW Reference'!D$6*List!$F1178)+'NEW Reference'!D$7,0)</f>
        <v>2221</v>
      </c>
      <c r="J1178" s="21">
        <f>ROUND(('NEW Reference'!E$6*List!$F1178)+'NEW Reference'!E$7,0)</f>
        <v>2746</v>
      </c>
      <c r="K1178" s="21">
        <f>ROUND(('NEW Reference'!F$6*List!$F1178)+'NEW Reference'!F$7,0)</f>
        <v>2861</v>
      </c>
      <c r="L1178" s="21">
        <f>ROUND(('NEW Reference'!G$6*List!$F1178)+'NEW Reference'!G$7,0)</f>
        <v>3238</v>
      </c>
      <c r="M1178" s="21">
        <f>ROUND(('NEW Reference'!H$6*List!$F1178)+'NEW Reference'!H$7,0)</f>
        <v>3362</v>
      </c>
      <c r="N1178" s="21">
        <f>ROUND(('NEW Reference'!I$6*List!$F1178)+'NEW Reference'!I$7,0)</f>
        <v>3494</v>
      </c>
      <c r="O1178" s="21">
        <f>ROUND(('NEW Reference'!J$6*List!$F1178)+'NEW Reference'!J$7,0)</f>
        <v>4046</v>
      </c>
      <c r="P1178" s="21">
        <f>ROUND(('NEW Reference'!K$6*List!$F1178)+'NEW Reference'!K$7,0)</f>
        <v>4174</v>
      </c>
      <c r="Q1178" s="21">
        <f>ROUND(('NEW Reference'!L$6*List!$F1178)+'NEW Reference'!L$7,0)</f>
        <v>4504</v>
      </c>
      <c r="R1178" s="21">
        <f>ROUND(('NEW Reference'!M$6*List!$F1178)+'NEW Reference'!M$7,0)</f>
        <v>5379</v>
      </c>
      <c r="S1178" s="21">
        <f>ROUND(('NEW Reference'!N$6*List!$F1178)+'NEW Reference'!N$7,0)</f>
        <v>21704</v>
      </c>
      <c r="T1178" s="22">
        <f>ROUND(('NEW Reference'!O$6*List!$F1178)+'NEW Reference'!O$7,0)</f>
        <v>807</v>
      </c>
      <c r="U1178" s="22">
        <f>ROUND(('NEW Reference'!P$6*List!$F1178)+'NEW Reference'!P$7,0)</f>
        <v>1137</v>
      </c>
      <c r="V1178" s="22">
        <f>ROUND(('NEW Reference'!Q$6*List!$F1178)+'NEW Reference'!Q$7,0)</f>
        <v>568</v>
      </c>
      <c r="X1178" s="3" t="str">
        <f t="shared" si="54"/>
        <v>DINWIDDIE, Virginia</v>
      </c>
      <c r="Y1178" s="67" t="s">
        <v>1407</v>
      </c>
      <c r="Z1178" s="24" t="s">
        <v>91</v>
      </c>
      <c r="AA1178" s="28" t="s">
        <v>1385</v>
      </c>
      <c r="AB1178" s="25"/>
      <c r="AC1178" s="19">
        <f t="shared" si="56"/>
        <v>0.89950000000000008</v>
      </c>
      <c r="AD1178" s="104">
        <v>47260</v>
      </c>
      <c r="AE1178" t="s">
        <v>901</v>
      </c>
      <c r="AF1178" s="19">
        <v>0.89419999999999999</v>
      </c>
    </row>
    <row r="1179" spans="1:32">
      <c r="A1179" s="95">
        <v>11694</v>
      </c>
      <c r="B1179" s="93" t="s">
        <v>1386</v>
      </c>
      <c r="C1179" s="67" t="s">
        <v>1408</v>
      </c>
      <c r="D1179" s="28" t="s">
        <v>1385</v>
      </c>
      <c r="E1179" s="97" t="s">
        <v>90</v>
      </c>
      <c r="F1179" s="98">
        <f t="shared" si="55"/>
        <v>1.0448999999999999</v>
      </c>
      <c r="G1179" s="74">
        <f>ROUND(('NEW Reference'!B$6*List!$F1179)+'NEW Reference'!B$7,0)</f>
        <v>1389</v>
      </c>
      <c r="H1179" s="21">
        <f>ROUND(('NEW Reference'!C$6*List!$F1179)+'NEW Reference'!C$7,0)</f>
        <v>2072</v>
      </c>
      <c r="I1179" s="21">
        <f>ROUND(('NEW Reference'!D$6*List!$F1179)+'NEW Reference'!D$7,0)</f>
        <v>2483</v>
      </c>
      <c r="J1179" s="21">
        <f>ROUND(('NEW Reference'!E$6*List!$F1179)+'NEW Reference'!E$7,0)</f>
        <v>3069</v>
      </c>
      <c r="K1179" s="21">
        <f>ROUND(('NEW Reference'!F$6*List!$F1179)+'NEW Reference'!F$7,0)</f>
        <v>3198</v>
      </c>
      <c r="L1179" s="21">
        <f>ROUND(('NEW Reference'!G$6*List!$F1179)+'NEW Reference'!G$7,0)</f>
        <v>3620</v>
      </c>
      <c r="M1179" s="21">
        <f>ROUND(('NEW Reference'!H$6*List!$F1179)+'NEW Reference'!H$7,0)</f>
        <v>3758</v>
      </c>
      <c r="N1179" s="21">
        <f>ROUND(('NEW Reference'!I$6*List!$F1179)+'NEW Reference'!I$7,0)</f>
        <v>3906</v>
      </c>
      <c r="O1179" s="21">
        <f>ROUND(('NEW Reference'!J$6*List!$F1179)+'NEW Reference'!J$7,0)</f>
        <v>4523</v>
      </c>
      <c r="P1179" s="21">
        <f>ROUND(('NEW Reference'!K$6*List!$F1179)+'NEW Reference'!K$7,0)</f>
        <v>4665</v>
      </c>
      <c r="Q1179" s="21">
        <f>ROUND(('NEW Reference'!L$6*List!$F1179)+'NEW Reference'!L$7,0)</f>
        <v>5034</v>
      </c>
      <c r="R1179" s="21">
        <f>ROUND(('NEW Reference'!M$6*List!$F1179)+'NEW Reference'!M$7,0)</f>
        <v>6012</v>
      </c>
      <c r="S1179" s="21">
        <f>ROUND(('NEW Reference'!N$6*List!$F1179)+'NEW Reference'!N$7,0)</f>
        <v>24260</v>
      </c>
      <c r="T1179" s="22">
        <f>ROUND(('NEW Reference'!O$6*List!$F1179)+'NEW Reference'!O$7,0)</f>
        <v>902</v>
      </c>
      <c r="U1179" s="22">
        <f>ROUND(('NEW Reference'!P$6*List!$F1179)+'NEW Reference'!P$7,0)</f>
        <v>1271</v>
      </c>
      <c r="V1179" s="22">
        <f>ROUND(('NEW Reference'!Q$6*List!$F1179)+'NEW Reference'!Q$7,0)</f>
        <v>635</v>
      </c>
      <c r="X1179" s="3" t="str">
        <f t="shared" si="54"/>
        <v>FAIRFAX CITY, Virginia</v>
      </c>
      <c r="Y1179" s="67" t="s">
        <v>1408</v>
      </c>
      <c r="Z1179" s="24" t="s">
        <v>91</v>
      </c>
      <c r="AA1179" s="28" t="s">
        <v>1385</v>
      </c>
      <c r="AB1179" s="25"/>
      <c r="AC1179" s="19">
        <f t="shared" si="56"/>
        <v>1.0448999999999999</v>
      </c>
      <c r="AD1179" s="104">
        <v>40060</v>
      </c>
      <c r="AE1179" t="s">
        <v>1388</v>
      </c>
      <c r="AF1179" s="19">
        <v>0.89950000000000008</v>
      </c>
    </row>
    <row r="1180" spans="1:32">
      <c r="A1180" s="95">
        <v>11694</v>
      </c>
      <c r="B1180" s="93" t="s">
        <v>1386</v>
      </c>
      <c r="C1180" s="67" t="s">
        <v>1409</v>
      </c>
      <c r="D1180" s="28" t="s">
        <v>1385</v>
      </c>
      <c r="E1180" s="97" t="s">
        <v>90</v>
      </c>
      <c r="F1180" s="98">
        <f t="shared" si="55"/>
        <v>1.0448999999999999</v>
      </c>
      <c r="G1180" s="74">
        <f>ROUND(('NEW Reference'!B$6*List!$F1180)+'NEW Reference'!B$7,0)</f>
        <v>1389</v>
      </c>
      <c r="H1180" s="21">
        <f>ROUND(('NEW Reference'!C$6*List!$F1180)+'NEW Reference'!C$7,0)</f>
        <v>2072</v>
      </c>
      <c r="I1180" s="21">
        <f>ROUND(('NEW Reference'!D$6*List!$F1180)+'NEW Reference'!D$7,0)</f>
        <v>2483</v>
      </c>
      <c r="J1180" s="21">
        <f>ROUND(('NEW Reference'!E$6*List!$F1180)+'NEW Reference'!E$7,0)</f>
        <v>3069</v>
      </c>
      <c r="K1180" s="21">
        <f>ROUND(('NEW Reference'!F$6*List!$F1180)+'NEW Reference'!F$7,0)</f>
        <v>3198</v>
      </c>
      <c r="L1180" s="21">
        <f>ROUND(('NEW Reference'!G$6*List!$F1180)+'NEW Reference'!G$7,0)</f>
        <v>3620</v>
      </c>
      <c r="M1180" s="21">
        <f>ROUND(('NEW Reference'!H$6*List!$F1180)+'NEW Reference'!H$7,0)</f>
        <v>3758</v>
      </c>
      <c r="N1180" s="21">
        <f>ROUND(('NEW Reference'!I$6*List!$F1180)+'NEW Reference'!I$7,0)</f>
        <v>3906</v>
      </c>
      <c r="O1180" s="21">
        <f>ROUND(('NEW Reference'!J$6*List!$F1180)+'NEW Reference'!J$7,0)</f>
        <v>4523</v>
      </c>
      <c r="P1180" s="21">
        <f>ROUND(('NEW Reference'!K$6*List!$F1180)+'NEW Reference'!K$7,0)</f>
        <v>4665</v>
      </c>
      <c r="Q1180" s="21">
        <f>ROUND(('NEW Reference'!L$6*List!$F1180)+'NEW Reference'!L$7,0)</f>
        <v>5034</v>
      </c>
      <c r="R1180" s="21">
        <f>ROUND(('NEW Reference'!M$6*List!$F1180)+'NEW Reference'!M$7,0)</f>
        <v>6012</v>
      </c>
      <c r="S1180" s="21">
        <f>ROUND(('NEW Reference'!N$6*List!$F1180)+'NEW Reference'!N$7,0)</f>
        <v>24260</v>
      </c>
      <c r="T1180" s="22">
        <f>ROUND(('NEW Reference'!O$6*List!$F1180)+'NEW Reference'!O$7,0)</f>
        <v>902</v>
      </c>
      <c r="U1180" s="22">
        <f>ROUND(('NEW Reference'!P$6*List!$F1180)+'NEW Reference'!P$7,0)</f>
        <v>1271</v>
      </c>
      <c r="V1180" s="22">
        <f>ROUND(('NEW Reference'!Q$6*List!$F1180)+'NEW Reference'!Q$7,0)</f>
        <v>635</v>
      </c>
      <c r="X1180" s="3" t="str">
        <f t="shared" si="54"/>
        <v>FAIRFAX, Virginia</v>
      </c>
      <c r="Y1180" s="67" t="s">
        <v>1409</v>
      </c>
      <c r="Z1180" s="24" t="s">
        <v>91</v>
      </c>
      <c r="AA1180" s="28" t="s">
        <v>1385</v>
      </c>
      <c r="AB1180" s="25"/>
      <c r="AC1180" s="19">
        <f t="shared" si="56"/>
        <v>1.0448999999999999</v>
      </c>
      <c r="AD1180" s="104">
        <v>11694</v>
      </c>
      <c r="AE1180" t="s">
        <v>1386</v>
      </c>
      <c r="AF1180" s="19">
        <v>1.0448999999999999</v>
      </c>
    </row>
    <row r="1181" spans="1:32">
      <c r="A1181" s="95">
        <v>11694</v>
      </c>
      <c r="B1181" s="93" t="s">
        <v>1386</v>
      </c>
      <c r="C1181" s="67" t="s">
        <v>1410</v>
      </c>
      <c r="D1181" s="28" t="s">
        <v>1385</v>
      </c>
      <c r="E1181" s="97" t="s">
        <v>90</v>
      </c>
      <c r="F1181" s="98">
        <f t="shared" si="55"/>
        <v>1.0448999999999999</v>
      </c>
      <c r="G1181" s="74">
        <f>ROUND(('NEW Reference'!B$6*List!$F1181)+'NEW Reference'!B$7,0)</f>
        <v>1389</v>
      </c>
      <c r="H1181" s="21">
        <f>ROUND(('NEW Reference'!C$6*List!$F1181)+'NEW Reference'!C$7,0)</f>
        <v>2072</v>
      </c>
      <c r="I1181" s="21">
        <f>ROUND(('NEW Reference'!D$6*List!$F1181)+'NEW Reference'!D$7,0)</f>
        <v>2483</v>
      </c>
      <c r="J1181" s="21">
        <f>ROUND(('NEW Reference'!E$6*List!$F1181)+'NEW Reference'!E$7,0)</f>
        <v>3069</v>
      </c>
      <c r="K1181" s="21">
        <f>ROUND(('NEW Reference'!F$6*List!$F1181)+'NEW Reference'!F$7,0)</f>
        <v>3198</v>
      </c>
      <c r="L1181" s="21">
        <f>ROUND(('NEW Reference'!G$6*List!$F1181)+'NEW Reference'!G$7,0)</f>
        <v>3620</v>
      </c>
      <c r="M1181" s="21">
        <f>ROUND(('NEW Reference'!H$6*List!$F1181)+'NEW Reference'!H$7,0)</f>
        <v>3758</v>
      </c>
      <c r="N1181" s="21">
        <f>ROUND(('NEW Reference'!I$6*List!$F1181)+'NEW Reference'!I$7,0)</f>
        <v>3906</v>
      </c>
      <c r="O1181" s="21">
        <f>ROUND(('NEW Reference'!J$6*List!$F1181)+'NEW Reference'!J$7,0)</f>
        <v>4523</v>
      </c>
      <c r="P1181" s="21">
        <f>ROUND(('NEW Reference'!K$6*List!$F1181)+'NEW Reference'!K$7,0)</f>
        <v>4665</v>
      </c>
      <c r="Q1181" s="21">
        <f>ROUND(('NEW Reference'!L$6*List!$F1181)+'NEW Reference'!L$7,0)</f>
        <v>5034</v>
      </c>
      <c r="R1181" s="21">
        <f>ROUND(('NEW Reference'!M$6*List!$F1181)+'NEW Reference'!M$7,0)</f>
        <v>6012</v>
      </c>
      <c r="S1181" s="21">
        <f>ROUND(('NEW Reference'!N$6*List!$F1181)+'NEW Reference'!N$7,0)</f>
        <v>24260</v>
      </c>
      <c r="T1181" s="22">
        <f>ROUND(('NEW Reference'!O$6*List!$F1181)+'NEW Reference'!O$7,0)</f>
        <v>902</v>
      </c>
      <c r="U1181" s="22">
        <f>ROUND(('NEW Reference'!P$6*List!$F1181)+'NEW Reference'!P$7,0)</f>
        <v>1271</v>
      </c>
      <c r="V1181" s="22">
        <f>ROUND(('NEW Reference'!Q$6*List!$F1181)+'NEW Reference'!Q$7,0)</f>
        <v>635</v>
      </c>
      <c r="X1181" s="3" t="str">
        <f t="shared" si="54"/>
        <v>FALLS CHURCH CITY, Virginia</v>
      </c>
      <c r="Y1181" s="67" t="s">
        <v>1410</v>
      </c>
      <c r="Z1181" s="24" t="s">
        <v>91</v>
      </c>
      <c r="AA1181" s="28" t="s">
        <v>1385</v>
      </c>
      <c r="AB1181" s="26"/>
      <c r="AC1181" s="19">
        <f t="shared" si="56"/>
        <v>1.0448999999999999</v>
      </c>
      <c r="AD1181" s="104">
        <v>40060</v>
      </c>
      <c r="AE1181" t="s">
        <v>1388</v>
      </c>
      <c r="AF1181" s="19">
        <v>0.89950000000000008</v>
      </c>
    </row>
    <row r="1182" spans="1:32">
      <c r="A1182" s="95">
        <v>11694</v>
      </c>
      <c r="B1182" s="93" t="s">
        <v>1386</v>
      </c>
      <c r="C1182" s="67" t="s">
        <v>1411</v>
      </c>
      <c r="D1182" s="28" t="s">
        <v>1385</v>
      </c>
      <c r="E1182" s="97" t="s">
        <v>90</v>
      </c>
      <c r="F1182" s="98">
        <f t="shared" si="55"/>
        <v>1.0448999999999999</v>
      </c>
      <c r="G1182" s="74">
        <f>ROUND(('NEW Reference'!B$6*List!$F1182)+'NEW Reference'!B$7,0)</f>
        <v>1389</v>
      </c>
      <c r="H1182" s="21">
        <f>ROUND(('NEW Reference'!C$6*List!$F1182)+'NEW Reference'!C$7,0)</f>
        <v>2072</v>
      </c>
      <c r="I1182" s="21">
        <f>ROUND(('NEW Reference'!D$6*List!$F1182)+'NEW Reference'!D$7,0)</f>
        <v>2483</v>
      </c>
      <c r="J1182" s="21">
        <f>ROUND(('NEW Reference'!E$6*List!$F1182)+'NEW Reference'!E$7,0)</f>
        <v>3069</v>
      </c>
      <c r="K1182" s="21">
        <f>ROUND(('NEW Reference'!F$6*List!$F1182)+'NEW Reference'!F$7,0)</f>
        <v>3198</v>
      </c>
      <c r="L1182" s="21">
        <f>ROUND(('NEW Reference'!G$6*List!$F1182)+'NEW Reference'!G$7,0)</f>
        <v>3620</v>
      </c>
      <c r="M1182" s="21">
        <f>ROUND(('NEW Reference'!H$6*List!$F1182)+'NEW Reference'!H$7,0)</f>
        <v>3758</v>
      </c>
      <c r="N1182" s="21">
        <f>ROUND(('NEW Reference'!I$6*List!$F1182)+'NEW Reference'!I$7,0)</f>
        <v>3906</v>
      </c>
      <c r="O1182" s="21">
        <f>ROUND(('NEW Reference'!J$6*List!$F1182)+'NEW Reference'!J$7,0)</f>
        <v>4523</v>
      </c>
      <c r="P1182" s="21">
        <f>ROUND(('NEW Reference'!K$6*List!$F1182)+'NEW Reference'!K$7,0)</f>
        <v>4665</v>
      </c>
      <c r="Q1182" s="21">
        <f>ROUND(('NEW Reference'!L$6*List!$F1182)+'NEW Reference'!L$7,0)</f>
        <v>5034</v>
      </c>
      <c r="R1182" s="21">
        <f>ROUND(('NEW Reference'!M$6*List!$F1182)+'NEW Reference'!M$7,0)</f>
        <v>6012</v>
      </c>
      <c r="S1182" s="21">
        <f>ROUND(('NEW Reference'!N$6*List!$F1182)+'NEW Reference'!N$7,0)</f>
        <v>24260</v>
      </c>
      <c r="T1182" s="22">
        <f>ROUND(('NEW Reference'!O$6*List!$F1182)+'NEW Reference'!O$7,0)</f>
        <v>902</v>
      </c>
      <c r="U1182" s="22">
        <f>ROUND(('NEW Reference'!P$6*List!$F1182)+'NEW Reference'!P$7,0)</f>
        <v>1271</v>
      </c>
      <c r="V1182" s="22">
        <f>ROUND(('NEW Reference'!Q$6*List!$F1182)+'NEW Reference'!Q$7,0)</f>
        <v>635</v>
      </c>
      <c r="X1182" s="3" t="str">
        <f t="shared" si="54"/>
        <v>FAUQUIER, Virginia</v>
      </c>
      <c r="Y1182" s="67" t="s">
        <v>1411</v>
      </c>
      <c r="Z1182" s="24" t="s">
        <v>91</v>
      </c>
      <c r="AA1182" s="28" t="s">
        <v>1385</v>
      </c>
      <c r="AB1182" s="26"/>
      <c r="AC1182" s="19">
        <f t="shared" si="56"/>
        <v>1.0448999999999999</v>
      </c>
      <c r="AD1182" s="104">
        <v>40220</v>
      </c>
      <c r="AE1182" t="s">
        <v>1397</v>
      </c>
      <c r="AF1182" s="19">
        <v>0.8569</v>
      </c>
    </row>
    <row r="1183" spans="1:32">
      <c r="A1183" s="95">
        <v>13980</v>
      </c>
      <c r="B1183" s="93" t="s">
        <v>1412</v>
      </c>
      <c r="C1183" s="67" t="s">
        <v>451</v>
      </c>
      <c r="D1183" s="29" t="s">
        <v>1385</v>
      </c>
      <c r="E1183" s="97" t="s">
        <v>90</v>
      </c>
      <c r="F1183" s="98">
        <f t="shared" si="55"/>
        <v>0.8488</v>
      </c>
      <c r="G1183" s="74">
        <f>ROUND(('NEW Reference'!B$6*List!$F1183)+'NEW Reference'!B$7,0)</f>
        <v>1192</v>
      </c>
      <c r="H1183" s="21">
        <f>ROUND(('NEW Reference'!C$6*List!$F1183)+'NEW Reference'!C$7,0)</f>
        <v>1777</v>
      </c>
      <c r="I1183" s="21">
        <f>ROUND(('NEW Reference'!D$6*List!$F1183)+'NEW Reference'!D$7,0)</f>
        <v>2130</v>
      </c>
      <c r="J1183" s="21">
        <f>ROUND(('NEW Reference'!E$6*List!$F1183)+'NEW Reference'!E$7,0)</f>
        <v>2633</v>
      </c>
      <c r="K1183" s="21">
        <f>ROUND(('NEW Reference'!F$6*List!$F1183)+'NEW Reference'!F$7,0)</f>
        <v>2743</v>
      </c>
      <c r="L1183" s="21">
        <f>ROUND(('NEW Reference'!G$6*List!$F1183)+'NEW Reference'!G$7,0)</f>
        <v>3105</v>
      </c>
      <c r="M1183" s="21">
        <f>ROUND(('NEW Reference'!H$6*List!$F1183)+'NEW Reference'!H$7,0)</f>
        <v>3224</v>
      </c>
      <c r="N1183" s="21">
        <f>ROUND(('NEW Reference'!I$6*List!$F1183)+'NEW Reference'!I$7,0)</f>
        <v>3351</v>
      </c>
      <c r="O1183" s="21">
        <f>ROUND(('NEW Reference'!J$6*List!$F1183)+'NEW Reference'!J$7,0)</f>
        <v>3880</v>
      </c>
      <c r="P1183" s="21">
        <f>ROUND(('NEW Reference'!K$6*List!$F1183)+'NEW Reference'!K$7,0)</f>
        <v>4002</v>
      </c>
      <c r="Q1183" s="21">
        <f>ROUND(('NEW Reference'!L$6*List!$F1183)+'NEW Reference'!L$7,0)</f>
        <v>4319</v>
      </c>
      <c r="R1183" s="21">
        <f>ROUND(('NEW Reference'!M$6*List!$F1183)+'NEW Reference'!M$7,0)</f>
        <v>5158</v>
      </c>
      <c r="S1183" s="21">
        <f>ROUND(('NEW Reference'!N$6*List!$F1183)+'NEW Reference'!N$7,0)</f>
        <v>20812</v>
      </c>
      <c r="T1183" s="22">
        <f>ROUND(('NEW Reference'!O$6*List!$F1183)+'NEW Reference'!O$7,0)</f>
        <v>774</v>
      </c>
      <c r="U1183" s="22">
        <f>ROUND(('NEW Reference'!P$6*List!$F1183)+'NEW Reference'!P$7,0)</f>
        <v>1090</v>
      </c>
      <c r="V1183" s="22">
        <f>ROUND(('NEW Reference'!Q$6*List!$F1183)+'NEW Reference'!Q$7,0)</f>
        <v>545</v>
      </c>
      <c r="X1183" s="3" t="str">
        <f t="shared" si="54"/>
        <v>FLOYD, Virginia</v>
      </c>
      <c r="Y1183" s="67" t="s">
        <v>451</v>
      </c>
      <c r="Z1183" s="24" t="s">
        <v>91</v>
      </c>
      <c r="AA1183" s="29" t="s">
        <v>1385</v>
      </c>
      <c r="AB1183" s="26"/>
      <c r="AC1183" s="19">
        <f t="shared" si="56"/>
        <v>0.8488</v>
      </c>
      <c r="AD1183" s="104">
        <v>11694</v>
      </c>
      <c r="AE1183" t="s">
        <v>1386</v>
      </c>
      <c r="AF1183" s="19">
        <v>1.0448999999999999</v>
      </c>
    </row>
    <row r="1184" spans="1:32">
      <c r="A1184" s="95">
        <v>16820</v>
      </c>
      <c r="B1184" s="93" t="s">
        <v>1383</v>
      </c>
      <c r="C1184" s="67" t="s">
        <v>1413</v>
      </c>
      <c r="D1184" s="29" t="s">
        <v>1385</v>
      </c>
      <c r="E1184" s="97" t="s">
        <v>90</v>
      </c>
      <c r="F1184" s="98">
        <f t="shared" si="55"/>
        <v>0.96100000000000008</v>
      </c>
      <c r="G1184" s="74">
        <f>ROUND(('NEW Reference'!B$6*List!$F1184)+'NEW Reference'!B$7,0)</f>
        <v>1305</v>
      </c>
      <c r="H1184" s="21">
        <f>ROUND(('NEW Reference'!C$6*List!$F1184)+'NEW Reference'!C$7,0)</f>
        <v>1946</v>
      </c>
      <c r="I1184" s="21">
        <f>ROUND(('NEW Reference'!D$6*List!$F1184)+'NEW Reference'!D$7,0)</f>
        <v>2332</v>
      </c>
      <c r="J1184" s="21">
        <f>ROUND(('NEW Reference'!E$6*List!$F1184)+'NEW Reference'!E$7,0)</f>
        <v>2883</v>
      </c>
      <c r="K1184" s="21">
        <f>ROUND(('NEW Reference'!F$6*List!$F1184)+'NEW Reference'!F$7,0)</f>
        <v>3003</v>
      </c>
      <c r="L1184" s="21">
        <f>ROUND(('NEW Reference'!G$6*List!$F1184)+'NEW Reference'!G$7,0)</f>
        <v>3400</v>
      </c>
      <c r="M1184" s="21">
        <f>ROUND(('NEW Reference'!H$6*List!$F1184)+'NEW Reference'!H$7,0)</f>
        <v>3530</v>
      </c>
      <c r="N1184" s="21">
        <f>ROUND(('NEW Reference'!I$6*List!$F1184)+'NEW Reference'!I$7,0)</f>
        <v>3668</v>
      </c>
      <c r="O1184" s="21">
        <f>ROUND(('NEW Reference'!J$6*List!$F1184)+'NEW Reference'!J$7,0)</f>
        <v>4248</v>
      </c>
      <c r="P1184" s="21">
        <f>ROUND(('NEW Reference'!K$6*List!$F1184)+'NEW Reference'!K$7,0)</f>
        <v>4382</v>
      </c>
      <c r="Q1184" s="21">
        <f>ROUND(('NEW Reference'!L$6*List!$F1184)+'NEW Reference'!L$7,0)</f>
        <v>4728</v>
      </c>
      <c r="R1184" s="21">
        <f>ROUND(('NEW Reference'!M$6*List!$F1184)+'NEW Reference'!M$7,0)</f>
        <v>5647</v>
      </c>
      <c r="S1184" s="21">
        <f>ROUND(('NEW Reference'!N$6*List!$F1184)+'NEW Reference'!N$7,0)</f>
        <v>22785</v>
      </c>
      <c r="T1184" s="22">
        <f>ROUND(('NEW Reference'!O$6*List!$F1184)+'NEW Reference'!O$7,0)</f>
        <v>847</v>
      </c>
      <c r="U1184" s="22">
        <f>ROUND(('NEW Reference'!P$6*List!$F1184)+'NEW Reference'!P$7,0)</f>
        <v>1194</v>
      </c>
      <c r="V1184" s="22">
        <f>ROUND(('NEW Reference'!Q$6*List!$F1184)+'NEW Reference'!Q$7,0)</f>
        <v>597</v>
      </c>
      <c r="X1184" s="3" t="str">
        <f t="shared" si="54"/>
        <v>FLUVANNA, Virginia</v>
      </c>
      <c r="Y1184" s="67" t="s">
        <v>1413</v>
      </c>
      <c r="Z1184" s="24" t="s">
        <v>91</v>
      </c>
      <c r="AA1184" s="29" t="s">
        <v>1385</v>
      </c>
      <c r="AB1184" s="25"/>
      <c r="AC1184" s="19">
        <f t="shared" si="56"/>
        <v>0.96100000000000008</v>
      </c>
      <c r="AD1184" s="104">
        <v>40060</v>
      </c>
      <c r="AE1184" t="s">
        <v>1388</v>
      </c>
      <c r="AF1184" s="19">
        <v>0.89950000000000008</v>
      </c>
    </row>
    <row r="1185" spans="1:32">
      <c r="A1185" s="95">
        <v>40220</v>
      </c>
      <c r="B1185" s="93" t="s">
        <v>1397</v>
      </c>
      <c r="C1185" s="67" t="s">
        <v>535</v>
      </c>
      <c r="D1185" s="29" t="s">
        <v>1385</v>
      </c>
      <c r="E1185" s="97" t="s">
        <v>90</v>
      </c>
      <c r="F1185" s="98">
        <f t="shared" si="55"/>
        <v>0.8569</v>
      </c>
      <c r="G1185" s="74">
        <f>ROUND(('NEW Reference'!B$6*List!$F1185)+'NEW Reference'!B$7,0)</f>
        <v>1200</v>
      </c>
      <c r="H1185" s="21">
        <f>ROUND(('NEW Reference'!C$6*List!$F1185)+'NEW Reference'!C$7,0)</f>
        <v>1790</v>
      </c>
      <c r="I1185" s="21">
        <f>ROUND(('NEW Reference'!D$6*List!$F1185)+'NEW Reference'!D$7,0)</f>
        <v>2144</v>
      </c>
      <c r="J1185" s="21">
        <f>ROUND(('NEW Reference'!E$6*List!$F1185)+'NEW Reference'!E$7,0)</f>
        <v>2651</v>
      </c>
      <c r="K1185" s="21">
        <f>ROUND(('NEW Reference'!F$6*List!$F1185)+'NEW Reference'!F$7,0)</f>
        <v>2762</v>
      </c>
      <c r="L1185" s="21">
        <f>ROUND(('NEW Reference'!G$6*List!$F1185)+'NEW Reference'!G$7,0)</f>
        <v>3127</v>
      </c>
      <c r="M1185" s="21">
        <f>ROUND(('NEW Reference'!H$6*List!$F1185)+'NEW Reference'!H$7,0)</f>
        <v>3246</v>
      </c>
      <c r="N1185" s="21">
        <f>ROUND(('NEW Reference'!I$6*List!$F1185)+'NEW Reference'!I$7,0)</f>
        <v>3374</v>
      </c>
      <c r="O1185" s="21">
        <f>ROUND(('NEW Reference'!J$6*List!$F1185)+'NEW Reference'!J$7,0)</f>
        <v>3907</v>
      </c>
      <c r="P1185" s="21">
        <f>ROUND(('NEW Reference'!K$6*List!$F1185)+'NEW Reference'!K$7,0)</f>
        <v>4030</v>
      </c>
      <c r="Q1185" s="21">
        <f>ROUND(('NEW Reference'!L$6*List!$F1185)+'NEW Reference'!L$7,0)</f>
        <v>4348</v>
      </c>
      <c r="R1185" s="21">
        <f>ROUND(('NEW Reference'!M$6*List!$F1185)+'NEW Reference'!M$7,0)</f>
        <v>5193</v>
      </c>
      <c r="S1185" s="21">
        <f>ROUND(('NEW Reference'!N$6*List!$F1185)+'NEW Reference'!N$7,0)</f>
        <v>20955</v>
      </c>
      <c r="T1185" s="22">
        <f>ROUND(('NEW Reference'!O$6*List!$F1185)+'NEW Reference'!O$7,0)</f>
        <v>779</v>
      </c>
      <c r="U1185" s="22">
        <f>ROUND(('NEW Reference'!P$6*List!$F1185)+'NEW Reference'!P$7,0)</f>
        <v>1098</v>
      </c>
      <c r="V1185" s="22">
        <f>ROUND(('NEW Reference'!Q$6*List!$F1185)+'NEW Reference'!Q$7,0)</f>
        <v>549</v>
      </c>
      <c r="X1185" s="3" t="str">
        <f t="shared" si="54"/>
        <v>FRANKLIN, Virginia</v>
      </c>
      <c r="Y1185" s="67" t="s">
        <v>535</v>
      </c>
      <c r="Z1185" s="24" t="s">
        <v>91</v>
      </c>
      <c r="AA1185" s="29" t="s">
        <v>1385</v>
      </c>
      <c r="AB1185" s="25"/>
      <c r="AC1185" s="19">
        <f t="shared" si="56"/>
        <v>0.8569</v>
      </c>
      <c r="AD1185" s="104">
        <v>11694</v>
      </c>
      <c r="AE1185" t="s">
        <v>1386</v>
      </c>
      <c r="AF1185" s="19">
        <v>1.0448999999999999</v>
      </c>
    </row>
    <row r="1186" spans="1:32">
      <c r="A1186" s="95">
        <v>49020</v>
      </c>
      <c r="B1186" s="93" t="s">
        <v>1414</v>
      </c>
      <c r="C1186" s="67" t="s">
        <v>756</v>
      </c>
      <c r="D1186" s="28" t="s">
        <v>1385</v>
      </c>
      <c r="E1186" s="97" t="s">
        <v>90</v>
      </c>
      <c r="F1186" s="98">
        <f t="shared" si="55"/>
        <v>0.9496</v>
      </c>
      <c r="G1186" s="74">
        <f>ROUND(('NEW Reference'!B$6*List!$F1186)+'NEW Reference'!B$7,0)</f>
        <v>1293</v>
      </c>
      <c r="H1186" s="21">
        <f>ROUND(('NEW Reference'!C$6*List!$F1186)+'NEW Reference'!C$7,0)</f>
        <v>1929</v>
      </c>
      <c r="I1186" s="21">
        <f>ROUND(('NEW Reference'!D$6*List!$F1186)+'NEW Reference'!D$7,0)</f>
        <v>2311</v>
      </c>
      <c r="J1186" s="21">
        <f>ROUND(('NEW Reference'!E$6*List!$F1186)+'NEW Reference'!E$7,0)</f>
        <v>2857</v>
      </c>
      <c r="K1186" s="21">
        <f>ROUND(('NEW Reference'!F$6*List!$F1186)+'NEW Reference'!F$7,0)</f>
        <v>2977</v>
      </c>
      <c r="L1186" s="21">
        <f>ROUND(('NEW Reference'!G$6*List!$F1186)+'NEW Reference'!G$7,0)</f>
        <v>3370</v>
      </c>
      <c r="M1186" s="21">
        <f>ROUND(('NEW Reference'!H$6*List!$F1186)+'NEW Reference'!H$7,0)</f>
        <v>3498</v>
      </c>
      <c r="N1186" s="21">
        <f>ROUND(('NEW Reference'!I$6*List!$F1186)+'NEW Reference'!I$7,0)</f>
        <v>3636</v>
      </c>
      <c r="O1186" s="21">
        <f>ROUND(('NEW Reference'!J$6*List!$F1186)+'NEW Reference'!J$7,0)</f>
        <v>4210</v>
      </c>
      <c r="P1186" s="21">
        <f>ROUND(('NEW Reference'!K$6*List!$F1186)+'NEW Reference'!K$7,0)</f>
        <v>4343</v>
      </c>
      <c r="Q1186" s="21">
        <f>ROUND(('NEW Reference'!L$6*List!$F1186)+'NEW Reference'!L$7,0)</f>
        <v>4687</v>
      </c>
      <c r="R1186" s="21">
        <f>ROUND(('NEW Reference'!M$6*List!$F1186)+'NEW Reference'!M$7,0)</f>
        <v>5597</v>
      </c>
      <c r="S1186" s="21">
        <f>ROUND(('NEW Reference'!N$6*List!$F1186)+'NEW Reference'!N$7,0)</f>
        <v>22584</v>
      </c>
      <c r="T1186" s="22">
        <f>ROUND(('NEW Reference'!O$6*List!$F1186)+'NEW Reference'!O$7,0)</f>
        <v>840</v>
      </c>
      <c r="U1186" s="22">
        <f>ROUND(('NEW Reference'!P$6*List!$F1186)+'NEW Reference'!P$7,0)</f>
        <v>1183</v>
      </c>
      <c r="V1186" s="22">
        <f>ROUND(('NEW Reference'!Q$6*List!$F1186)+'NEW Reference'!Q$7,0)</f>
        <v>592</v>
      </c>
      <c r="X1186" s="3" t="str">
        <f t="shared" si="54"/>
        <v>FREDERICK, Virginia</v>
      </c>
      <c r="Y1186" s="67" t="s">
        <v>756</v>
      </c>
      <c r="Z1186" s="24" t="s">
        <v>91</v>
      </c>
      <c r="AA1186" s="28" t="s">
        <v>1385</v>
      </c>
      <c r="AB1186" s="25"/>
      <c r="AC1186" s="19">
        <f t="shared" si="56"/>
        <v>0.9496</v>
      </c>
      <c r="AD1186" s="104">
        <v>11694</v>
      </c>
      <c r="AE1186" t="s">
        <v>1386</v>
      </c>
      <c r="AF1186" s="19">
        <v>1.0448999999999999</v>
      </c>
    </row>
    <row r="1187" spans="1:32">
      <c r="A1187" s="95">
        <v>11694</v>
      </c>
      <c r="B1187" s="93" t="s">
        <v>1386</v>
      </c>
      <c r="C1187" s="67" t="s">
        <v>1415</v>
      </c>
      <c r="D1187" s="28" t="s">
        <v>1385</v>
      </c>
      <c r="E1187" s="97" t="s">
        <v>90</v>
      </c>
      <c r="F1187" s="98">
        <f t="shared" si="55"/>
        <v>1.0448999999999999</v>
      </c>
      <c r="G1187" s="74">
        <f>ROUND(('NEW Reference'!B$6*List!$F1187)+'NEW Reference'!B$7,0)</f>
        <v>1389</v>
      </c>
      <c r="H1187" s="21">
        <f>ROUND(('NEW Reference'!C$6*List!$F1187)+'NEW Reference'!C$7,0)</f>
        <v>2072</v>
      </c>
      <c r="I1187" s="21">
        <f>ROUND(('NEW Reference'!D$6*List!$F1187)+'NEW Reference'!D$7,0)</f>
        <v>2483</v>
      </c>
      <c r="J1187" s="21">
        <f>ROUND(('NEW Reference'!E$6*List!$F1187)+'NEW Reference'!E$7,0)</f>
        <v>3069</v>
      </c>
      <c r="K1187" s="21">
        <f>ROUND(('NEW Reference'!F$6*List!$F1187)+'NEW Reference'!F$7,0)</f>
        <v>3198</v>
      </c>
      <c r="L1187" s="21">
        <f>ROUND(('NEW Reference'!G$6*List!$F1187)+'NEW Reference'!G$7,0)</f>
        <v>3620</v>
      </c>
      <c r="M1187" s="21">
        <f>ROUND(('NEW Reference'!H$6*List!$F1187)+'NEW Reference'!H$7,0)</f>
        <v>3758</v>
      </c>
      <c r="N1187" s="21">
        <f>ROUND(('NEW Reference'!I$6*List!$F1187)+'NEW Reference'!I$7,0)</f>
        <v>3906</v>
      </c>
      <c r="O1187" s="21">
        <f>ROUND(('NEW Reference'!J$6*List!$F1187)+'NEW Reference'!J$7,0)</f>
        <v>4523</v>
      </c>
      <c r="P1187" s="21">
        <f>ROUND(('NEW Reference'!K$6*List!$F1187)+'NEW Reference'!K$7,0)</f>
        <v>4665</v>
      </c>
      <c r="Q1187" s="21">
        <f>ROUND(('NEW Reference'!L$6*List!$F1187)+'NEW Reference'!L$7,0)</f>
        <v>5034</v>
      </c>
      <c r="R1187" s="21">
        <f>ROUND(('NEW Reference'!M$6*List!$F1187)+'NEW Reference'!M$7,0)</f>
        <v>6012</v>
      </c>
      <c r="S1187" s="21">
        <f>ROUND(('NEW Reference'!N$6*List!$F1187)+'NEW Reference'!N$7,0)</f>
        <v>24260</v>
      </c>
      <c r="T1187" s="22">
        <f>ROUND(('NEW Reference'!O$6*List!$F1187)+'NEW Reference'!O$7,0)</f>
        <v>902</v>
      </c>
      <c r="U1187" s="22">
        <f>ROUND(('NEW Reference'!P$6*List!$F1187)+'NEW Reference'!P$7,0)</f>
        <v>1271</v>
      </c>
      <c r="V1187" s="22">
        <f>ROUND(('NEW Reference'!Q$6*List!$F1187)+'NEW Reference'!Q$7,0)</f>
        <v>635</v>
      </c>
      <c r="X1187" s="3" t="str">
        <f t="shared" si="54"/>
        <v>FREDERICKSBURG CITY, Virginia</v>
      </c>
      <c r="Y1187" s="67" t="s">
        <v>1415</v>
      </c>
      <c r="Z1187" s="24" t="s">
        <v>91</v>
      </c>
      <c r="AA1187" s="28" t="s">
        <v>1385</v>
      </c>
      <c r="AB1187" s="25"/>
      <c r="AC1187" s="19">
        <f t="shared" si="56"/>
        <v>1.0448999999999999</v>
      </c>
      <c r="AD1187" s="104">
        <v>11694</v>
      </c>
      <c r="AE1187" t="s">
        <v>1386</v>
      </c>
      <c r="AF1187" s="19">
        <v>1.0448999999999999</v>
      </c>
    </row>
    <row r="1188" spans="1:32">
      <c r="A1188" s="95">
        <v>13980</v>
      </c>
      <c r="B1188" s="93" t="s">
        <v>1412</v>
      </c>
      <c r="C1188" s="67" t="s">
        <v>1416</v>
      </c>
      <c r="D1188" s="28" t="s">
        <v>1385</v>
      </c>
      <c r="E1188" s="97" t="s">
        <v>90</v>
      </c>
      <c r="F1188" s="98">
        <f t="shared" si="55"/>
        <v>0.8488</v>
      </c>
      <c r="G1188" s="74">
        <f>ROUND(('NEW Reference'!B$6*List!$F1188)+'NEW Reference'!B$7,0)</f>
        <v>1192</v>
      </c>
      <c r="H1188" s="21">
        <f>ROUND(('NEW Reference'!C$6*List!$F1188)+'NEW Reference'!C$7,0)</f>
        <v>1777</v>
      </c>
      <c r="I1188" s="21">
        <f>ROUND(('NEW Reference'!D$6*List!$F1188)+'NEW Reference'!D$7,0)</f>
        <v>2130</v>
      </c>
      <c r="J1188" s="21">
        <f>ROUND(('NEW Reference'!E$6*List!$F1188)+'NEW Reference'!E$7,0)</f>
        <v>2633</v>
      </c>
      <c r="K1188" s="21">
        <f>ROUND(('NEW Reference'!F$6*List!$F1188)+'NEW Reference'!F$7,0)</f>
        <v>2743</v>
      </c>
      <c r="L1188" s="21">
        <f>ROUND(('NEW Reference'!G$6*List!$F1188)+'NEW Reference'!G$7,0)</f>
        <v>3105</v>
      </c>
      <c r="M1188" s="21">
        <f>ROUND(('NEW Reference'!H$6*List!$F1188)+'NEW Reference'!H$7,0)</f>
        <v>3224</v>
      </c>
      <c r="N1188" s="21">
        <f>ROUND(('NEW Reference'!I$6*List!$F1188)+'NEW Reference'!I$7,0)</f>
        <v>3351</v>
      </c>
      <c r="O1188" s="21">
        <f>ROUND(('NEW Reference'!J$6*List!$F1188)+'NEW Reference'!J$7,0)</f>
        <v>3880</v>
      </c>
      <c r="P1188" s="21">
        <f>ROUND(('NEW Reference'!K$6*List!$F1188)+'NEW Reference'!K$7,0)</f>
        <v>4002</v>
      </c>
      <c r="Q1188" s="21">
        <f>ROUND(('NEW Reference'!L$6*List!$F1188)+'NEW Reference'!L$7,0)</f>
        <v>4319</v>
      </c>
      <c r="R1188" s="21">
        <f>ROUND(('NEW Reference'!M$6*List!$F1188)+'NEW Reference'!M$7,0)</f>
        <v>5158</v>
      </c>
      <c r="S1188" s="21">
        <f>ROUND(('NEW Reference'!N$6*List!$F1188)+'NEW Reference'!N$7,0)</f>
        <v>20812</v>
      </c>
      <c r="T1188" s="22">
        <f>ROUND(('NEW Reference'!O$6*List!$F1188)+'NEW Reference'!O$7,0)</f>
        <v>774</v>
      </c>
      <c r="U1188" s="22">
        <f>ROUND(('NEW Reference'!P$6*List!$F1188)+'NEW Reference'!P$7,0)</f>
        <v>1090</v>
      </c>
      <c r="V1188" s="22">
        <f>ROUND(('NEW Reference'!Q$6*List!$F1188)+'NEW Reference'!Q$7,0)</f>
        <v>545</v>
      </c>
      <c r="X1188" s="3" t="str">
        <f t="shared" si="54"/>
        <v>GILES, Virginia</v>
      </c>
      <c r="Y1188" s="67" t="s">
        <v>1416</v>
      </c>
      <c r="Z1188" s="24" t="s">
        <v>91</v>
      </c>
      <c r="AA1188" s="28" t="s">
        <v>1385</v>
      </c>
      <c r="AB1188" s="25"/>
      <c r="AC1188" s="19">
        <f t="shared" si="56"/>
        <v>0.8488</v>
      </c>
      <c r="AD1188" s="104">
        <v>11694</v>
      </c>
      <c r="AE1188" t="s">
        <v>1386</v>
      </c>
      <c r="AF1188" s="19">
        <v>1.0448999999999999</v>
      </c>
    </row>
    <row r="1189" spans="1:32">
      <c r="A1189" s="95">
        <v>47260</v>
      </c>
      <c r="B1189" s="93" t="s">
        <v>901</v>
      </c>
      <c r="C1189" s="67" t="s">
        <v>972</v>
      </c>
      <c r="D1189" s="28" t="s">
        <v>1385</v>
      </c>
      <c r="E1189" s="97" t="s">
        <v>90</v>
      </c>
      <c r="F1189" s="98">
        <f t="shared" si="55"/>
        <v>0.89419999999999999</v>
      </c>
      <c r="G1189" s="74">
        <f>ROUND(('NEW Reference'!B$6*List!$F1189)+'NEW Reference'!B$7,0)</f>
        <v>1238</v>
      </c>
      <c r="H1189" s="21">
        <f>ROUND(('NEW Reference'!C$6*List!$F1189)+'NEW Reference'!C$7,0)</f>
        <v>1846</v>
      </c>
      <c r="I1189" s="21">
        <f>ROUND(('NEW Reference'!D$6*List!$F1189)+'NEW Reference'!D$7,0)</f>
        <v>2211</v>
      </c>
      <c r="J1189" s="21">
        <f>ROUND(('NEW Reference'!E$6*List!$F1189)+'NEW Reference'!E$7,0)</f>
        <v>2734</v>
      </c>
      <c r="K1189" s="21">
        <f>ROUND(('NEW Reference'!F$6*List!$F1189)+'NEW Reference'!F$7,0)</f>
        <v>2848</v>
      </c>
      <c r="L1189" s="21">
        <f>ROUND(('NEW Reference'!G$6*List!$F1189)+'NEW Reference'!G$7,0)</f>
        <v>3224</v>
      </c>
      <c r="M1189" s="21">
        <f>ROUND(('NEW Reference'!H$6*List!$F1189)+'NEW Reference'!H$7,0)</f>
        <v>3348</v>
      </c>
      <c r="N1189" s="21">
        <f>ROUND(('NEW Reference'!I$6*List!$F1189)+'NEW Reference'!I$7,0)</f>
        <v>3479</v>
      </c>
      <c r="O1189" s="21">
        <f>ROUND(('NEW Reference'!J$6*List!$F1189)+'NEW Reference'!J$7,0)</f>
        <v>4029</v>
      </c>
      <c r="P1189" s="21">
        <f>ROUND(('NEW Reference'!K$6*List!$F1189)+'NEW Reference'!K$7,0)</f>
        <v>4156</v>
      </c>
      <c r="Q1189" s="21">
        <f>ROUND(('NEW Reference'!L$6*List!$F1189)+'NEW Reference'!L$7,0)</f>
        <v>4484</v>
      </c>
      <c r="R1189" s="21">
        <f>ROUND(('NEW Reference'!M$6*List!$F1189)+'NEW Reference'!M$7,0)</f>
        <v>5356</v>
      </c>
      <c r="S1189" s="21">
        <f>ROUND(('NEW Reference'!N$6*List!$F1189)+'NEW Reference'!N$7,0)</f>
        <v>21611</v>
      </c>
      <c r="T1189" s="22">
        <f>ROUND(('NEW Reference'!O$6*List!$F1189)+'NEW Reference'!O$7,0)</f>
        <v>803</v>
      </c>
      <c r="U1189" s="22">
        <f>ROUND(('NEW Reference'!P$6*List!$F1189)+'NEW Reference'!P$7,0)</f>
        <v>1132</v>
      </c>
      <c r="V1189" s="22">
        <f>ROUND(('NEW Reference'!Q$6*List!$F1189)+'NEW Reference'!Q$7,0)</f>
        <v>566</v>
      </c>
      <c r="X1189" s="3" t="str">
        <f t="shared" si="54"/>
        <v>GLOUCESTER, Virginia</v>
      </c>
      <c r="Y1189" s="67" t="s">
        <v>972</v>
      </c>
      <c r="Z1189" s="24" t="s">
        <v>91</v>
      </c>
      <c r="AA1189" s="28" t="s">
        <v>1385</v>
      </c>
      <c r="AB1189" s="26"/>
      <c r="AC1189" s="19">
        <f t="shared" si="56"/>
        <v>0.89419999999999999</v>
      </c>
      <c r="AD1189" s="104">
        <v>13980</v>
      </c>
      <c r="AE1189" t="s">
        <v>1412</v>
      </c>
      <c r="AF1189" s="19">
        <v>0.8488</v>
      </c>
    </row>
    <row r="1190" spans="1:32">
      <c r="A1190" s="95">
        <v>40060</v>
      </c>
      <c r="B1190" s="93" t="s">
        <v>1388</v>
      </c>
      <c r="C1190" s="67" t="s">
        <v>1417</v>
      </c>
      <c r="D1190" s="28" t="s">
        <v>1385</v>
      </c>
      <c r="E1190" s="97" t="s">
        <v>90</v>
      </c>
      <c r="F1190" s="98">
        <f t="shared" si="55"/>
        <v>0.89950000000000008</v>
      </c>
      <c r="G1190" s="74">
        <f>ROUND(('NEW Reference'!B$6*List!$F1190)+'NEW Reference'!B$7,0)</f>
        <v>1243</v>
      </c>
      <c r="H1190" s="21">
        <f>ROUND(('NEW Reference'!C$6*List!$F1190)+'NEW Reference'!C$7,0)</f>
        <v>1854</v>
      </c>
      <c r="I1190" s="21">
        <f>ROUND(('NEW Reference'!D$6*List!$F1190)+'NEW Reference'!D$7,0)</f>
        <v>2221</v>
      </c>
      <c r="J1190" s="21">
        <f>ROUND(('NEW Reference'!E$6*List!$F1190)+'NEW Reference'!E$7,0)</f>
        <v>2746</v>
      </c>
      <c r="K1190" s="21">
        <f>ROUND(('NEW Reference'!F$6*List!$F1190)+'NEW Reference'!F$7,0)</f>
        <v>2861</v>
      </c>
      <c r="L1190" s="21">
        <f>ROUND(('NEW Reference'!G$6*List!$F1190)+'NEW Reference'!G$7,0)</f>
        <v>3238</v>
      </c>
      <c r="M1190" s="21">
        <f>ROUND(('NEW Reference'!H$6*List!$F1190)+'NEW Reference'!H$7,0)</f>
        <v>3362</v>
      </c>
      <c r="N1190" s="21">
        <f>ROUND(('NEW Reference'!I$6*List!$F1190)+'NEW Reference'!I$7,0)</f>
        <v>3494</v>
      </c>
      <c r="O1190" s="21">
        <f>ROUND(('NEW Reference'!J$6*List!$F1190)+'NEW Reference'!J$7,0)</f>
        <v>4046</v>
      </c>
      <c r="P1190" s="21">
        <f>ROUND(('NEW Reference'!K$6*List!$F1190)+'NEW Reference'!K$7,0)</f>
        <v>4174</v>
      </c>
      <c r="Q1190" s="21">
        <f>ROUND(('NEW Reference'!L$6*List!$F1190)+'NEW Reference'!L$7,0)</f>
        <v>4504</v>
      </c>
      <c r="R1190" s="21">
        <f>ROUND(('NEW Reference'!M$6*List!$F1190)+'NEW Reference'!M$7,0)</f>
        <v>5379</v>
      </c>
      <c r="S1190" s="21">
        <f>ROUND(('NEW Reference'!N$6*List!$F1190)+'NEW Reference'!N$7,0)</f>
        <v>21704</v>
      </c>
      <c r="T1190" s="22">
        <f>ROUND(('NEW Reference'!O$6*List!$F1190)+'NEW Reference'!O$7,0)</f>
        <v>807</v>
      </c>
      <c r="U1190" s="22">
        <f>ROUND(('NEW Reference'!P$6*List!$F1190)+'NEW Reference'!P$7,0)</f>
        <v>1137</v>
      </c>
      <c r="V1190" s="22">
        <f>ROUND(('NEW Reference'!Q$6*List!$F1190)+'NEW Reference'!Q$7,0)</f>
        <v>568</v>
      </c>
      <c r="X1190" s="3" t="str">
        <f t="shared" si="54"/>
        <v>GOOCHLAND, Virginia</v>
      </c>
      <c r="Y1190" s="67" t="s">
        <v>1417</v>
      </c>
      <c r="Z1190" s="24" t="s">
        <v>91</v>
      </c>
      <c r="AA1190" s="28" t="s">
        <v>1385</v>
      </c>
      <c r="AB1190" s="25"/>
      <c r="AC1190" s="19">
        <f t="shared" si="56"/>
        <v>0.89950000000000008</v>
      </c>
      <c r="AD1190" s="104">
        <v>16820</v>
      </c>
      <c r="AE1190" t="s">
        <v>1383</v>
      </c>
      <c r="AF1190" s="19">
        <v>0.96100000000000008</v>
      </c>
    </row>
    <row r="1191" spans="1:32">
      <c r="A1191" s="95">
        <v>16820</v>
      </c>
      <c r="B1191" s="93" t="s">
        <v>1383</v>
      </c>
      <c r="C1191" s="67" t="s">
        <v>136</v>
      </c>
      <c r="D1191" s="29" t="s">
        <v>1385</v>
      </c>
      <c r="E1191" s="97" t="s">
        <v>90</v>
      </c>
      <c r="F1191" s="98">
        <f t="shared" si="55"/>
        <v>0.96100000000000008</v>
      </c>
      <c r="G1191" s="74">
        <f>ROUND(('NEW Reference'!B$6*List!$F1191)+'NEW Reference'!B$7,0)</f>
        <v>1305</v>
      </c>
      <c r="H1191" s="21">
        <f>ROUND(('NEW Reference'!C$6*List!$F1191)+'NEW Reference'!C$7,0)</f>
        <v>1946</v>
      </c>
      <c r="I1191" s="21">
        <f>ROUND(('NEW Reference'!D$6*List!$F1191)+'NEW Reference'!D$7,0)</f>
        <v>2332</v>
      </c>
      <c r="J1191" s="21">
        <f>ROUND(('NEW Reference'!E$6*List!$F1191)+'NEW Reference'!E$7,0)</f>
        <v>2883</v>
      </c>
      <c r="K1191" s="21">
        <f>ROUND(('NEW Reference'!F$6*List!$F1191)+'NEW Reference'!F$7,0)</f>
        <v>3003</v>
      </c>
      <c r="L1191" s="21">
        <f>ROUND(('NEW Reference'!G$6*List!$F1191)+'NEW Reference'!G$7,0)</f>
        <v>3400</v>
      </c>
      <c r="M1191" s="21">
        <f>ROUND(('NEW Reference'!H$6*List!$F1191)+'NEW Reference'!H$7,0)</f>
        <v>3530</v>
      </c>
      <c r="N1191" s="21">
        <f>ROUND(('NEW Reference'!I$6*List!$F1191)+'NEW Reference'!I$7,0)</f>
        <v>3668</v>
      </c>
      <c r="O1191" s="21">
        <f>ROUND(('NEW Reference'!J$6*List!$F1191)+'NEW Reference'!J$7,0)</f>
        <v>4248</v>
      </c>
      <c r="P1191" s="21">
        <f>ROUND(('NEW Reference'!K$6*List!$F1191)+'NEW Reference'!K$7,0)</f>
        <v>4382</v>
      </c>
      <c r="Q1191" s="21">
        <f>ROUND(('NEW Reference'!L$6*List!$F1191)+'NEW Reference'!L$7,0)</f>
        <v>4728</v>
      </c>
      <c r="R1191" s="21">
        <f>ROUND(('NEW Reference'!M$6*List!$F1191)+'NEW Reference'!M$7,0)</f>
        <v>5647</v>
      </c>
      <c r="S1191" s="21">
        <f>ROUND(('NEW Reference'!N$6*List!$F1191)+'NEW Reference'!N$7,0)</f>
        <v>22785</v>
      </c>
      <c r="T1191" s="22">
        <f>ROUND(('NEW Reference'!O$6*List!$F1191)+'NEW Reference'!O$7,0)</f>
        <v>847</v>
      </c>
      <c r="U1191" s="22">
        <f>ROUND(('NEW Reference'!P$6*List!$F1191)+'NEW Reference'!P$7,0)</f>
        <v>1194</v>
      </c>
      <c r="V1191" s="22">
        <f>ROUND(('NEW Reference'!Q$6*List!$F1191)+'NEW Reference'!Q$7,0)</f>
        <v>597</v>
      </c>
      <c r="X1191" s="3" t="str">
        <f t="shared" si="54"/>
        <v>GREENE, Virginia</v>
      </c>
      <c r="Y1191" s="67" t="s">
        <v>136</v>
      </c>
      <c r="Z1191" s="24" t="s">
        <v>91</v>
      </c>
      <c r="AA1191" s="29" t="s">
        <v>1385</v>
      </c>
      <c r="AB1191" s="26"/>
      <c r="AC1191" s="19">
        <f t="shared" si="56"/>
        <v>0.96100000000000008</v>
      </c>
      <c r="AD1191" s="104">
        <v>40220</v>
      </c>
      <c r="AE1191" t="s">
        <v>1397</v>
      </c>
      <c r="AF1191" s="19">
        <v>0.8569</v>
      </c>
    </row>
    <row r="1192" spans="1:32">
      <c r="A1192" s="95">
        <v>47260</v>
      </c>
      <c r="B1192" s="93" t="s">
        <v>901</v>
      </c>
      <c r="C1192" s="67" t="s">
        <v>1418</v>
      </c>
      <c r="D1192" s="28" t="s">
        <v>1385</v>
      </c>
      <c r="E1192" s="97" t="s">
        <v>90</v>
      </c>
      <c r="F1192" s="98">
        <f t="shared" si="55"/>
        <v>0.89419999999999999</v>
      </c>
      <c r="G1192" s="74">
        <f>ROUND(('NEW Reference'!B$6*List!$F1192)+'NEW Reference'!B$7,0)</f>
        <v>1238</v>
      </c>
      <c r="H1192" s="21">
        <f>ROUND(('NEW Reference'!C$6*List!$F1192)+'NEW Reference'!C$7,0)</f>
        <v>1846</v>
      </c>
      <c r="I1192" s="21">
        <f>ROUND(('NEW Reference'!D$6*List!$F1192)+'NEW Reference'!D$7,0)</f>
        <v>2211</v>
      </c>
      <c r="J1192" s="21">
        <f>ROUND(('NEW Reference'!E$6*List!$F1192)+'NEW Reference'!E$7,0)</f>
        <v>2734</v>
      </c>
      <c r="K1192" s="21">
        <f>ROUND(('NEW Reference'!F$6*List!$F1192)+'NEW Reference'!F$7,0)</f>
        <v>2848</v>
      </c>
      <c r="L1192" s="21">
        <f>ROUND(('NEW Reference'!G$6*List!$F1192)+'NEW Reference'!G$7,0)</f>
        <v>3224</v>
      </c>
      <c r="M1192" s="21">
        <f>ROUND(('NEW Reference'!H$6*List!$F1192)+'NEW Reference'!H$7,0)</f>
        <v>3348</v>
      </c>
      <c r="N1192" s="21">
        <f>ROUND(('NEW Reference'!I$6*List!$F1192)+'NEW Reference'!I$7,0)</f>
        <v>3479</v>
      </c>
      <c r="O1192" s="21">
        <f>ROUND(('NEW Reference'!J$6*List!$F1192)+'NEW Reference'!J$7,0)</f>
        <v>4029</v>
      </c>
      <c r="P1192" s="21">
        <f>ROUND(('NEW Reference'!K$6*List!$F1192)+'NEW Reference'!K$7,0)</f>
        <v>4156</v>
      </c>
      <c r="Q1192" s="21">
        <f>ROUND(('NEW Reference'!L$6*List!$F1192)+'NEW Reference'!L$7,0)</f>
        <v>4484</v>
      </c>
      <c r="R1192" s="21">
        <f>ROUND(('NEW Reference'!M$6*List!$F1192)+'NEW Reference'!M$7,0)</f>
        <v>5356</v>
      </c>
      <c r="S1192" s="21">
        <f>ROUND(('NEW Reference'!N$6*List!$F1192)+'NEW Reference'!N$7,0)</f>
        <v>21611</v>
      </c>
      <c r="T1192" s="22">
        <f>ROUND(('NEW Reference'!O$6*List!$F1192)+'NEW Reference'!O$7,0)</f>
        <v>803</v>
      </c>
      <c r="U1192" s="22">
        <f>ROUND(('NEW Reference'!P$6*List!$F1192)+'NEW Reference'!P$7,0)</f>
        <v>1132</v>
      </c>
      <c r="V1192" s="22">
        <f>ROUND(('NEW Reference'!Q$6*List!$F1192)+'NEW Reference'!Q$7,0)</f>
        <v>566</v>
      </c>
      <c r="X1192" s="3" t="str">
        <f t="shared" si="54"/>
        <v>HAMPTON CITY, Virginia</v>
      </c>
      <c r="Y1192" s="67" t="s">
        <v>1418</v>
      </c>
      <c r="Z1192" s="24" t="s">
        <v>91</v>
      </c>
      <c r="AA1192" s="28" t="s">
        <v>1385</v>
      </c>
      <c r="AB1192" s="25"/>
      <c r="AC1192" s="19">
        <f t="shared" si="56"/>
        <v>0.89419999999999999</v>
      </c>
      <c r="AD1192" s="104">
        <v>49020</v>
      </c>
      <c r="AE1192" t="s">
        <v>1414</v>
      </c>
      <c r="AF1192" s="19">
        <v>0.9496</v>
      </c>
    </row>
    <row r="1193" spans="1:32">
      <c r="A1193" s="95">
        <v>40060</v>
      </c>
      <c r="B1193" s="93" t="s">
        <v>1388</v>
      </c>
      <c r="C1193" s="67" t="s">
        <v>1419</v>
      </c>
      <c r="D1193" s="29" t="s">
        <v>1385</v>
      </c>
      <c r="E1193" s="97" t="s">
        <v>90</v>
      </c>
      <c r="F1193" s="98">
        <f t="shared" si="55"/>
        <v>0.89950000000000008</v>
      </c>
      <c r="G1193" s="74">
        <f>ROUND(('NEW Reference'!B$6*List!$F1193)+'NEW Reference'!B$7,0)</f>
        <v>1243</v>
      </c>
      <c r="H1193" s="21">
        <f>ROUND(('NEW Reference'!C$6*List!$F1193)+'NEW Reference'!C$7,0)</f>
        <v>1854</v>
      </c>
      <c r="I1193" s="21">
        <f>ROUND(('NEW Reference'!D$6*List!$F1193)+'NEW Reference'!D$7,0)</f>
        <v>2221</v>
      </c>
      <c r="J1193" s="21">
        <f>ROUND(('NEW Reference'!E$6*List!$F1193)+'NEW Reference'!E$7,0)</f>
        <v>2746</v>
      </c>
      <c r="K1193" s="21">
        <f>ROUND(('NEW Reference'!F$6*List!$F1193)+'NEW Reference'!F$7,0)</f>
        <v>2861</v>
      </c>
      <c r="L1193" s="21">
        <f>ROUND(('NEW Reference'!G$6*List!$F1193)+'NEW Reference'!G$7,0)</f>
        <v>3238</v>
      </c>
      <c r="M1193" s="21">
        <f>ROUND(('NEW Reference'!H$6*List!$F1193)+'NEW Reference'!H$7,0)</f>
        <v>3362</v>
      </c>
      <c r="N1193" s="21">
        <f>ROUND(('NEW Reference'!I$6*List!$F1193)+'NEW Reference'!I$7,0)</f>
        <v>3494</v>
      </c>
      <c r="O1193" s="21">
        <f>ROUND(('NEW Reference'!J$6*List!$F1193)+'NEW Reference'!J$7,0)</f>
        <v>4046</v>
      </c>
      <c r="P1193" s="21">
        <f>ROUND(('NEW Reference'!K$6*List!$F1193)+'NEW Reference'!K$7,0)</f>
        <v>4174</v>
      </c>
      <c r="Q1193" s="21">
        <f>ROUND(('NEW Reference'!L$6*List!$F1193)+'NEW Reference'!L$7,0)</f>
        <v>4504</v>
      </c>
      <c r="R1193" s="21">
        <f>ROUND(('NEW Reference'!M$6*List!$F1193)+'NEW Reference'!M$7,0)</f>
        <v>5379</v>
      </c>
      <c r="S1193" s="21">
        <f>ROUND(('NEW Reference'!N$6*List!$F1193)+'NEW Reference'!N$7,0)</f>
        <v>21704</v>
      </c>
      <c r="T1193" s="22">
        <f>ROUND(('NEW Reference'!O$6*List!$F1193)+'NEW Reference'!O$7,0)</f>
        <v>807</v>
      </c>
      <c r="U1193" s="22">
        <f>ROUND(('NEW Reference'!P$6*List!$F1193)+'NEW Reference'!P$7,0)</f>
        <v>1137</v>
      </c>
      <c r="V1193" s="22">
        <f>ROUND(('NEW Reference'!Q$6*List!$F1193)+'NEW Reference'!Q$7,0)</f>
        <v>568</v>
      </c>
      <c r="X1193" s="3" t="str">
        <f t="shared" si="54"/>
        <v>HANOVER, Virginia</v>
      </c>
      <c r="Y1193" s="67" t="s">
        <v>1419</v>
      </c>
      <c r="Z1193" s="24" t="s">
        <v>91</v>
      </c>
      <c r="AA1193" s="29" t="s">
        <v>1385</v>
      </c>
      <c r="AB1193" s="25"/>
      <c r="AC1193" s="19">
        <f t="shared" si="56"/>
        <v>0.89950000000000008</v>
      </c>
      <c r="AD1193" s="104">
        <v>11694</v>
      </c>
      <c r="AE1193" t="s">
        <v>1386</v>
      </c>
      <c r="AF1193" s="19">
        <v>1.0448999999999999</v>
      </c>
    </row>
    <row r="1194" spans="1:32">
      <c r="A1194" s="95">
        <v>25500</v>
      </c>
      <c r="B1194" s="93" t="s">
        <v>1420</v>
      </c>
      <c r="C1194" s="67" t="s">
        <v>1421</v>
      </c>
      <c r="D1194" s="28" t="s">
        <v>1385</v>
      </c>
      <c r="E1194" s="97" t="s">
        <v>90</v>
      </c>
      <c r="F1194" s="98">
        <f t="shared" si="55"/>
        <v>0.98140000000000005</v>
      </c>
      <c r="G1194" s="74">
        <f>ROUND(('NEW Reference'!B$6*List!$F1194)+'NEW Reference'!B$7,0)</f>
        <v>1325</v>
      </c>
      <c r="H1194" s="21">
        <f>ROUND(('NEW Reference'!C$6*List!$F1194)+'NEW Reference'!C$7,0)</f>
        <v>1976</v>
      </c>
      <c r="I1194" s="21">
        <f>ROUND(('NEW Reference'!D$6*List!$F1194)+'NEW Reference'!D$7,0)</f>
        <v>2368</v>
      </c>
      <c r="J1194" s="21">
        <f>ROUND(('NEW Reference'!E$6*List!$F1194)+'NEW Reference'!E$7,0)</f>
        <v>2928</v>
      </c>
      <c r="K1194" s="21">
        <f>ROUND(('NEW Reference'!F$6*List!$F1194)+'NEW Reference'!F$7,0)</f>
        <v>3050</v>
      </c>
      <c r="L1194" s="21">
        <f>ROUND(('NEW Reference'!G$6*List!$F1194)+'NEW Reference'!G$7,0)</f>
        <v>3453</v>
      </c>
      <c r="M1194" s="21">
        <f>ROUND(('NEW Reference'!H$6*List!$F1194)+'NEW Reference'!H$7,0)</f>
        <v>3585</v>
      </c>
      <c r="N1194" s="21">
        <f>ROUND(('NEW Reference'!I$6*List!$F1194)+'NEW Reference'!I$7,0)</f>
        <v>3726</v>
      </c>
      <c r="O1194" s="21">
        <f>ROUND(('NEW Reference'!J$6*List!$F1194)+'NEW Reference'!J$7,0)</f>
        <v>4315</v>
      </c>
      <c r="P1194" s="21">
        <f>ROUND(('NEW Reference'!K$6*List!$F1194)+'NEW Reference'!K$7,0)</f>
        <v>4451</v>
      </c>
      <c r="Q1194" s="21">
        <f>ROUND(('NEW Reference'!L$6*List!$F1194)+'NEW Reference'!L$7,0)</f>
        <v>4803</v>
      </c>
      <c r="R1194" s="21">
        <f>ROUND(('NEW Reference'!M$6*List!$F1194)+'NEW Reference'!M$7,0)</f>
        <v>5736</v>
      </c>
      <c r="S1194" s="21">
        <f>ROUND(('NEW Reference'!N$6*List!$F1194)+'NEW Reference'!N$7,0)</f>
        <v>23143</v>
      </c>
      <c r="T1194" s="22">
        <f>ROUND(('NEW Reference'!O$6*List!$F1194)+'NEW Reference'!O$7,0)</f>
        <v>860</v>
      </c>
      <c r="U1194" s="22">
        <f>ROUND(('NEW Reference'!P$6*List!$F1194)+'NEW Reference'!P$7,0)</f>
        <v>1212</v>
      </c>
      <c r="V1194" s="22">
        <f>ROUND(('NEW Reference'!Q$6*List!$F1194)+'NEW Reference'!Q$7,0)</f>
        <v>606</v>
      </c>
      <c r="X1194" s="3" t="str">
        <f t="shared" si="54"/>
        <v>HARRISONBURG CITY, Virginia</v>
      </c>
      <c r="Y1194" s="67" t="s">
        <v>1421</v>
      </c>
      <c r="Z1194" s="24" t="s">
        <v>91</v>
      </c>
      <c r="AA1194" s="28" t="s">
        <v>1385</v>
      </c>
      <c r="AB1194" s="26"/>
      <c r="AC1194" s="19">
        <f t="shared" si="56"/>
        <v>0.98140000000000005</v>
      </c>
      <c r="AD1194" s="104">
        <v>13980</v>
      </c>
      <c r="AE1194" t="s">
        <v>1412</v>
      </c>
      <c r="AF1194" s="19">
        <v>0.8488</v>
      </c>
    </row>
    <row r="1195" spans="1:32">
      <c r="A1195" s="95">
        <v>40060</v>
      </c>
      <c r="B1195" s="93" t="s">
        <v>1388</v>
      </c>
      <c r="C1195" s="67" t="s">
        <v>1422</v>
      </c>
      <c r="D1195" s="28" t="s">
        <v>1385</v>
      </c>
      <c r="E1195" s="97" t="s">
        <v>90</v>
      </c>
      <c r="F1195" s="98">
        <f t="shared" si="55"/>
        <v>0.89950000000000008</v>
      </c>
      <c r="G1195" s="74">
        <f>ROUND(('NEW Reference'!B$6*List!$F1195)+'NEW Reference'!B$7,0)</f>
        <v>1243</v>
      </c>
      <c r="H1195" s="21">
        <f>ROUND(('NEW Reference'!C$6*List!$F1195)+'NEW Reference'!C$7,0)</f>
        <v>1854</v>
      </c>
      <c r="I1195" s="21">
        <f>ROUND(('NEW Reference'!D$6*List!$F1195)+'NEW Reference'!D$7,0)</f>
        <v>2221</v>
      </c>
      <c r="J1195" s="21">
        <f>ROUND(('NEW Reference'!E$6*List!$F1195)+'NEW Reference'!E$7,0)</f>
        <v>2746</v>
      </c>
      <c r="K1195" s="21">
        <f>ROUND(('NEW Reference'!F$6*List!$F1195)+'NEW Reference'!F$7,0)</f>
        <v>2861</v>
      </c>
      <c r="L1195" s="21">
        <f>ROUND(('NEW Reference'!G$6*List!$F1195)+'NEW Reference'!G$7,0)</f>
        <v>3238</v>
      </c>
      <c r="M1195" s="21">
        <f>ROUND(('NEW Reference'!H$6*List!$F1195)+'NEW Reference'!H$7,0)</f>
        <v>3362</v>
      </c>
      <c r="N1195" s="21">
        <f>ROUND(('NEW Reference'!I$6*List!$F1195)+'NEW Reference'!I$7,0)</f>
        <v>3494</v>
      </c>
      <c r="O1195" s="21">
        <f>ROUND(('NEW Reference'!J$6*List!$F1195)+'NEW Reference'!J$7,0)</f>
        <v>4046</v>
      </c>
      <c r="P1195" s="21">
        <f>ROUND(('NEW Reference'!K$6*List!$F1195)+'NEW Reference'!K$7,0)</f>
        <v>4174</v>
      </c>
      <c r="Q1195" s="21">
        <f>ROUND(('NEW Reference'!L$6*List!$F1195)+'NEW Reference'!L$7,0)</f>
        <v>4504</v>
      </c>
      <c r="R1195" s="21">
        <f>ROUND(('NEW Reference'!M$6*List!$F1195)+'NEW Reference'!M$7,0)</f>
        <v>5379</v>
      </c>
      <c r="S1195" s="21">
        <f>ROUND(('NEW Reference'!N$6*List!$F1195)+'NEW Reference'!N$7,0)</f>
        <v>21704</v>
      </c>
      <c r="T1195" s="22">
        <f>ROUND(('NEW Reference'!O$6*List!$F1195)+'NEW Reference'!O$7,0)</f>
        <v>807</v>
      </c>
      <c r="U1195" s="22">
        <f>ROUND(('NEW Reference'!P$6*List!$F1195)+'NEW Reference'!P$7,0)</f>
        <v>1137</v>
      </c>
      <c r="V1195" s="22">
        <f>ROUND(('NEW Reference'!Q$6*List!$F1195)+'NEW Reference'!Q$7,0)</f>
        <v>568</v>
      </c>
      <c r="X1195" s="3" t="str">
        <f t="shared" si="54"/>
        <v>HENRICO, Virginia</v>
      </c>
      <c r="Y1195" s="67" t="s">
        <v>1422</v>
      </c>
      <c r="Z1195" s="24" t="s">
        <v>91</v>
      </c>
      <c r="AA1195" s="28" t="s">
        <v>1385</v>
      </c>
      <c r="AB1195" s="25"/>
      <c r="AC1195" s="19">
        <f t="shared" si="56"/>
        <v>0.89950000000000008</v>
      </c>
      <c r="AD1195" s="104">
        <v>47260</v>
      </c>
      <c r="AE1195" t="s">
        <v>901</v>
      </c>
      <c r="AF1195" s="19">
        <v>0.89419999999999999</v>
      </c>
    </row>
    <row r="1196" spans="1:32">
      <c r="A1196" s="95">
        <v>40060</v>
      </c>
      <c r="B1196" s="93" t="s">
        <v>1388</v>
      </c>
      <c r="C1196" s="67" t="s">
        <v>1423</v>
      </c>
      <c r="D1196" s="29" t="s">
        <v>1385</v>
      </c>
      <c r="E1196" s="97" t="s">
        <v>90</v>
      </c>
      <c r="F1196" s="98">
        <f t="shared" si="55"/>
        <v>0.89950000000000008</v>
      </c>
      <c r="G1196" s="74">
        <f>ROUND(('NEW Reference'!B$6*List!$F1196)+'NEW Reference'!B$7,0)</f>
        <v>1243</v>
      </c>
      <c r="H1196" s="21">
        <f>ROUND(('NEW Reference'!C$6*List!$F1196)+'NEW Reference'!C$7,0)</f>
        <v>1854</v>
      </c>
      <c r="I1196" s="21">
        <f>ROUND(('NEW Reference'!D$6*List!$F1196)+'NEW Reference'!D$7,0)</f>
        <v>2221</v>
      </c>
      <c r="J1196" s="21">
        <f>ROUND(('NEW Reference'!E$6*List!$F1196)+'NEW Reference'!E$7,0)</f>
        <v>2746</v>
      </c>
      <c r="K1196" s="21">
        <f>ROUND(('NEW Reference'!F$6*List!$F1196)+'NEW Reference'!F$7,0)</f>
        <v>2861</v>
      </c>
      <c r="L1196" s="21">
        <f>ROUND(('NEW Reference'!G$6*List!$F1196)+'NEW Reference'!G$7,0)</f>
        <v>3238</v>
      </c>
      <c r="M1196" s="21">
        <f>ROUND(('NEW Reference'!H$6*List!$F1196)+'NEW Reference'!H$7,0)</f>
        <v>3362</v>
      </c>
      <c r="N1196" s="21">
        <f>ROUND(('NEW Reference'!I$6*List!$F1196)+'NEW Reference'!I$7,0)</f>
        <v>3494</v>
      </c>
      <c r="O1196" s="21">
        <f>ROUND(('NEW Reference'!J$6*List!$F1196)+'NEW Reference'!J$7,0)</f>
        <v>4046</v>
      </c>
      <c r="P1196" s="21">
        <f>ROUND(('NEW Reference'!K$6*List!$F1196)+'NEW Reference'!K$7,0)</f>
        <v>4174</v>
      </c>
      <c r="Q1196" s="21">
        <f>ROUND(('NEW Reference'!L$6*List!$F1196)+'NEW Reference'!L$7,0)</f>
        <v>4504</v>
      </c>
      <c r="R1196" s="21">
        <f>ROUND(('NEW Reference'!M$6*List!$F1196)+'NEW Reference'!M$7,0)</f>
        <v>5379</v>
      </c>
      <c r="S1196" s="21">
        <f>ROUND(('NEW Reference'!N$6*List!$F1196)+'NEW Reference'!N$7,0)</f>
        <v>21704</v>
      </c>
      <c r="T1196" s="22">
        <f>ROUND(('NEW Reference'!O$6*List!$F1196)+'NEW Reference'!O$7,0)</f>
        <v>807</v>
      </c>
      <c r="U1196" s="22">
        <f>ROUND(('NEW Reference'!P$6*List!$F1196)+'NEW Reference'!P$7,0)</f>
        <v>1137</v>
      </c>
      <c r="V1196" s="22">
        <f>ROUND(('NEW Reference'!Q$6*List!$F1196)+'NEW Reference'!Q$7,0)</f>
        <v>568</v>
      </c>
      <c r="X1196" s="3" t="str">
        <f t="shared" si="54"/>
        <v>HOPEWELL CITY, Virginia</v>
      </c>
      <c r="Y1196" s="67" t="s">
        <v>1423</v>
      </c>
      <c r="Z1196" s="24" t="s">
        <v>91</v>
      </c>
      <c r="AA1196" s="29" t="s">
        <v>1385</v>
      </c>
      <c r="AB1196" s="25"/>
      <c r="AC1196" s="19">
        <f t="shared" si="56"/>
        <v>0.89950000000000008</v>
      </c>
      <c r="AD1196" s="104">
        <v>40060</v>
      </c>
      <c r="AE1196" t="s">
        <v>1388</v>
      </c>
      <c r="AF1196" s="19">
        <v>0.89950000000000008</v>
      </c>
    </row>
    <row r="1197" spans="1:32">
      <c r="A1197" s="95">
        <v>47260</v>
      </c>
      <c r="B1197" s="93" t="s">
        <v>901</v>
      </c>
      <c r="C1197" s="67" t="s">
        <v>1424</v>
      </c>
      <c r="D1197" s="28" t="s">
        <v>1385</v>
      </c>
      <c r="E1197" s="97" t="s">
        <v>90</v>
      </c>
      <c r="F1197" s="98">
        <f t="shared" si="55"/>
        <v>0.89419999999999999</v>
      </c>
      <c r="G1197" s="74">
        <f>ROUND(('NEW Reference'!B$6*List!$F1197)+'NEW Reference'!B$7,0)</f>
        <v>1238</v>
      </c>
      <c r="H1197" s="21">
        <f>ROUND(('NEW Reference'!C$6*List!$F1197)+'NEW Reference'!C$7,0)</f>
        <v>1846</v>
      </c>
      <c r="I1197" s="21">
        <f>ROUND(('NEW Reference'!D$6*List!$F1197)+'NEW Reference'!D$7,0)</f>
        <v>2211</v>
      </c>
      <c r="J1197" s="21">
        <f>ROUND(('NEW Reference'!E$6*List!$F1197)+'NEW Reference'!E$7,0)</f>
        <v>2734</v>
      </c>
      <c r="K1197" s="21">
        <f>ROUND(('NEW Reference'!F$6*List!$F1197)+'NEW Reference'!F$7,0)</f>
        <v>2848</v>
      </c>
      <c r="L1197" s="21">
        <f>ROUND(('NEW Reference'!G$6*List!$F1197)+'NEW Reference'!G$7,0)</f>
        <v>3224</v>
      </c>
      <c r="M1197" s="21">
        <f>ROUND(('NEW Reference'!H$6*List!$F1197)+'NEW Reference'!H$7,0)</f>
        <v>3348</v>
      </c>
      <c r="N1197" s="21">
        <f>ROUND(('NEW Reference'!I$6*List!$F1197)+'NEW Reference'!I$7,0)</f>
        <v>3479</v>
      </c>
      <c r="O1197" s="21">
        <f>ROUND(('NEW Reference'!J$6*List!$F1197)+'NEW Reference'!J$7,0)</f>
        <v>4029</v>
      </c>
      <c r="P1197" s="21">
        <f>ROUND(('NEW Reference'!K$6*List!$F1197)+'NEW Reference'!K$7,0)</f>
        <v>4156</v>
      </c>
      <c r="Q1197" s="21">
        <f>ROUND(('NEW Reference'!L$6*List!$F1197)+'NEW Reference'!L$7,0)</f>
        <v>4484</v>
      </c>
      <c r="R1197" s="21">
        <f>ROUND(('NEW Reference'!M$6*List!$F1197)+'NEW Reference'!M$7,0)</f>
        <v>5356</v>
      </c>
      <c r="S1197" s="21">
        <f>ROUND(('NEW Reference'!N$6*List!$F1197)+'NEW Reference'!N$7,0)</f>
        <v>21611</v>
      </c>
      <c r="T1197" s="22">
        <f>ROUND(('NEW Reference'!O$6*List!$F1197)+'NEW Reference'!O$7,0)</f>
        <v>803</v>
      </c>
      <c r="U1197" s="22">
        <f>ROUND(('NEW Reference'!P$6*List!$F1197)+'NEW Reference'!P$7,0)</f>
        <v>1132</v>
      </c>
      <c r="V1197" s="22">
        <f>ROUND(('NEW Reference'!Q$6*List!$F1197)+'NEW Reference'!Q$7,0)</f>
        <v>566</v>
      </c>
      <c r="X1197" s="3" t="str">
        <f t="shared" si="54"/>
        <v>ISLE OF WIGHT, Virginia</v>
      </c>
      <c r="Y1197" s="67" t="s">
        <v>1424</v>
      </c>
      <c r="Z1197" s="24" t="s">
        <v>91</v>
      </c>
      <c r="AA1197" s="28" t="s">
        <v>1385</v>
      </c>
      <c r="AB1197" s="25"/>
      <c r="AC1197" s="19">
        <f t="shared" si="56"/>
        <v>0.89419999999999999</v>
      </c>
      <c r="AD1197" s="104">
        <v>16820</v>
      </c>
      <c r="AE1197" t="s">
        <v>1383</v>
      </c>
      <c r="AF1197" s="19">
        <v>0.96100000000000008</v>
      </c>
    </row>
    <row r="1198" spans="1:32">
      <c r="A1198" s="95">
        <v>47260</v>
      </c>
      <c r="B1198" s="93" t="s">
        <v>901</v>
      </c>
      <c r="C1198" s="67" t="s">
        <v>1425</v>
      </c>
      <c r="D1198" s="28" t="s">
        <v>1385</v>
      </c>
      <c r="E1198" s="97" t="s">
        <v>90</v>
      </c>
      <c r="F1198" s="98">
        <f t="shared" si="55"/>
        <v>0.89419999999999999</v>
      </c>
      <c r="G1198" s="74">
        <f>ROUND(('NEW Reference'!B$6*List!$F1198)+'NEW Reference'!B$7,0)</f>
        <v>1238</v>
      </c>
      <c r="H1198" s="21">
        <f>ROUND(('NEW Reference'!C$6*List!$F1198)+'NEW Reference'!C$7,0)</f>
        <v>1846</v>
      </c>
      <c r="I1198" s="21">
        <f>ROUND(('NEW Reference'!D$6*List!$F1198)+'NEW Reference'!D$7,0)</f>
        <v>2211</v>
      </c>
      <c r="J1198" s="21">
        <f>ROUND(('NEW Reference'!E$6*List!$F1198)+'NEW Reference'!E$7,0)</f>
        <v>2734</v>
      </c>
      <c r="K1198" s="21">
        <f>ROUND(('NEW Reference'!F$6*List!$F1198)+'NEW Reference'!F$7,0)</f>
        <v>2848</v>
      </c>
      <c r="L1198" s="21">
        <f>ROUND(('NEW Reference'!G$6*List!$F1198)+'NEW Reference'!G$7,0)</f>
        <v>3224</v>
      </c>
      <c r="M1198" s="21">
        <f>ROUND(('NEW Reference'!H$6*List!$F1198)+'NEW Reference'!H$7,0)</f>
        <v>3348</v>
      </c>
      <c r="N1198" s="21">
        <f>ROUND(('NEW Reference'!I$6*List!$F1198)+'NEW Reference'!I$7,0)</f>
        <v>3479</v>
      </c>
      <c r="O1198" s="21">
        <f>ROUND(('NEW Reference'!J$6*List!$F1198)+'NEW Reference'!J$7,0)</f>
        <v>4029</v>
      </c>
      <c r="P1198" s="21">
        <f>ROUND(('NEW Reference'!K$6*List!$F1198)+'NEW Reference'!K$7,0)</f>
        <v>4156</v>
      </c>
      <c r="Q1198" s="21">
        <f>ROUND(('NEW Reference'!L$6*List!$F1198)+'NEW Reference'!L$7,0)</f>
        <v>4484</v>
      </c>
      <c r="R1198" s="21">
        <f>ROUND(('NEW Reference'!M$6*List!$F1198)+'NEW Reference'!M$7,0)</f>
        <v>5356</v>
      </c>
      <c r="S1198" s="21">
        <f>ROUND(('NEW Reference'!N$6*List!$F1198)+'NEW Reference'!N$7,0)</f>
        <v>21611</v>
      </c>
      <c r="T1198" s="22">
        <f>ROUND(('NEW Reference'!O$6*List!$F1198)+'NEW Reference'!O$7,0)</f>
        <v>803</v>
      </c>
      <c r="U1198" s="22">
        <f>ROUND(('NEW Reference'!P$6*List!$F1198)+'NEW Reference'!P$7,0)</f>
        <v>1132</v>
      </c>
      <c r="V1198" s="22">
        <f>ROUND(('NEW Reference'!Q$6*List!$F1198)+'NEW Reference'!Q$7,0)</f>
        <v>566</v>
      </c>
      <c r="X1198" s="3" t="str">
        <f t="shared" si="54"/>
        <v>JAMES CITY, Virginia</v>
      </c>
      <c r="Y1198" s="67" t="s">
        <v>1425</v>
      </c>
      <c r="Z1198" s="24" t="s">
        <v>91</v>
      </c>
      <c r="AA1198" s="28" t="s">
        <v>1385</v>
      </c>
      <c r="AB1198" s="26"/>
      <c r="AC1198" s="19">
        <f t="shared" si="56"/>
        <v>0.89419999999999999</v>
      </c>
      <c r="AD1198" s="104">
        <v>47260</v>
      </c>
      <c r="AE1198" t="s">
        <v>901</v>
      </c>
      <c r="AF1198" s="19">
        <v>0.89419999999999999</v>
      </c>
    </row>
    <row r="1199" spans="1:32">
      <c r="A1199" s="95">
        <v>40060</v>
      </c>
      <c r="B1199" s="93" t="s">
        <v>1388</v>
      </c>
      <c r="C1199" s="67" t="s">
        <v>1426</v>
      </c>
      <c r="D1199" s="28" t="s">
        <v>1385</v>
      </c>
      <c r="E1199" s="97" t="s">
        <v>90</v>
      </c>
      <c r="F1199" s="98">
        <f t="shared" si="55"/>
        <v>0.89950000000000008</v>
      </c>
      <c r="G1199" s="74">
        <f>ROUND(('NEW Reference'!B$6*List!$F1199)+'NEW Reference'!B$7,0)</f>
        <v>1243</v>
      </c>
      <c r="H1199" s="21">
        <f>ROUND(('NEW Reference'!C$6*List!$F1199)+'NEW Reference'!C$7,0)</f>
        <v>1854</v>
      </c>
      <c r="I1199" s="21">
        <f>ROUND(('NEW Reference'!D$6*List!$F1199)+'NEW Reference'!D$7,0)</f>
        <v>2221</v>
      </c>
      <c r="J1199" s="21">
        <f>ROUND(('NEW Reference'!E$6*List!$F1199)+'NEW Reference'!E$7,0)</f>
        <v>2746</v>
      </c>
      <c r="K1199" s="21">
        <f>ROUND(('NEW Reference'!F$6*List!$F1199)+'NEW Reference'!F$7,0)</f>
        <v>2861</v>
      </c>
      <c r="L1199" s="21">
        <f>ROUND(('NEW Reference'!G$6*List!$F1199)+'NEW Reference'!G$7,0)</f>
        <v>3238</v>
      </c>
      <c r="M1199" s="21">
        <f>ROUND(('NEW Reference'!H$6*List!$F1199)+'NEW Reference'!H$7,0)</f>
        <v>3362</v>
      </c>
      <c r="N1199" s="21">
        <f>ROUND(('NEW Reference'!I$6*List!$F1199)+'NEW Reference'!I$7,0)</f>
        <v>3494</v>
      </c>
      <c r="O1199" s="21">
        <f>ROUND(('NEW Reference'!J$6*List!$F1199)+'NEW Reference'!J$7,0)</f>
        <v>4046</v>
      </c>
      <c r="P1199" s="21">
        <f>ROUND(('NEW Reference'!K$6*List!$F1199)+'NEW Reference'!K$7,0)</f>
        <v>4174</v>
      </c>
      <c r="Q1199" s="21">
        <f>ROUND(('NEW Reference'!L$6*List!$F1199)+'NEW Reference'!L$7,0)</f>
        <v>4504</v>
      </c>
      <c r="R1199" s="21">
        <f>ROUND(('NEW Reference'!M$6*List!$F1199)+'NEW Reference'!M$7,0)</f>
        <v>5379</v>
      </c>
      <c r="S1199" s="21">
        <f>ROUND(('NEW Reference'!N$6*List!$F1199)+'NEW Reference'!N$7,0)</f>
        <v>21704</v>
      </c>
      <c r="T1199" s="22">
        <f>ROUND(('NEW Reference'!O$6*List!$F1199)+'NEW Reference'!O$7,0)</f>
        <v>807</v>
      </c>
      <c r="U1199" s="22">
        <f>ROUND(('NEW Reference'!P$6*List!$F1199)+'NEW Reference'!P$7,0)</f>
        <v>1137</v>
      </c>
      <c r="V1199" s="22">
        <f>ROUND(('NEW Reference'!Q$6*List!$F1199)+'NEW Reference'!Q$7,0)</f>
        <v>568</v>
      </c>
      <c r="X1199" s="3" t="str">
        <f t="shared" si="54"/>
        <v>KING AND QUEEN, Virginia</v>
      </c>
      <c r="Y1199" s="67" t="s">
        <v>1426</v>
      </c>
      <c r="Z1199" s="24" t="s">
        <v>91</v>
      </c>
      <c r="AA1199" s="28" t="s">
        <v>1385</v>
      </c>
      <c r="AB1199" s="26"/>
      <c r="AC1199" s="19">
        <f t="shared" si="56"/>
        <v>0.89950000000000008</v>
      </c>
      <c r="AD1199" s="104">
        <v>40060</v>
      </c>
      <c r="AE1199" t="s">
        <v>1388</v>
      </c>
      <c r="AF1199" s="19">
        <v>0.89950000000000008</v>
      </c>
    </row>
    <row r="1200" spans="1:32">
      <c r="A1200" s="95">
        <v>40060</v>
      </c>
      <c r="B1200" s="93" t="s">
        <v>1388</v>
      </c>
      <c r="C1200" s="67" t="s">
        <v>1427</v>
      </c>
      <c r="D1200" s="29" t="s">
        <v>1385</v>
      </c>
      <c r="E1200" s="97" t="s">
        <v>90</v>
      </c>
      <c r="F1200" s="98">
        <f t="shared" si="55"/>
        <v>0.89950000000000008</v>
      </c>
      <c r="G1200" s="74">
        <f>ROUND(('NEW Reference'!B$6*List!$F1200)+'NEW Reference'!B$7,0)</f>
        <v>1243</v>
      </c>
      <c r="H1200" s="21">
        <f>ROUND(('NEW Reference'!C$6*List!$F1200)+'NEW Reference'!C$7,0)</f>
        <v>1854</v>
      </c>
      <c r="I1200" s="21">
        <f>ROUND(('NEW Reference'!D$6*List!$F1200)+'NEW Reference'!D$7,0)</f>
        <v>2221</v>
      </c>
      <c r="J1200" s="21">
        <f>ROUND(('NEW Reference'!E$6*List!$F1200)+'NEW Reference'!E$7,0)</f>
        <v>2746</v>
      </c>
      <c r="K1200" s="21">
        <f>ROUND(('NEW Reference'!F$6*List!$F1200)+'NEW Reference'!F$7,0)</f>
        <v>2861</v>
      </c>
      <c r="L1200" s="21">
        <f>ROUND(('NEW Reference'!G$6*List!$F1200)+'NEW Reference'!G$7,0)</f>
        <v>3238</v>
      </c>
      <c r="M1200" s="21">
        <f>ROUND(('NEW Reference'!H$6*List!$F1200)+'NEW Reference'!H$7,0)</f>
        <v>3362</v>
      </c>
      <c r="N1200" s="21">
        <f>ROUND(('NEW Reference'!I$6*List!$F1200)+'NEW Reference'!I$7,0)</f>
        <v>3494</v>
      </c>
      <c r="O1200" s="21">
        <f>ROUND(('NEW Reference'!J$6*List!$F1200)+'NEW Reference'!J$7,0)</f>
        <v>4046</v>
      </c>
      <c r="P1200" s="21">
        <f>ROUND(('NEW Reference'!K$6*List!$F1200)+'NEW Reference'!K$7,0)</f>
        <v>4174</v>
      </c>
      <c r="Q1200" s="21">
        <f>ROUND(('NEW Reference'!L$6*List!$F1200)+'NEW Reference'!L$7,0)</f>
        <v>4504</v>
      </c>
      <c r="R1200" s="21">
        <f>ROUND(('NEW Reference'!M$6*List!$F1200)+'NEW Reference'!M$7,0)</f>
        <v>5379</v>
      </c>
      <c r="S1200" s="21">
        <f>ROUND(('NEW Reference'!N$6*List!$F1200)+'NEW Reference'!N$7,0)</f>
        <v>21704</v>
      </c>
      <c r="T1200" s="22">
        <f>ROUND(('NEW Reference'!O$6*List!$F1200)+'NEW Reference'!O$7,0)</f>
        <v>807</v>
      </c>
      <c r="U1200" s="22">
        <f>ROUND(('NEW Reference'!P$6*List!$F1200)+'NEW Reference'!P$7,0)</f>
        <v>1137</v>
      </c>
      <c r="V1200" s="22">
        <f>ROUND(('NEW Reference'!Q$6*List!$F1200)+'NEW Reference'!Q$7,0)</f>
        <v>568</v>
      </c>
      <c r="X1200" s="3" t="str">
        <f t="shared" si="54"/>
        <v>KING WILLIAM, Virginia</v>
      </c>
      <c r="Y1200" s="67" t="s">
        <v>1427</v>
      </c>
      <c r="Z1200" s="24" t="s">
        <v>91</v>
      </c>
      <c r="AA1200" s="29" t="s">
        <v>1385</v>
      </c>
      <c r="AB1200" s="25"/>
      <c r="AC1200" s="19">
        <f t="shared" si="56"/>
        <v>0.89950000000000008</v>
      </c>
      <c r="AD1200" s="104">
        <v>25500</v>
      </c>
      <c r="AE1200" t="s">
        <v>1420</v>
      </c>
      <c r="AF1200" s="19">
        <v>0.98140000000000005</v>
      </c>
    </row>
    <row r="1201" spans="1:32">
      <c r="A1201" s="95">
        <v>11694</v>
      </c>
      <c r="B1201" s="93" t="s">
        <v>1386</v>
      </c>
      <c r="C1201" s="67" t="s">
        <v>1428</v>
      </c>
      <c r="D1201" s="29" t="s">
        <v>1385</v>
      </c>
      <c r="E1201" s="97" t="s">
        <v>90</v>
      </c>
      <c r="F1201" s="98">
        <f t="shared" si="55"/>
        <v>1.0448999999999999</v>
      </c>
      <c r="G1201" s="74">
        <f>ROUND(('NEW Reference'!B$6*List!$F1201)+'NEW Reference'!B$7,0)</f>
        <v>1389</v>
      </c>
      <c r="H1201" s="21">
        <f>ROUND(('NEW Reference'!C$6*List!$F1201)+'NEW Reference'!C$7,0)</f>
        <v>2072</v>
      </c>
      <c r="I1201" s="21">
        <f>ROUND(('NEW Reference'!D$6*List!$F1201)+'NEW Reference'!D$7,0)</f>
        <v>2483</v>
      </c>
      <c r="J1201" s="21">
        <f>ROUND(('NEW Reference'!E$6*List!$F1201)+'NEW Reference'!E$7,0)</f>
        <v>3069</v>
      </c>
      <c r="K1201" s="21">
        <f>ROUND(('NEW Reference'!F$6*List!$F1201)+'NEW Reference'!F$7,0)</f>
        <v>3198</v>
      </c>
      <c r="L1201" s="21">
        <f>ROUND(('NEW Reference'!G$6*List!$F1201)+'NEW Reference'!G$7,0)</f>
        <v>3620</v>
      </c>
      <c r="M1201" s="21">
        <f>ROUND(('NEW Reference'!H$6*List!$F1201)+'NEW Reference'!H$7,0)</f>
        <v>3758</v>
      </c>
      <c r="N1201" s="21">
        <f>ROUND(('NEW Reference'!I$6*List!$F1201)+'NEW Reference'!I$7,0)</f>
        <v>3906</v>
      </c>
      <c r="O1201" s="21">
        <f>ROUND(('NEW Reference'!J$6*List!$F1201)+'NEW Reference'!J$7,0)</f>
        <v>4523</v>
      </c>
      <c r="P1201" s="21">
        <f>ROUND(('NEW Reference'!K$6*List!$F1201)+'NEW Reference'!K$7,0)</f>
        <v>4665</v>
      </c>
      <c r="Q1201" s="21">
        <f>ROUND(('NEW Reference'!L$6*List!$F1201)+'NEW Reference'!L$7,0)</f>
        <v>5034</v>
      </c>
      <c r="R1201" s="21">
        <f>ROUND(('NEW Reference'!M$6*List!$F1201)+'NEW Reference'!M$7,0)</f>
        <v>6012</v>
      </c>
      <c r="S1201" s="21">
        <f>ROUND(('NEW Reference'!N$6*List!$F1201)+'NEW Reference'!N$7,0)</f>
        <v>24260</v>
      </c>
      <c r="T1201" s="22">
        <f>ROUND(('NEW Reference'!O$6*List!$F1201)+'NEW Reference'!O$7,0)</f>
        <v>902</v>
      </c>
      <c r="U1201" s="22">
        <f>ROUND(('NEW Reference'!P$6*List!$F1201)+'NEW Reference'!P$7,0)</f>
        <v>1271</v>
      </c>
      <c r="V1201" s="22">
        <f>ROUND(('NEW Reference'!Q$6*List!$F1201)+'NEW Reference'!Q$7,0)</f>
        <v>635</v>
      </c>
      <c r="X1201" s="3" t="str">
        <f t="shared" si="54"/>
        <v>LOUDOUN, Virginia</v>
      </c>
      <c r="Y1201" s="67" t="s">
        <v>1428</v>
      </c>
      <c r="Z1201" s="24" t="s">
        <v>91</v>
      </c>
      <c r="AA1201" s="29" t="s">
        <v>1385</v>
      </c>
      <c r="AB1201" s="25"/>
      <c r="AC1201" s="19">
        <f t="shared" si="56"/>
        <v>1.0448999999999999</v>
      </c>
      <c r="AD1201" s="104">
        <v>40060</v>
      </c>
      <c r="AE1201" t="s">
        <v>1388</v>
      </c>
      <c r="AF1201" s="19">
        <v>0.89950000000000008</v>
      </c>
    </row>
    <row r="1202" spans="1:32">
      <c r="A1202" s="95">
        <v>31340</v>
      </c>
      <c r="B1202" s="93" t="s">
        <v>1390</v>
      </c>
      <c r="C1202" s="67" t="s">
        <v>1429</v>
      </c>
      <c r="D1202" s="28" t="s">
        <v>1385</v>
      </c>
      <c r="E1202" s="97" t="s">
        <v>90</v>
      </c>
      <c r="F1202" s="98">
        <f t="shared" si="55"/>
        <v>0.89690000000000003</v>
      </c>
      <c r="G1202" s="74">
        <f>ROUND(('NEW Reference'!B$6*List!$F1202)+'NEW Reference'!B$7,0)</f>
        <v>1240</v>
      </c>
      <c r="H1202" s="21">
        <f>ROUND(('NEW Reference'!C$6*List!$F1202)+'NEW Reference'!C$7,0)</f>
        <v>1850</v>
      </c>
      <c r="I1202" s="21">
        <f>ROUND(('NEW Reference'!D$6*List!$F1202)+'NEW Reference'!D$7,0)</f>
        <v>2216</v>
      </c>
      <c r="J1202" s="21">
        <f>ROUND(('NEW Reference'!E$6*List!$F1202)+'NEW Reference'!E$7,0)</f>
        <v>2740</v>
      </c>
      <c r="K1202" s="21">
        <f>ROUND(('NEW Reference'!F$6*List!$F1202)+'NEW Reference'!F$7,0)</f>
        <v>2855</v>
      </c>
      <c r="L1202" s="21">
        <f>ROUND(('NEW Reference'!G$6*List!$F1202)+'NEW Reference'!G$7,0)</f>
        <v>3231</v>
      </c>
      <c r="M1202" s="21">
        <f>ROUND(('NEW Reference'!H$6*List!$F1202)+'NEW Reference'!H$7,0)</f>
        <v>3355</v>
      </c>
      <c r="N1202" s="21">
        <f>ROUND(('NEW Reference'!I$6*List!$F1202)+'NEW Reference'!I$7,0)</f>
        <v>3487</v>
      </c>
      <c r="O1202" s="21">
        <f>ROUND(('NEW Reference'!J$6*List!$F1202)+'NEW Reference'!J$7,0)</f>
        <v>4038</v>
      </c>
      <c r="P1202" s="21">
        <f>ROUND(('NEW Reference'!K$6*List!$F1202)+'NEW Reference'!K$7,0)</f>
        <v>4165</v>
      </c>
      <c r="Q1202" s="21">
        <f>ROUND(('NEW Reference'!L$6*List!$F1202)+'NEW Reference'!L$7,0)</f>
        <v>4494</v>
      </c>
      <c r="R1202" s="21">
        <f>ROUND(('NEW Reference'!M$6*List!$F1202)+'NEW Reference'!M$7,0)</f>
        <v>5368</v>
      </c>
      <c r="S1202" s="21">
        <f>ROUND(('NEW Reference'!N$6*List!$F1202)+'NEW Reference'!N$7,0)</f>
        <v>21658</v>
      </c>
      <c r="T1202" s="22">
        <f>ROUND(('NEW Reference'!O$6*List!$F1202)+'NEW Reference'!O$7,0)</f>
        <v>805</v>
      </c>
      <c r="U1202" s="22">
        <f>ROUND(('NEW Reference'!P$6*List!$F1202)+'NEW Reference'!P$7,0)</f>
        <v>1135</v>
      </c>
      <c r="V1202" s="22">
        <f>ROUND(('NEW Reference'!Q$6*List!$F1202)+'NEW Reference'!Q$7,0)</f>
        <v>567</v>
      </c>
      <c r="X1202" s="3" t="str">
        <f t="shared" si="54"/>
        <v>LYNCHBURG CITY, Virginia</v>
      </c>
      <c r="Y1202" s="67" t="s">
        <v>1429</v>
      </c>
      <c r="Z1202" s="24" t="s">
        <v>91</v>
      </c>
      <c r="AA1202" s="28" t="s">
        <v>1385</v>
      </c>
      <c r="AB1202" s="26"/>
      <c r="AC1202" s="19">
        <f t="shared" si="56"/>
        <v>0.89690000000000003</v>
      </c>
      <c r="AD1202" s="104">
        <v>40060</v>
      </c>
      <c r="AE1202" t="s">
        <v>1388</v>
      </c>
      <c r="AF1202" s="19">
        <v>0.89950000000000008</v>
      </c>
    </row>
    <row r="1203" spans="1:32">
      <c r="A1203" s="95">
        <v>11694</v>
      </c>
      <c r="B1203" s="93" t="s">
        <v>1386</v>
      </c>
      <c r="C1203" s="67" t="s">
        <v>1430</v>
      </c>
      <c r="D1203" s="28" t="s">
        <v>1385</v>
      </c>
      <c r="E1203" s="97" t="s">
        <v>90</v>
      </c>
      <c r="F1203" s="98">
        <f t="shared" si="55"/>
        <v>1.0448999999999999</v>
      </c>
      <c r="G1203" s="74">
        <f>ROUND(('NEW Reference'!B$6*List!$F1203)+'NEW Reference'!B$7,0)</f>
        <v>1389</v>
      </c>
      <c r="H1203" s="21">
        <f>ROUND(('NEW Reference'!C$6*List!$F1203)+'NEW Reference'!C$7,0)</f>
        <v>2072</v>
      </c>
      <c r="I1203" s="21">
        <f>ROUND(('NEW Reference'!D$6*List!$F1203)+'NEW Reference'!D$7,0)</f>
        <v>2483</v>
      </c>
      <c r="J1203" s="21">
        <f>ROUND(('NEW Reference'!E$6*List!$F1203)+'NEW Reference'!E$7,0)</f>
        <v>3069</v>
      </c>
      <c r="K1203" s="21">
        <f>ROUND(('NEW Reference'!F$6*List!$F1203)+'NEW Reference'!F$7,0)</f>
        <v>3198</v>
      </c>
      <c r="L1203" s="21">
        <f>ROUND(('NEW Reference'!G$6*List!$F1203)+'NEW Reference'!G$7,0)</f>
        <v>3620</v>
      </c>
      <c r="M1203" s="21">
        <f>ROUND(('NEW Reference'!H$6*List!$F1203)+'NEW Reference'!H$7,0)</f>
        <v>3758</v>
      </c>
      <c r="N1203" s="21">
        <f>ROUND(('NEW Reference'!I$6*List!$F1203)+'NEW Reference'!I$7,0)</f>
        <v>3906</v>
      </c>
      <c r="O1203" s="21">
        <f>ROUND(('NEW Reference'!J$6*List!$F1203)+'NEW Reference'!J$7,0)</f>
        <v>4523</v>
      </c>
      <c r="P1203" s="21">
        <f>ROUND(('NEW Reference'!K$6*List!$F1203)+'NEW Reference'!K$7,0)</f>
        <v>4665</v>
      </c>
      <c r="Q1203" s="21">
        <f>ROUND(('NEW Reference'!L$6*List!$F1203)+'NEW Reference'!L$7,0)</f>
        <v>5034</v>
      </c>
      <c r="R1203" s="21">
        <f>ROUND(('NEW Reference'!M$6*List!$F1203)+'NEW Reference'!M$7,0)</f>
        <v>6012</v>
      </c>
      <c r="S1203" s="21">
        <f>ROUND(('NEW Reference'!N$6*List!$F1203)+'NEW Reference'!N$7,0)</f>
        <v>24260</v>
      </c>
      <c r="T1203" s="22">
        <f>ROUND(('NEW Reference'!O$6*List!$F1203)+'NEW Reference'!O$7,0)</f>
        <v>902</v>
      </c>
      <c r="U1203" s="22">
        <f>ROUND(('NEW Reference'!P$6*List!$F1203)+'NEW Reference'!P$7,0)</f>
        <v>1271</v>
      </c>
      <c r="V1203" s="22">
        <f>ROUND(('NEW Reference'!Q$6*List!$F1203)+'NEW Reference'!Q$7,0)</f>
        <v>635</v>
      </c>
      <c r="X1203" s="3" t="str">
        <f t="shared" si="54"/>
        <v>MANASSAS CITY, Virginia</v>
      </c>
      <c r="Y1203" s="67" t="s">
        <v>1430</v>
      </c>
      <c r="Z1203" s="24" t="s">
        <v>91</v>
      </c>
      <c r="AA1203" s="28" t="s">
        <v>1385</v>
      </c>
      <c r="AB1203" s="25"/>
      <c r="AC1203" s="19">
        <f t="shared" si="56"/>
        <v>1.0448999999999999</v>
      </c>
      <c r="AD1203" s="104">
        <v>47260</v>
      </c>
      <c r="AE1203" t="s">
        <v>901</v>
      </c>
      <c r="AF1203" s="19">
        <v>0.89419999999999999</v>
      </c>
    </row>
    <row r="1204" spans="1:32">
      <c r="A1204" s="95">
        <v>11694</v>
      </c>
      <c r="B1204" s="93" t="s">
        <v>1386</v>
      </c>
      <c r="C1204" s="67" t="s">
        <v>1431</v>
      </c>
      <c r="D1204" s="29" t="s">
        <v>1385</v>
      </c>
      <c r="E1204" s="97" t="s">
        <v>90</v>
      </c>
      <c r="F1204" s="98">
        <f t="shared" si="55"/>
        <v>1.0448999999999999</v>
      </c>
      <c r="G1204" s="74">
        <f>ROUND(('NEW Reference'!B$6*List!$F1204)+'NEW Reference'!B$7,0)</f>
        <v>1389</v>
      </c>
      <c r="H1204" s="21">
        <f>ROUND(('NEW Reference'!C$6*List!$F1204)+'NEW Reference'!C$7,0)</f>
        <v>2072</v>
      </c>
      <c r="I1204" s="21">
        <f>ROUND(('NEW Reference'!D$6*List!$F1204)+'NEW Reference'!D$7,0)</f>
        <v>2483</v>
      </c>
      <c r="J1204" s="21">
        <f>ROUND(('NEW Reference'!E$6*List!$F1204)+'NEW Reference'!E$7,0)</f>
        <v>3069</v>
      </c>
      <c r="K1204" s="21">
        <f>ROUND(('NEW Reference'!F$6*List!$F1204)+'NEW Reference'!F$7,0)</f>
        <v>3198</v>
      </c>
      <c r="L1204" s="21">
        <f>ROUND(('NEW Reference'!G$6*List!$F1204)+'NEW Reference'!G$7,0)</f>
        <v>3620</v>
      </c>
      <c r="M1204" s="21">
        <f>ROUND(('NEW Reference'!H$6*List!$F1204)+'NEW Reference'!H$7,0)</f>
        <v>3758</v>
      </c>
      <c r="N1204" s="21">
        <f>ROUND(('NEW Reference'!I$6*List!$F1204)+'NEW Reference'!I$7,0)</f>
        <v>3906</v>
      </c>
      <c r="O1204" s="21">
        <f>ROUND(('NEW Reference'!J$6*List!$F1204)+'NEW Reference'!J$7,0)</f>
        <v>4523</v>
      </c>
      <c r="P1204" s="21">
        <f>ROUND(('NEW Reference'!K$6*List!$F1204)+'NEW Reference'!K$7,0)</f>
        <v>4665</v>
      </c>
      <c r="Q1204" s="21">
        <f>ROUND(('NEW Reference'!L$6*List!$F1204)+'NEW Reference'!L$7,0)</f>
        <v>5034</v>
      </c>
      <c r="R1204" s="21">
        <f>ROUND(('NEW Reference'!M$6*List!$F1204)+'NEW Reference'!M$7,0)</f>
        <v>6012</v>
      </c>
      <c r="S1204" s="21">
        <f>ROUND(('NEW Reference'!N$6*List!$F1204)+'NEW Reference'!N$7,0)</f>
        <v>24260</v>
      </c>
      <c r="T1204" s="22">
        <f>ROUND(('NEW Reference'!O$6*List!$F1204)+'NEW Reference'!O$7,0)</f>
        <v>902</v>
      </c>
      <c r="U1204" s="22">
        <f>ROUND(('NEW Reference'!P$6*List!$F1204)+'NEW Reference'!P$7,0)</f>
        <v>1271</v>
      </c>
      <c r="V1204" s="22">
        <f>ROUND(('NEW Reference'!Q$6*List!$F1204)+'NEW Reference'!Q$7,0)</f>
        <v>635</v>
      </c>
      <c r="X1204" s="3" t="str">
        <f t="shared" si="54"/>
        <v>MANASSAS PARK CITY, Virginia</v>
      </c>
      <c r="Y1204" s="67" t="s">
        <v>1431</v>
      </c>
      <c r="Z1204" s="24" t="s">
        <v>91</v>
      </c>
      <c r="AA1204" s="29" t="s">
        <v>1385</v>
      </c>
      <c r="AB1204" s="26"/>
      <c r="AC1204" s="19">
        <f t="shared" si="56"/>
        <v>1.0448999999999999</v>
      </c>
      <c r="AD1204" s="104">
        <v>47260</v>
      </c>
      <c r="AE1204" t="s">
        <v>901</v>
      </c>
      <c r="AF1204" s="19">
        <v>0.89419999999999999</v>
      </c>
    </row>
    <row r="1205" spans="1:32">
      <c r="A1205" s="95">
        <v>47260</v>
      </c>
      <c r="B1205" s="93" t="s">
        <v>901</v>
      </c>
      <c r="C1205" s="67" t="s">
        <v>1432</v>
      </c>
      <c r="D1205" s="28" t="s">
        <v>1385</v>
      </c>
      <c r="E1205" s="97" t="s">
        <v>90</v>
      </c>
      <c r="F1205" s="98">
        <f t="shared" si="55"/>
        <v>0.89419999999999999</v>
      </c>
      <c r="G1205" s="74">
        <f>ROUND(('NEW Reference'!B$6*List!$F1205)+'NEW Reference'!B$7,0)</f>
        <v>1238</v>
      </c>
      <c r="H1205" s="21">
        <f>ROUND(('NEW Reference'!C$6*List!$F1205)+'NEW Reference'!C$7,0)</f>
        <v>1846</v>
      </c>
      <c r="I1205" s="21">
        <f>ROUND(('NEW Reference'!D$6*List!$F1205)+'NEW Reference'!D$7,0)</f>
        <v>2211</v>
      </c>
      <c r="J1205" s="21">
        <f>ROUND(('NEW Reference'!E$6*List!$F1205)+'NEW Reference'!E$7,0)</f>
        <v>2734</v>
      </c>
      <c r="K1205" s="21">
        <f>ROUND(('NEW Reference'!F$6*List!$F1205)+'NEW Reference'!F$7,0)</f>
        <v>2848</v>
      </c>
      <c r="L1205" s="21">
        <f>ROUND(('NEW Reference'!G$6*List!$F1205)+'NEW Reference'!G$7,0)</f>
        <v>3224</v>
      </c>
      <c r="M1205" s="21">
        <f>ROUND(('NEW Reference'!H$6*List!$F1205)+'NEW Reference'!H$7,0)</f>
        <v>3348</v>
      </c>
      <c r="N1205" s="21">
        <f>ROUND(('NEW Reference'!I$6*List!$F1205)+'NEW Reference'!I$7,0)</f>
        <v>3479</v>
      </c>
      <c r="O1205" s="21">
        <f>ROUND(('NEW Reference'!J$6*List!$F1205)+'NEW Reference'!J$7,0)</f>
        <v>4029</v>
      </c>
      <c r="P1205" s="21">
        <f>ROUND(('NEW Reference'!K$6*List!$F1205)+'NEW Reference'!K$7,0)</f>
        <v>4156</v>
      </c>
      <c r="Q1205" s="21">
        <f>ROUND(('NEW Reference'!L$6*List!$F1205)+'NEW Reference'!L$7,0)</f>
        <v>4484</v>
      </c>
      <c r="R1205" s="21">
        <f>ROUND(('NEW Reference'!M$6*List!$F1205)+'NEW Reference'!M$7,0)</f>
        <v>5356</v>
      </c>
      <c r="S1205" s="21">
        <f>ROUND(('NEW Reference'!N$6*List!$F1205)+'NEW Reference'!N$7,0)</f>
        <v>21611</v>
      </c>
      <c r="T1205" s="22">
        <f>ROUND(('NEW Reference'!O$6*List!$F1205)+'NEW Reference'!O$7,0)</f>
        <v>803</v>
      </c>
      <c r="U1205" s="22">
        <f>ROUND(('NEW Reference'!P$6*List!$F1205)+'NEW Reference'!P$7,0)</f>
        <v>1132</v>
      </c>
      <c r="V1205" s="22">
        <f>ROUND(('NEW Reference'!Q$6*List!$F1205)+'NEW Reference'!Q$7,0)</f>
        <v>566</v>
      </c>
      <c r="X1205" s="3" t="str">
        <f t="shared" si="54"/>
        <v>MATHEWS, Virginia</v>
      </c>
      <c r="Y1205" s="67" t="s">
        <v>1432</v>
      </c>
      <c r="Z1205" s="24" t="s">
        <v>91</v>
      </c>
      <c r="AA1205" s="28" t="s">
        <v>1385</v>
      </c>
      <c r="AB1205" s="25"/>
      <c r="AC1205" s="19">
        <f t="shared" si="56"/>
        <v>0.89419999999999999</v>
      </c>
      <c r="AD1205" s="104">
        <v>40060</v>
      </c>
      <c r="AE1205" t="s">
        <v>1388</v>
      </c>
      <c r="AF1205" s="19">
        <v>0.89950000000000008</v>
      </c>
    </row>
    <row r="1206" spans="1:32">
      <c r="A1206" s="95">
        <v>13980</v>
      </c>
      <c r="B1206" s="93" t="s">
        <v>1412</v>
      </c>
      <c r="C1206" s="67" t="s">
        <v>166</v>
      </c>
      <c r="D1206" s="29" t="s">
        <v>1385</v>
      </c>
      <c r="E1206" s="97" t="s">
        <v>90</v>
      </c>
      <c r="F1206" s="98">
        <f t="shared" si="55"/>
        <v>0.8488</v>
      </c>
      <c r="G1206" s="74">
        <f>ROUND(('NEW Reference'!B$6*List!$F1206)+'NEW Reference'!B$7,0)</f>
        <v>1192</v>
      </c>
      <c r="H1206" s="21">
        <f>ROUND(('NEW Reference'!C$6*List!$F1206)+'NEW Reference'!C$7,0)</f>
        <v>1777</v>
      </c>
      <c r="I1206" s="21">
        <f>ROUND(('NEW Reference'!D$6*List!$F1206)+'NEW Reference'!D$7,0)</f>
        <v>2130</v>
      </c>
      <c r="J1206" s="21">
        <f>ROUND(('NEW Reference'!E$6*List!$F1206)+'NEW Reference'!E$7,0)</f>
        <v>2633</v>
      </c>
      <c r="K1206" s="21">
        <f>ROUND(('NEW Reference'!F$6*List!$F1206)+'NEW Reference'!F$7,0)</f>
        <v>2743</v>
      </c>
      <c r="L1206" s="21">
        <f>ROUND(('NEW Reference'!G$6*List!$F1206)+'NEW Reference'!G$7,0)</f>
        <v>3105</v>
      </c>
      <c r="M1206" s="21">
        <f>ROUND(('NEW Reference'!H$6*List!$F1206)+'NEW Reference'!H$7,0)</f>
        <v>3224</v>
      </c>
      <c r="N1206" s="21">
        <f>ROUND(('NEW Reference'!I$6*List!$F1206)+'NEW Reference'!I$7,0)</f>
        <v>3351</v>
      </c>
      <c r="O1206" s="21">
        <f>ROUND(('NEW Reference'!J$6*List!$F1206)+'NEW Reference'!J$7,0)</f>
        <v>3880</v>
      </c>
      <c r="P1206" s="21">
        <f>ROUND(('NEW Reference'!K$6*List!$F1206)+'NEW Reference'!K$7,0)</f>
        <v>4002</v>
      </c>
      <c r="Q1206" s="21">
        <f>ROUND(('NEW Reference'!L$6*List!$F1206)+'NEW Reference'!L$7,0)</f>
        <v>4319</v>
      </c>
      <c r="R1206" s="21">
        <f>ROUND(('NEW Reference'!M$6*List!$F1206)+'NEW Reference'!M$7,0)</f>
        <v>5158</v>
      </c>
      <c r="S1206" s="21">
        <f>ROUND(('NEW Reference'!N$6*List!$F1206)+'NEW Reference'!N$7,0)</f>
        <v>20812</v>
      </c>
      <c r="T1206" s="22">
        <f>ROUND(('NEW Reference'!O$6*List!$F1206)+'NEW Reference'!O$7,0)</f>
        <v>774</v>
      </c>
      <c r="U1206" s="22">
        <f>ROUND(('NEW Reference'!P$6*List!$F1206)+'NEW Reference'!P$7,0)</f>
        <v>1090</v>
      </c>
      <c r="V1206" s="22">
        <f>ROUND(('NEW Reference'!Q$6*List!$F1206)+'NEW Reference'!Q$7,0)</f>
        <v>545</v>
      </c>
      <c r="X1206" s="3" t="str">
        <f t="shared" si="54"/>
        <v>MONTGOMERY, Virginia</v>
      </c>
      <c r="Y1206" s="67" t="s">
        <v>166</v>
      </c>
      <c r="Z1206" s="24" t="s">
        <v>91</v>
      </c>
      <c r="AA1206" s="29" t="s">
        <v>1385</v>
      </c>
      <c r="AB1206" s="26"/>
      <c r="AC1206" s="19">
        <f t="shared" si="56"/>
        <v>0.8488</v>
      </c>
      <c r="AD1206" s="104">
        <v>40060</v>
      </c>
      <c r="AE1206" t="s">
        <v>1388</v>
      </c>
      <c r="AF1206" s="19">
        <v>0.89950000000000008</v>
      </c>
    </row>
    <row r="1207" spans="1:32">
      <c r="A1207" s="95">
        <v>16820</v>
      </c>
      <c r="B1207" s="93" t="s">
        <v>1383</v>
      </c>
      <c r="C1207" s="67" t="s">
        <v>678</v>
      </c>
      <c r="D1207" s="29" t="s">
        <v>1385</v>
      </c>
      <c r="E1207" s="97" t="s">
        <v>90</v>
      </c>
      <c r="F1207" s="98">
        <f t="shared" si="55"/>
        <v>0.96100000000000008</v>
      </c>
      <c r="G1207" s="74">
        <f>ROUND(('NEW Reference'!B$6*List!$F1207)+'NEW Reference'!B$7,0)</f>
        <v>1305</v>
      </c>
      <c r="H1207" s="21">
        <f>ROUND(('NEW Reference'!C$6*List!$F1207)+'NEW Reference'!C$7,0)</f>
        <v>1946</v>
      </c>
      <c r="I1207" s="21">
        <f>ROUND(('NEW Reference'!D$6*List!$F1207)+'NEW Reference'!D$7,0)</f>
        <v>2332</v>
      </c>
      <c r="J1207" s="21">
        <f>ROUND(('NEW Reference'!E$6*List!$F1207)+'NEW Reference'!E$7,0)</f>
        <v>2883</v>
      </c>
      <c r="K1207" s="21">
        <f>ROUND(('NEW Reference'!F$6*List!$F1207)+'NEW Reference'!F$7,0)</f>
        <v>3003</v>
      </c>
      <c r="L1207" s="21">
        <f>ROUND(('NEW Reference'!G$6*List!$F1207)+'NEW Reference'!G$7,0)</f>
        <v>3400</v>
      </c>
      <c r="M1207" s="21">
        <f>ROUND(('NEW Reference'!H$6*List!$F1207)+'NEW Reference'!H$7,0)</f>
        <v>3530</v>
      </c>
      <c r="N1207" s="21">
        <f>ROUND(('NEW Reference'!I$6*List!$F1207)+'NEW Reference'!I$7,0)</f>
        <v>3668</v>
      </c>
      <c r="O1207" s="21">
        <f>ROUND(('NEW Reference'!J$6*List!$F1207)+'NEW Reference'!J$7,0)</f>
        <v>4248</v>
      </c>
      <c r="P1207" s="21">
        <f>ROUND(('NEW Reference'!K$6*List!$F1207)+'NEW Reference'!K$7,0)</f>
        <v>4382</v>
      </c>
      <c r="Q1207" s="21">
        <f>ROUND(('NEW Reference'!L$6*List!$F1207)+'NEW Reference'!L$7,0)</f>
        <v>4728</v>
      </c>
      <c r="R1207" s="21">
        <f>ROUND(('NEW Reference'!M$6*List!$F1207)+'NEW Reference'!M$7,0)</f>
        <v>5647</v>
      </c>
      <c r="S1207" s="21">
        <f>ROUND(('NEW Reference'!N$6*List!$F1207)+'NEW Reference'!N$7,0)</f>
        <v>22785</v>
      </c>
      <c r="T1207" s="22">
        <f>ROUND(('NEW Reference'!O$6*List!$F1207)+'NEW Reference'!O$7,0)</f>
        <v>847</v>
      </c>
      <c r="U1207" s="22">
        <f>ROUND(('NEW Reference'!P$6*List!$F1207)+'NEW Reference'!P$7,0)</f>
        <v>1194</v>
      </c>
      <c r="V1207" s="22">
        <f>ROUND(('NEW Reference'!Q$6*List!$F1207)+'NEW Reference'!Q$7,0)</f>
        <v>597</v>
      </c>
      <c r="X1207" s="3" t="str">
        <f t="shared" si="54"/>
        <v>NELSON, Virginia</v>
      </c>
      <c r="Y1207" s="67" t="s">
        <v>678</v>
      </c>
      <c r="Z1207" s="24" t="s">
        <v>91</v>
      </c>
      <c r="AA1207" s="29" t="s">
        <v>1385</v>
      </c>
      <c r="AB1207" s="25"/>
      <c r="AC1207" s="19">
        <f t="shared" si="56"/>
        <v>0.96100000000000008</v>
      </c>
      <c r="AD1207" s="104">
        <v>11694</v>
      </c>
      <c r="AE1207" t="s">
        <v>1386</v>
      </c>
      <c r="AF1207" s="19">
        <v>1.0448999999999999</v>
      </c>
    </row>
    <row r="1208" spans="1:32">
      <c r="A1208" s="95">
        <v>40060</v>
      </c>
      <c r="B1208" s="93" t="s">
        <v>1388</v>
      </c>
      <c r="C1208" s="67" t="s">
        <v>1433</v>
      </c>
      <c r="D1208" s="28" t="s">
        <v>1385</v>
      </c>
      <c r="E1208" s="97" t="s">
        <v>90</v>
      </c>
      <c r="F1208" s="98">
        <f t="shared" si="55"/>
        <v>0.89950000000000008</v>
      </c>
      <c r="G1208" s="74">
        <f>ROUND(('NEW Reference'!B$6*List!$F1208)+'NEW Reference'!B$7,0)</f>
        <v>1243</v>
      </c>
      <c r="H1208" s="21">
        <f>ROUND(('NEW Reference'!C$6*List!$F1208)+'NEW Reference'!C$7,0)</f>
        <v>1854</v>
      </c>
      <c r="I1208" s="21">
        <f>ROUND(('NEW Reference'!D$6*List!$F1208)+'NEW Reference'!D$7,0)</f>
        <v>2221</v>
      </c>
      <c r="J1208" s="21">
        <f>ROUND(('NEW Reference'!E$6*List!$F1208)+'NEW Reference'!E$7,0)</f>
        <v>2746</v>
      </c>
      <c r="K1208" s="21">
        <f>ROUND(('NEW Reference'!F$6*List!$F1208)+'NEW Reference'!F$7,0)</f>
        <v>2861</v>
      </c>
      <c r="L1208" s="21">
        <f>ROUND(('NEW Reference'!G$6*List!$F1208)+'NEW Reference'!G$7,0)</f>
        <v>3238</v>
      </c>
      <c r="M1208" s="21">
        <f>ROUND(('NEW Reference'!H$6*List!$F1208)+'NEW Reference'!H$7,0)</f>
        <v>3362</v>
      </c>
      <c r="N1208" s="21">
        <f>ROUND(('NEW Reference'!I$6*List!$F1208)+'NEW Reference'!I$7,0)</f>
        <v>3494</v>
      </c>
      <c r="O1208" s="21">
        <f>ROUND(('NEW Reference'!J$6*List!$F1208)+'NEW Reference'!J$7,0)</f>
        <v>4046</v>
      </c>
      <c r="P1208" s="21">
        <f>ROUND(('NEW Reference'!K$6*List!$F1208)+'NEW Reference'!K$7,0)</f>
        <v>4174</v>
      </c>
      <c r="Q1208" s="21">
        <f>ROUND(('NEW Reference'!L$6*List!$F1208)+'NEW Reference'!L$7,0)</f>
        <v>4504</v>
      </c>
      <c r="R1208" s="21">
        <f>ROUND(('NEW Reference'!M$6*List!$F1208)+'NEW Reference'!M$7,0)</f>
        <v>5379</v>
      </c>
      <c r="S1208" s="21">
        <f>ROUND(('NEW Reference'!N$6*List!$F1208)+'NEW Reference'!N$7,0)</f>
        <v>21704</v>
      </c>
      <c r="T1208" s="22">
        <f>ROUND(('NEW Reference'!O$6*List!$F1208)+'NEW Reference'!O$7,0)</f>
        <v>807</v>
      </c>
      <c r="U1208" s="22">
        <f>ROUND(('NEW Reference'!P$6*List!$F1208)+'NEW Reference'!P$7,0)</f>
        <v>1137</v>
      </c>
      <c r="V1208" s="22">
        <f>ROUND(('NEW Reference'!Q$6*List!$F1208)+'NEW Reference'!Q$7,0)</f>
        <v>568</v>
      </c>
      <c r="X1208" s="3" t="str">
        <f t="shared" si="54"/>
        <v>NEW KENT, Virginia</v>
      </c>
      <c r="Y1208" s="67" t="s">
        <v>1433</v>
      </c>
      <c r="Z1208" s="24" t="s">
        <v>91</v>
      </c>
      <c r="AA1208" s="28" t="s">
        <v>1385</v>
      </c>
      <c r="AB1208" s="26"/>
      <c r="AC1208" s="19">
        <f t="shared" si="56"/>
        <v>0.89950000000000008</v>
      </c>
      <c r="AD1208" s="104">
        <v>31340</v>
      </c>
      <c r="AE1208" t="s">
        <v>1390</v>
      </c>
      <c r="AF1208" s="19">
        <v>0.89690000000000003</v>
      </c>
    </row>
    <row r="1209" spans="1:32">
      <c r="A1209" s="95">
        <v>47260</v>
      </c>
      <c r="B1209" s="93" t="s">
        <v>901</v>
      </c>
      <c r="C1209" s="67" t="s">
        <v>1434</v>
      </c>
      <c r="D1209" s="29" t="s">
        <v>1385</v>
      </c>
      <c r="E1209" s="97" t="s">
        <v>90</v>
      </c>
      <c r="F1209" s="98">
        <f t="shared" si="55"/>
        <v>0.89419999999999999</v>
      </c>
      <c r="G1209" s="74">
        <f>ROUND(('NEW Reference'!B$6*List!$F1209)+'NEW Reference'!B$7,0)</f>
        <v>1238</v>
      </c>
      <c r="H1209" s="21">
        <f>ROUND(('NEW Reference'!C$6*List!$F1209)+'NEW Reference'!C$7,0)</f>
        <v>1846</v>
      </c>
      <c r="I1209" s="21">
        <f>ROUND(('NEW Reference'!D$6*List!$F1209)+'NEW Reference'!D$7,0)</f>
        <v>2211</v>
      </c>
      <c r="J1209" s="21">
        <f>ROUND(('NEW Reference'!E$6*List!$F1209)+'NEW Reference'!E$7,0)</f>
        <v>2734</v>
      </c>
      <c r="K1209" s="21">
        <f>ROUND(('NEW Reference'!F$6*List!$F1209)+'NEW Reference'!F$7,0)</f>
        <v>2848</v>
      </c>
      <c r="L1209" s="21">
        <f>ROUND(('NEW Reference'!G$6*List!$F1209)+'NEW Reference'!G$7,0)</f>
        <v>3224</v>
      </c>
      <c r="M1209" s="21">
        <f>ROUND(('NEW Reference'!H$6*List!$F1209)+'NEW Reference'!H$7,0)</f>
        <v>3348</v>
      </c>
      <c r="N1209" s="21">
        <f>ROUND(('NEW Reference'!I$6*List!$F1209)+'NEW Reference'!I$7,0)</f>
        <v>3479</v>
      </c>
      <c r="O1209" s="21">
        <f>ROUND(('NEW Reference'!J$6*List!$F1209)+'NEW Reference'!J$7,0)</f>
        <v>4029</v>
      </c>
      <c r="P1209" s="21">
        <f>ROUND(('NEW Reference'!K$6*List!$F1209)+'NEW Reference'!K$7,0)</f>
        <v>4156</v>
      </c>
      <c r="Q1209" s="21">
        <f>ROUND(('NEW Reference'!L$6*List!$F1209)+'NEW Reference'!L$7,0)</f>
        <v>4484</v>
      </c>
      <c r="R1209" s="21">
        <f>ROUND(('NEW Reference'!M$6*List!$F1209)+'NEW Reference'!M$7,0)</f>
        <v>5356</v>
      </c>
      <c r="S1209" s="21">
        <f>ROUND(('NEW Reference'!N$6*List!$F1209)+'NEW Reference'!N$7,0)</f>
        <v>21611</v>
      </c>
      <c r="T1209" s="22">
        <f>ROUND(('NEW Reference'!O$6*List!$F1209)+'NEW Reference'!O$7,0)</f>
        <v>803</v>
      </c>
      <c r="U1209" s="22">
        <f>ROUND(('NEW Reference'!P$6*List!$F1209)+'NEW Reference'!P$7,0)</f>
        <v>1132</v>
      </c>
      <c r="V1209" s="22">
        <f>ROUND(('NEW Reference'!Q$6*List!$F1209)+'NEW Reference'!Q$7,0)</f>
        <v>566</v>
      </c>
      <c r="X1209" s="3" t="str">
        <f t="shared" si="54"/>
        <v>NEWPORT NEWS CITY, Virginia</v>
      </c>
      <c r="Y1209" s="67" t="s">
        <v>1434</v>
      </c>
      <c r="Z1209" s="24" t="s">
        <v>91</v>
      </c>
      <c r="AA1209" s="29" t="s">
        <v>1385</v>
      </c>
      <c r="AB1209" s="26"/>
      <c r="AC1209" s="19">
        <f t="shared" si="56"/>
        <v>0.89419999999999999</v>
      </c>
      <c r="AD1209" s="104">
        <v>11694</v>
      </c>
      <c r="AE1209" t="s">
        <v>1386</v>
      </c>
      <c r="AF1209" s="19">
        <v>1.0448999999999999</v>
      </c>
    </row>
    <row r="1210" spans="1:32">
      <c r="A1210" s="95">
        <v>47260</v>
      </c>
      <c r="B1210" s="93" t="s">
        <v>901</v>
      </c>
      <c r="C1210" s="67" t="s">
        <v>1435</v>
      </c>
      <c r="D1210" s="28" t="s">
        <v>1385</v>
      </c>
      <c r="E1210" s="97" t="s">
        <v>90</v>
      </c>
      <c r="F1210" s="98">
        <f t="shared" si="55"/>
        <v>0.89419999999999999</v>
      </c>
      <c r="G1210" s="74">
        <f>ROUND(('NEW Reference'!B$6*List!$F1210)+'NEW Reference'!B$7,0)</f>
        <v>1238</v>
      </c>
      <c r="H1210" s="21">
        <f>ROUND(('NEW Reference'!C$6*List!$F1210)+'NEW Reference'!C$7,0)</f>
        <v>1846</v>
      </c>
      <c r="I1210" s="21">
        <f>ROUND(('NEW Reference'!D$6*List!$F1210)+'NEW Reference'!D$7,0)</f>
        <v>2211</v>
      </c>
      <c r="J1210" s="21">
        <f>ROUND(('NEW Reference'!E$6*List!$F1210)+'NEW Reference'!E$7,0)</f>
        <v>2734</v>
      </c>
      <c r="K1210" s="21">
        <f>ROUND(('NEW Reference'!F$6*List!$F1210)+'NEW Reference'!F$7,0)</f>
        <v>2848</v>
      </c>
      <c r="L1210" s="21">
        <f>ROUND(('NEW Reference'!G$6*List!$F1210)+'NEW Reference'!G$7,0)</f>
        <v>3224</v>
      </c>
      <c r="M1210" s="21">
        <f>ROUND(('NEW Reference'!H$6*List!$F1210)+'NEW Reference'!H$7,0)</f>
        <v>3348</v>
      </c>
      <c r="N1210" s="21">
        <f>ROUND(('NEW Reference'!I$6*List!$F1210)+'NEW Reference'!I$7,0)</f>
        <v>3479</v>
      </c>
      <c r="O1210" s="21">
        <f>ROUND(('NEW Reference'!J$6*List!$F1210)+'NEW Reference'!J$7,0)</f>
        <v>4029</v>
      </c>
      <c r="P1210" s="21">
        <f>ROUND(('NEW Reference'!K$6*List!$F1210)+'NEW Reference'!K$7,0)</f>
        <v>4156</v>
      </c>
      <c r="Q1210" s="21">
        <f>ROUND(('NEW Reference'!L$6*List!$F1210)+'NEW Reference'!L$7,0)</f>
        <v>4484</v>
      </c>
      <c r="R1210" s="21">
        <f>ROUND(('NEW Reference'!M$6*List!$F1210)+'NEW Reference'!M$7,0)</f>
        <v>5356</v>
      </c>
      <c r="S1210" s="21">
        <f>ROUND(('NEW Reference'!N$6*List!$F1210)+'NEW Reference'!N$7,0)</f>
        <v>21611</v>
      </c>
      <c r="T1210" s="22">
        <f>ROUND(('NEW Reference'!O$6*List!$F1210)+'NEW Reference'!O$7,0)</f>
        <v>803</v>
      </c>
      <c r="U1210" s="22">
        <f>ROUND(('NEW Reference'!P$6*List!$F1210)+'NEW Reference'!P$7,0)</f>
        <v>1132</v>
      </c>
      <c r="V1210" s="22">
        <f>ROUND(('NEW Reference'!Q$6*List!$F1210)+'NEW Reference'!Q$7,0)</f>
        <v>566</v>
      </c>
      <c r="X1210" s="3" t="str">
        <f t="shared" si="54"/>
        <v>NORFOLK CITY, Virginia</v>
      </c>
      <c r="Y1210" s="67" t="s">
        <v>1435</v>
      </c>
      <c r="Z1210" s="24" t="s">
        <v>91</v>
      </c>
      <c r="AA1210" s="28" t="s">
        <v>1385</v>
      </c>
      <c r="AB1210" s="26"/>
      <c r="AC1210" s="19">
        <f t="shared" si="56"/>
        <v>0.89419999999999999</v>
      </c>
      <c r="AD1210" s="104">
        <v>11694</v>
      </c>
      <c r="AE1210" t="s">
        <v>1386</v>
      </c>
      <c r="AF1210" s="19">
        <v>1.0448999999999999</v>
      </c>
    </row>
    <row r="1211" spans="1:32">
      <c r="A1211" s="95">
        <v>40060</v>
      </c>
      <c r="B1211" s="93" t="s">
        <v>1388</v>
      </c>
      <c r="C1211" s="67" t="s">
        <v>1436</v>
      </c>
      <c r="D1211" s="29" t="s">
        <v>1385</v>
      </c>
      <c r="E1211" s="97" t="s">
        <v>90</v>
      </c>
      <c r="F1211" s="98">
        <f t="shared" si="55"/>
        <v>0.89950000000000008</v>
      </c>
      <c r="G1211" s="74">
        <f>ROUND(('NEW Reference'!B$6*List!$F1211)+'NEW Reference'!B$7,0)</f>
        <v>1243</v>
      </c>
      <c r="H1211" s="21">
        <f>ROUND(('NEW Reference'!C$6*List!$F1211)+'NEW Reference'!C$7,0)</f>
        <v>1854</v>
      </c>
      <c r="I1211" s="21">
        <f>ROUND(('NEW Reference'!D$6*List!$F1211)+'NEW Reference'!D$7,0)</f>
        <v>2221</v>
      </c>
      <c r="J1211" s="21">
        <f>ROUND(('NEW Reference'!E$6*List!$F1211)+'NEW Reference'!E$7,0)</f>
        <v>2746</v>
      </c>
      <c r="K1211" s="21">
        <f>ROUND(('NEW Reference'!F$6*List!$F1211)+'NEW Reference'!F$7,0)</f>
        <v>2861</v>
      </c>
      <c r="L1211" s="21">
        <f>ROUND(('NEW Reference'!G$6*List!$F1211)+'NEW Reference'!G$7,0)</f>
        <v>3238</v>
      </c>
      <c r="M1211" s="21">
        <f>ROUND(('NEW Reference'!H$6*List!$F1211)+'NEW Reference'!H$7,0)</f>
        <v>3362</v>
      </c>
      <c r="N1211" s="21">
        <f>ROUND(('NEW Reference'!I$6*List!$F1211)+'NEW Reference'!I$7,0)</f>
        <v>3494</v>
      </c>
      <c r="O1211" s="21">
        <f>ROUND(('NEW Reference'!J$6*List!$F1211)+'NEW Reference'!J$7,0)</f>
        <v>4046</v>
      </c>
      <c r="P1211" s="21">
        <f>ROUND(('NEW Reference'!K$6*List!$F1211)+'NEW Reference'!K$7,0)</f>
        <v>4174</v>
      </c>
      <c r="Q1211" s="21">
        <f>ROUND(('NEW Reference'!L$6*List!$F1211)+'NEW Reference'!L$7,0)</f>
        <v>4504</v>
      </c>
      <c r="R1211" s="21">
        <f>ROUND(('NEW Reference'!M$6*List!$F1211)+'NEW Reference'!M$7,0)</f>
        <v>5379</v>
      </c>
      <c r="S1211" s="21">
        <f>ROUND(('NEW Reference'!N$6*List!$F1211)+'NEW Reference'!N$7,0)</f>
        <v>21704</v>
      </c>
      <c r="T1211" s="22">
        <f>ROUND(('NEW Reference'!O$6*List!$F1211)+'NEW Reference'!O$7,0)</f>
        <v>807</v>
      </c>
      <c r="U1211" s="22">
        <f>ROUND(('NEW Reference'!P$6*List!$F1211)+'NEW Reference'!P$7,0)</f>
        <v>1137</v>
      </c>
      <c r="V1211" s="22">
        <f>ROUND(('NEW Reference'!Q$6*List!$F1211)+'NEW Reference'!Q$7,0)</f>
        <v>568</v>
      </c>
      <c r="X1211" s="3" t="str">
        <f t="shared" si="54"/>
        <v>PETERSBURG CITY, Virginia</v>
      </c>
      <c r="Y1211" s="67" t="s">
        <v>1436</v>
      </c>
      <c r="Z1211" s="24" t="s">
        <v>91</v>
      </c>
      <c r="AA1211" s="29" t="s">
        <v>1385</v>
      </c>
      <c r="AB1211" s="26"/>
      <c r="AC1211" s="19">
        <f t="shared" si="56"/>
        <v>0.89950000000000008</v>
      </c>
      <c r="AD1211" s="104">
        <v>47260</v>
      </c>
      <c r="AE1211" t="s">
        <v>901</v>
      </c>
      <c r="AF1211" s="19">
        <v>0.89419999999999999</v>
      </c>
    </row>
    <row r="1212" spans="1:32">
      <c r="A1212" s="95">
        <v>47260</v>
      </c>
      <c r="B1212" s="93" t="s">
        <v>901</v>
      </c>
      <c r="C1212" s="67" t="s">
        <v>1437</v>
      </c>
      <c r="D1212" s="29" t="s">
        <v>1385</v>
      </c>
      <c r="E1212" s="97" t="s">
        <v>90</v>
      </c>
      <c r="F1212" s="98">
        <f t="shared" si="55"/>
        <v>0.89419999999999999</v>
      </c>
      <c r="G1212" s="74">
        <f>ROUND(('NEW Reference'!B$6*List!$F1212)+'NEW Reference'!B$7,0)</f>
        <v>1238</v>
      </c>
      <c r="H1212" s="21">
        <f>ROUND(('NEW Reference'!C$6*List!$F1212)+'NEW Reference'!C$7,0)</f>
        <v>1846</v>
      </c>
      <c r="I1212" s="21">
        <f>ROUND(('NEW Reference'!D$6*List!$F1212)+'NEW Reference'!D$7,0)</f>
        <v>2211</v>
      </c>
      <c r="J1212" s="21">
        <f>ROUND(('NEW Reference'!E$6*List!$F1212)+'NEW Reference'!E$7,0)</f>
        <v>2734</v>
      </c>
      <c r="K1212" s="21">
        <f>ROUND(('NEW Reference'!F$6*List!$F1212)+'NEW Reference'!F$7,0)</f>
        <v>2848</v>
      </c>
      <c r="L1212" s="21">
        <f>ROUND(('NEW Reference'!G$6*List!$F1212)+'NEW Reference'!G$7,0)</f>
        <v>3224</v>
      </c>
      <c r="M1212" s="21">
        <f>ROUND(('NEW Reference'!H$6*List!$F1212)+'NEW Reference'!H$7,0)</f>
        <v>3348</v>
      </c>
      <c r="N1212" s="21">
        <f>ROUND(('NEW Reference'!I$6*List!$F1212)+'NEW Reference'!I$7,0)</f>
        <v>3479</v>
      </c>
      <c r="O1212" s="21">
        <f>ROUND(('NEW Reference'!J$6*List!$F1212)+'NEW Reference'!J$7,0)</f>
        <v>4029</v>
      </c>
      <c r="P1212" s="21">
        <f>ROUND(('NEW Reference'!K$6*List!$F1212)+'NEW Reference'!K$7,0)</f>
        <v>4156</v>
      </c>
      <c r="Q1212" s="21">
        <f>ROUND(('NEW Reference'!L$6*List!$F1212)+'NEW Reference'!L$7,0)</f>
        <v>4484</v>
      </c>
      <c r="R1212" s="21">
        <f>ROUND(('NEW Reference'!M$6*List!$F1212)+'NEW Reference'!M$7,0)</f>
        <v>5356</v>
      </c>
      <c r="S1212" s="21">
        <f>ROUND(('NEW Reference'!N$6*List!$F1212)+'NEW Reference'!N$7,0)</f>
        <v>21611</v>
      </c>
      <c r="T1212" s="22">
        <f>ROUND(('NEW Reference'!O$6*List!$F1212)+'NEW Reference'!O$7,0)</f>
        <v>803</v>
      </c>
      <c r="U1212" s="22">
        <f>ROUND(('NEW Reference'!P$6*List!$F1212)+'NEW Reference'!P$7,0)</f>
        <v>1132</v>
      </c>
      <c r="V1212" s="22">
        <f>ROUND(('NEW Reference'!Q$6*List!$F1212)+'NEW Reference'!Q$7,0)</f>
        <v>566</v>
      </c>
      <c r="X1212" s="3" t="str">
        <f t="shared" si="54"/>
        <v>POQUOSON, Virginia</v>
      </c>
      <c r="Y1212" s="67" t="s">
        <v>1437</v>
      </c>
      <c r="Z1212" s="24" t="s">
        <v>91</v>
      </c>
      <c r="AA1212" s="29" t="s">
        <v>1385</v>
      </c>
      <c r="AB1212" s="26"/>
      <c r="AC1212" s="19">
        <f t="shared" si="56"/>
        <v>0.89419999999999999</v>
      </c>
      <c r="AD1212" s="104">
        <v>13980</v>
      </c>
      <c r="AE1212" t="s">
        <v>1412</v>
      </c>
      <c r="AF1212" s="19">
        <v>0.8488</v>
      </c>
    </row>
    <row r="1213" spans="1:32">
      <c r="A1213" s="95">
        <v>47260</v>
      </c>
      <c r="B1213" s="93" t="s">
        <v>901</v>
      </c>
      <c r="C1213" s="67" t="s">
        <v>1438</v>
      </c>
      <c r="D1213" s="29" t="s">
        <v>1385</v>
      </c>
      <c r="E1213" s="97" t="s">
        <v>90</v>
      </c>
      <c r="F1213" s="98">
        <f t="shared" si="55"/>
        <v>0.89419999999999999</v>
      </c>
      <c r="G1213" s="74">
        <f>ROUND(('NEW Reference'!B$6*List!$F1213)+'NEW Reference'!B$7,0)</f>
        <v>1238</v>
      </c>
      <c r="H1213" s="21">
        <f>ROUND(('NEW Reference'!C$6*List!$F1213)+'NEW Reference'!C$7,0)</f>
        <v>1846</v>
      </c>
      <c r="I1213" s="21">
        <f>ROUND(('NEW Reference'!D$6*List!$F1213)+'NEW Reference'!D$7,0)</f>
        <v>2211</v>
      </c>
      <c r="J1213" s="21">
        <f>ROUND(('NEW Reference'!E$6*List!$F1213)+'NEW Reference'!E$7,0)</f>
        <v>2734</v>
      </c>
      <c r="K1213" s="21">
        <f>ROUND(('NEW Reference'!F$6*List!$F1213)+'NEW Reference'!F$7,0)</f>
        <v>2848</v>
      </c>
      <c r="L1213" s="21">
        <f>ROUND(('NEW Reference'!G$6*List!$F1213)+'NEW Reference'!G$7,0)</f>
        <v>3224</v>
      </c>
      <c r="M1213" s="21">
        <f>ROUND(('NEW Reference'!H$6*List!$F1213)+'NEW Reference'!H$7,0)</f>
        <v>3348</v>
      </c>
      <c r="N1213" s="21">
        <f>ROUND(('NEW Reference'!I$6*List!$F1213)+'NEW Reference'!I$7,0)</f>
        <v>3479</v>
      </c>
      <c r="O1213" s="21">
        <f>ROUND(('NEW Reference'!J$6*List!$F1213)+'NEW Reference'!J$7,0)</f>
        <v>4029</v>
      </c>
      <c r="P1213" s="21">
        <f>ROUND(('NEW Reference'!K$6*List!$F1213)+'NEW Reference'!K$7,0)</f>
        <v>4156</v>
      </c>
      <c r="Q1213" s="21">
        <f>ROUND(('NEW Reference'!L$6*List!$F1213)+'NEW Reference'!L$7,0)</f>
        <v>4484</v>
      </c>
      <c r="R1213" s="21">
        <f>ROUND(('NEW Reference'!M$6*List!$F1213)+'NEW Reference'!M$7,0)</f>
        <v>5356</v>
      </c>
      <c r="S1213" s="21">
        <f>ROUND(('NEW Reference'!N$6*List!$F1213)+'NEW Reference'!N$7,0)</f>
        <v>21611</v>
      </c>
      <c r="T1213" s="22">
        <f>ROUND(('NEW Reference'!O$6*List!$F1213)+'NEW Reference'!O$7,0)</f>
        <v>803</v>
      </c>
      <c r="U1213" s="22">
        <f>ROUND(('NEW Reference'!P$6*List!$F1213)+'NEW Reference'!P$7,0)</f>
        <v>1132</v>
      </c>
      <c r="V1213" s="22">
        <f>ROUND(('NEW Reference'!Q$6*List!$F1213)+'NEW Reference'!Q$7,0)</f>
        <v>566</v>
      </c>
      <c r="X1213" s="3" t="str">
        <f t="shared" si="54"/>
        <v>PORTSMOUTH CITY, Virginia</v>
      </c>
      <c r="Y1213" s="67" t="s">
        <v>1438</v>
      </c>
      <c r="Z1213" s="24" t="s">
        <v>91</v>
      </c>
      <c r="AA1213" s="29" t="s">
        <v>1385</v>
      </c>
      <c r="AB1213" s="26"/>
      <c r="AC1213" s="19">
        <f t="shared" si="56"/>
        <v>0.89419999999999999</v>
      </c>
      <c r="AD1213" s="104">
        <v>16820</v>
      </c>
      <c r="AE1213" t="s">
        <v>1383</v>
      </c>
      <c r="AF1213" s="19">
        <v>0.96100000000000008</v>
      </c>
    </row>
    <row r="1214" spans="1:32">
      <c r="A1214" s="95">
        <v>40060</v>
      </c>
      <c r="B1214" s="93" t="s">
        <v>1388</v>
      </c>
      <c r="C1214" s="67" t="s">
        <v>1439</v>
      </c>
      <c r="D1214" s="29" t="s">
        <v>1385</v>
      </c>
      <c r="E1214" s="97" t="s">
        <v>90</v>
      </c>
      <c r="F1214" s="98">
        <f t="shared" si="55"/>
        <v>0.89950000000000008</v>
      </c>
      <c r="G1214" s="74">
        <f>ROUND(('NEW Reference'!B$6*List!$F1214)+'NEW Reference'!B$7,0)</f>
        <v>1243</v>
      </c>
      <c r="H1214" s="21">
        <f>ROUND(('NEW Reference'!C$6*List!$F1214)+'NEW Reference'!C$7,0)</f>
        <v>1854</v>
      </c>
      <c r="I1214" s="21">
        <f>ROUND(('NEW Reference'!D$6*List!$F1214)+'NEW Reference'!D$7,0)</f>
        <v>2221</v>
      </c>
      <c r="J1214" s="21">
        <f>ROUND(('NEW Reference'!E$6*List!$F1214)+'NEW Reference'!E$7,0)</f>
        <v>2746</v>
      </c>
      <c r="K1214" s="21">
        <f>ROUND(('NEW Reference'!F$6*List!$F1214)+'NEW Reference'!F$7,0)</f>
        <v>2861</v>
      </c>
      <c r="L1214" s="21">
        <f>ROUND(('NEW Reference'!G$6*List!$F1214)+'NEW Reference'!G$7,0)</f>
        <v>3238</v>
      </c>
      <c r="M1214" s="21">
        <f>ROUND(('NEW Reference'!H$6*List!$F1214)+'NEW Reference'!H$7,0)</f>
        <v>3362</v>
      </c>
      <c r="N1214" s="21">
        <f>ROUND(('NEW Reference'!I$6*List!$F1214)+'NEW Reference'!I$7,0)</f>
        <v>3494</v>
      </c>
      <c r="O1214" s="21">
        <f>ROUND(('NEW Reference'!J$6*List!$F1214)+'NEW Reference'!J$7,0)</f>
        <v>4046</v>
      </c>
      <c r="P1214" s="21">
        <f>ROUND(('NEW Reference'!K$6*List!$F1214)+'NEW Reference'!K$7,0)</f>
        <v>4174</v>
      </c>
      <c r="Q1214" s="21">
        <f>ROUND(('NEW Reference'!L$6*List!$F1214)+'NEW Reference'!L$7,0)</f>
        <v>4504</v>
      </c>
      <c r="R1214" s="21">
        <f>ROUND(('NEW Reference'!M$6*List!$F1214)+'NEW Reference'!M$7,0)</f>
        <v>5379</v>
      </c>
      <c r="S1214" s="21">
        <f>ROUND(('NEW Reference'!N$6*List!$F1214)+'NEW Reference'!N$7,0)</f>
        <v>21704</v>
      </c>
      <c r="T1214" s="22">
        <f>ROUND(('NEW Reference'!O$6*List!$F1214)+'NEW Reference'!O$7,0)</f>
        <v>807</v>
      </c>
      <c r="U1214" s="22">
        <f>ROUND(('NEW Reference'!P$6*List!$F1214)+'NEW Reference'!P$7,0)</f>
        <v>1137</v>
      </c>
      <c r="V1214" s="22">
        <f>ROUND(('NEW Reference'!Q$6*List!$F1214)+'NEW Reference'!Q$7,0)</f>
        <v>568</v>
      </c>
      <c r="X1214" s="3" t="str">
        <f t="shared" si="54"/>
        <v>POWHATAN, Virginia</v>
      </c>
      <c r="Y1214" s="67" t="s">
        <v>1439</v>
      </c>
      <c r="Z1214" s="24" t="s">
        <v>91</v>
      </c>
      <c r="AA1214" s="29" t="s">
        <v>1385</v>
      </c>
      <c r="AB1214" s="25"/>
      <c r="AC1214" s="19">
        <f t="shared" si="56"/>
        <v>0.89950000000000008</v>
      </c>
      <c r="AD1214" s="104">
        <v>40060</v>
      </c>
      <c r="AE1214" t="s">
        <v>1388</v>
      </c>
      <c r="AF1214" s="19">
        <v>0.89950000000000008</v>
      </c>
    </row>
    <row r="1215" spans="1:32">
      <c r="A1215" s="95">
        <v>40060</v>
      </c>
      <c r="B1215" s="93" t="s">
        <v>1388</v>
      </c>
      <c r="C1215" s="67" t="s">
        <v>1440</v>
      </c>
      <c r="D1215" s="29" t="s">
        <v>1385</v>
      </c>
      <c r="E1215" s="97" t="s">
        <v>90</v>
      </c>
      <c r="F1215" s="98">
        <f t="shared" si="55"/>
        <v>0.89950000000000008</v>
      </c>
      <c r="G1215" s="74">
        <f>ROUND(('NEW Reference'!B$6*List!$F1215)+'NEW Reference'!B$7,0)</f>
        <v>1243</v>
      </c>
      <c r="H1215" s="21">
        <f>ROUND(('NEW Reference'!C$6*List!$F1215)+'NEW Reference'!C$7,0)</f>
        <v>1854</v>
      </c>
      <c r="I1215" s="21">
        <f>ROUND(('NEW Reference'!D$6*List!$F1215)+'NEW Reference'!D$7,0)</f>
        <v>2221</v>
      </c>
      <c r="J1215" s="21">
        <f>ROUND(('NEW Reference'!E$6*List!$F1215)+'NEW Reference'!E$7,0)</f>
        <v>2746</v>
      </c>
      <c r="K1215" s="21">
        <f>ROUND(('NEW Reference'!F$6*List!$F1215)+'NEW Reference'!F$7,0)</f>
        <v>2861</v>
      </c>
      <c r="L1215" s="21">
        <f>ROUND(('NEW Reference'!G$6*List!$F1215)+'NEW Reference'!G$7,0)</f>
        <v>3238</v>
      </c>
      <c r="M1215" s="21">
        <f>ROUND(('NEW Reference'!H$6*List!$F1215)+'NEW Reference'!H$7,0)</f>
        <v>3362</v>
      </c>
      <c r="N1215" s="21">
        <f>ROUND(('NEW Reference'!I$6*List!$F1215)+'NEW Reference'!I$7,0)</f>
        <v>3494</v>
      </c>
      <c r="O1215" s="21">
        <f>ROUND(('NEW Reference'!J$6*List!$F1215)+'NEW Reference'!J$7,0)</f>
        <v>4046</v>
      </c>
      <c r="P1215" s="21">
        <f>ROUND(('NEW Reference'!K$6*List!$F1215)+'NEW Reference'!K$7,0)</f>
        <v>4174</v>
      </c>
      <c r="Q1215" s="21">
        <f>ROUND(('NEW Reference'!L$6*List!$F1215)+'NEW Reference'!L$7,0)</f>
        <v>4504</v>
      </c>
      <c r="R1215" s="21">
        <f>ROUND(('NEW Reference'!M$6*List!$F1215)+'NEW Reference'!M$7,0)</f>
        <v>5379</v>
      </c>
      <c r="S1215" s="21">
        <f>ROUND(('NEW Reference'!N$6*List!$F1215)+'NEW Reference'!N$7,0)</f>
        <v>21704</v>
      </c>
      <c r="T1215" s="22">
        <f>ROUND(('NEW Reference'!O$6*List!$F1215)+'NEW Reference'!O$7,0)</f>
        <v>807</v>
      </c>
      <c r="U1215" s="22">
        <f>ROUND(('NEW Reference'!P$6*List!$F1215)+'NEW Reference'!P$7,0)</f>
        <v>1137</v>
      </c>
      <c r="V1215" s="22">
        <f>ROUND(('NEW Reference'!Q$6*List!$F1215)+'NEW Reference'!Q$7,0)</f>
        <v>568</v>
      </c>
      <c r="X1215" s="3" t="str">
        <f t="shared" si="54"/>
        <v>PRINCE GEORGE, Virginia</v>
      </c>
      <c r="Y1215" s="67" t="s">
        <v>1440</v>
      </c>
      <c r="Z1215" s="24" t="s">
        <v>91</v>
      </c>
      <c r="AA1215" s="29" t="s">
        <v>1385</v>
      </c>
      <c r="AB1215" s="26"/>
      <c r="AC1215" s="19">
        <f t="shared" si="56"/>
        <v>0.89950000000000008</v>
      </c>
      <c r="AD1215" s="104">
        <v>47260</v>
      </c>
      <c r="AE1215" t="s">
        <v>901</v>
      </c>
      <c r="AF1215" s="19">
        <v>0.89419999999999999</v>
      </c>
    </row>
    <row r="1216" spans="1:32">
      <c r="A1216" s="95">
        <v>11694</v>
      </c>
      <c r="B1216" s="93" t="s">
        <v>1386</v>
      </c>
      <c r="C1216" s="67" t="s">
        <v>1441</v>
      </c>
      <c r="D1216" s="29" t="s">
        <v>1385</v>
      </c>
      <c r="E1216" s="97" t="s">
        <v>90</v>
      </c>
      <c r="F1216" s="98">
        <f t="shared" si="55"/>
        <v>1.0448999999999999</v>
      </c>
      <c r="G1216" s="74">
        <f>ROUND(('NEW Reference'!B$6*List!$F1216)+'NEW Reference'!B$7,0)</f>
        <v>1389</v>
      </c>
      <c r="H1216" s="21">
        <f>ROUND(('NEW Reference'!C$6*List!$F1216)+'NEW Reference'!C$7,0)</f>
        <v>2072</v>
      </c>
      <c r="I1216" s="21">
        <f>ROUND(('NEW Reference'!D$6*List!$F1216)+'NEW Reference'!D$7,0)</f>
        <v>2483</v>
      </c>
      <c r="J1216" s="21">
        <f>ROUND(('NEW Reference'!E$6*List!$F1216)+'NEW Reference'!E$7,0)</f>
        <v>3069</v>
      </c>
      <c r="K1216" s="21">
        <f>ROUND(('NEW Reference'!F$6*List!$F1216)+'NEW Reference'!F$7,0)</f>
        <v>3198</v>
      </c>
      <c r="L1216" s="21">
        <f>ROUND(('NEW Reference'!G$6*List!$F1216)+'NEW Reference'!G$7,0)</f>
        <v>3620</v>
      </c>
      <c r="M1216" s="21">
        <f>ROUND(('NEW Reference'!H$6*List!$F1216)+'NEW Reference'!H$7,0)</f>
        <v>3758</v>
      </c>
      <c r="N1216" s="21">
        <f>ROUND(('NEW Reference'!I$6*List!$F1216)+'NEW Reference'!I$7,0)</f>
        <v>3906</v>
      </c>
      <c r="O1216" s="21">
        <f>ROUND(('NEW Reference'!J$6*List!$F1216)+'NEW Reference'!J$7,0)</f>
        <v>4523</v>
      </c>
      <c r="P1216" s="21">
        <f>ROUND(('NEW Reference'!K$6*List!$F1216)+'NEW Reference'!K$7,0)</f>
        <v>4665</v>
      </c>
      <c r="Q1216" s="21">
        <f>ROUND(('NEW Reference'!L$6*List!$F1216)+'NEW Reference'!L$7,0)</f>
        <v>5034</v>
      </c>
      <c r="R1216" s="21">
        <f>ROUND(('NEW Reference'!M$6*List!$F1216)+'NEW Reference'!M$7,0)</f>
        <v>6012</v>
      </c>
      <c r="S1216" s="21">
        <f>ROUND(('NEW Reference'!N$6*List!$F1216)+'NEW Reference'!N$7,0)</f>
        <v>24260</v>
      </c>
      <c r="T1216" s="22">
        <f>ROUND(('NEW Reference'!O$6*List!$F1216)+'NEW Reference'!O$7,0)</f>
        <v>902</v>
      </c>
      <c r="U1216" s="22">
        <f>ROUND(('NEW Reference'!P$6*List!$F1216)+'NEW Reference'!P$7,0)</f>
        <v>1271</v>
      </c>
      <c r="V1216" s="22">
        <f>ROUND(('NEW Reference'!Q$6*List!$F1216)+'NEW Reference'!Q$7,0)</f>
        <v>635</v>
      </c>
      <c r="X1216" s="3" t="str">
        <f t="shared" si="54"/>
        <v>PRINCE WILLIAM, Virginia</v>
      </c>
      <c r="Y1216" s="67" t="s">
        <v>1441</v>
      </c>
      <c r="Z1216" s="24" t="s">
        <v>91</v>
      </c>
      <c r="AA1216" s="29" t="s">
        <v>1385</v>
      </c>
      <c r="AB1216" s="25"/>
      <c r="AC1216" s="19">
        <f t="shared" si="56"/>
        <v>1.0448999999999999</v>
      </c>
      <c r="AD1216" s="104">
        <v>47260</v>
      </c>
      <c r="AE1216" t="s">
        <v>901</v>
      </c>
      <c r="AF1216" s="19">
        <v>0.89419999999999999</v>
      </c>
    </row>
    <row r="1217" spans="1:32">
      <c r="A1217" s="95">
        <v>13980</v>
      </c>
      <c r="B1217" s="93" t="s">
        <v>1412</v>
      </c>
      <c r="C1217" s="67" t="s">
        <v>217</v>
      </c>
      <c r="D1217" s="28" t="s">
        <v>1385</v>
      </c>
      <c r="E1217" s="97" t="s">
        <v>90</v>
      </c>
      <c r="F1217" s="98">
        <f t="shared" si="55"/>
        <v>0.8488</v>
      </c>
      <c r="G1217" s="74">
        <f>ROUND(('NEW Reference'!B$6*List!$F1217)+'NEW Reference'!B$7,0)</f>
        <v>1192</v>
      </c>
      <c r="H1217" s="21">
        <f>ROUND(('NEW Reference'!C$6*List!$F1217)+'NEW Reference'!C$7,0)</f>
        <v>1777</v>
      </c>
      <c r="I1217" s="21">
        <f>ROUND(('NEW Reference'!D$6*List!$F1217)+'NEW Reference'!D$7,0)</f>
        <v>2130</v>
      </c>
      <c r="J1217" s="21">
        <f>ROUND(('NEW Reference'!E$6*List!$F1217)+'NEW Reference'!E$7,0)</f>
        <v>2633</v>
      </c>
      <c r="K1217" s="21">
        <f>ROUND(('NEW Reference'!F$6*List!$F1217)+'NEW Reference'!F$7,0)</f>
        <v>2743</v>
      </c>
      <c r="L1217" s="21">
        <f>ROUND(('NEW Reference'!G$6*List!$F1217)+'NEW Reference'!G$7,0)</f>
        <v>3105</v>
      </c>
      <c r="M1217" s="21">
        <f>ROUND(('NEW Reference'!H$6*List!$F1217)+'NEW Reference'!H$7,0)</f>
        <v>3224</v>
      </c>
      <c r="N1217" s="21">
        <f>ROUND(('NEW Reference'!I$6*List!$F1217)+'NEW Reference'!I$7,0)</f>
        <v>3351</v>
      </c>
      <c r="O1217" s="21">
        <f>ROUND(('NEW Reference'!J$6*List!$F1217)+'NEW Reference'!J$7,0)</f>
        <v>3880</v>
      </c>
      <c r="P1217" s="21">
        <f>ROUND(('NEW Reference'!K$6*List!$F1217)+'NEW Reference'!K$7,0)</f>
        <v>4002</v>
      </c>
      <c r="Q1217" s="21">
        <f>ROUND(('NEW Reference'!L$6*List!$F1217)+'NEW Reference'!L$7,0)</f>
        <v>4319</v>
      </c>
      <c r="R1217" s="21">
        <f>ROUND(('NEW Reference'!M$6*List!$F1217)+'NEW Reference'!M$7,0)</f>
        <v>5158</v>
      </c>
      <c r="S1217" s="21">
        <f>ROUND(('NEW Reference'!N$6*List!$F1217)+'NEW Reference'!N$7,0)</f>
        <v>20812</v>
      </c>
      <c r="T1217" s="22">
        <f>ROUND(('NEW Reference'!O$6*List!$F1217)+'NEW Reference'!O$7,0)</f>
        <v>774</v>
      </c>
      <c r="U1217" s="22">
        <f>ROUND(('NEW Reference'!P$6*List!$F1217)+'NEW Reference'!P$7,0)</f>
        <v>1090</v>
      </c>
      <c r="V1217" s="22">
        <f>ROUND(('NEW Reference'!Q$6*List!$F1217)+'NEW Reference'!Q$7,0)</f>
        <v>545</v>
      </c>
      <c r="X1217" s="3" t="str">
        <f t="shared" si="54"/>
        <v>PULASKI, Virginia</v>
      </c>
      <c r="Y1217" s="67" t="s">
        <v>217</v>
      </c>
      <c r="Z1217" s="24" t="s">
        <v>91</v>
      </c>
      <c r="AA1217" s="28" t="s">
        <v>1385</v>
      </c>
      <c r="AB1217" s="26"/>
      <c r="AC1217" s="19">
        <f t="shared" si="56"/>
        <v>0.8488</v>
      </c>
      <c r="AD1217" s="104">
        <v>40060</v>
      </c>
      <c r="AE1217" t="s">
        <v>1388</v>
      </c>
      <c r="AF1217" s="19">
        <v>0.89950000000000008</v>
      </c>
    </row>
    <row r="1218" spans="1:32">
      <c r="A1218" s="95">
        <v>13980</v>
      </c>
      <c r="B1218" s="93" t="s">
        <v>1412</v>
      </c>
      <c r="C1218" s="67" t="s">
        <v>1442</v>
      </c>
      <c r="D1218" s="29" t="s">
        <v>1385</v>
      </c>
      <c r="E1218" s="97" t="s">
        <v>90</v>
      </c>
      <c r="F1218" s="98">
        <f t="shared" si="55"/>
        <v>0.8488</v>
      </c>
      <c r="G1218" s="74">
        <f>ROUND(('NEW Reference'!B$6*List!$F1218)+'NEW Reference'!B$7,0)</f>
        <v>1192</v>
      </c>
      <c r="H1218" s="21">
        <f>ROUND(('NEW Reference'!C$6*List!$F1218)+'NEW Reference'!C$7,0)</f>
        <v>1777</v>
      </c>
      <c r="I1218" s="21">
        <f>ROUND(('NEW Reference'!D$6*List!$F1218)+'NEW Reference'!D$7,0)</f>
        <v>2130</v>
      </c>
      <c r="J1218" s="21">
        <f>ROUND(('NEW Reference'!E$6*List!$F1218)+'NEW Reference'!E$7,0)</f>
        <v>2633</v>
      </c>
      <c r="K1218" s="21">
        <f>ROUND(('NEW Reference'!F$6*List!$F1218)+'NEW Reference'!F$7,0)</f>
        <v>2743</v>
      </c>
      <c r="L1218" s="21">
        <f>ROUND(('NEW Reference'!G$6*List!$F1218)+'NEW Reference'!G$7,0)</f>
        <v>3105</v>
      </c>
      <c r="M1218" s="21">
        <f>ROUND(('NEW Reference'!H$6*List!$F1218)+'NEW Reference'!H$7,0)</f>
        <v>3224</v>
      </c>
      <c r="N1218" s="21">
        <f>ROUND(('NEW Reference'!I$6*List!$F1218)+'NEW Reference'!I$7,0)</f>
        <v>3351</v>
      </c>
      <c r="O1218" s="21">
        <f>ROUND(('NEW Reference'!J$6*List!$F1218)+'NEW Reference'!J$7,0)</f>
        <v>3880</v>
      </c>
      <c r="P1218" s="21">
        <f>ROUND(('NEW Reference'!K$6*List!$F1218)+'NEW Reference'!K$7,0)</f>
        <v>4002</v>
      </c>
      <c r="Q1218" s="21">
        <f>ROUND(('NEW Reference'!L$6*List!$F1218)+'NEW Reference'!L$7,0)</f>
        <v>4319</v>
      </c>
      <c r="R1218" s="21">
        <f>ROUND(('NEW Reference'!M$6*List!$F1218)+'NEW Reference'!M$7,0)</f>
        <v>5158</v>
      </c>
      <c r="S1218" s="21">
        <f>ROUND(('NEW Reference'!N$6*List!$F1218)+'NEW Reference'!N$7,0)</f>
        <v>20812</v>
      </c>
      <c r="T1218" s="22">
        <f>ROUND(('NEW Reference'!O$6*List!$F1218)+'NEW Reference'!O$7,0)</f>
        <v>774</v>
      </c>
      <c r="U1218" s="22">
        <f>ROUND(('NEW Reference'!P$6*List!$F1218)+'NEW Reference'!P$7,0)</f>
        <v>1090</v>
      </c>
      <c r="V1218" s="22">
        <f>ROUND(('NEW Reference'!Q$6*List!$F1218)+'NEW Reference'!Q$7,0)</f>
        <v>545</v>
      </c>
      <c r="X1218" s="3" t="str">
        <f t="shared" si="54"/>
        <v>RADFORD CITY, Virginia</v>
      </c>
      <c r="Y1218" s="67" t="s">
        <v>1442</v>
      </c>
      <c r="Z1218" s="24" t="s">
        <v>91</v>
      </c>
      <c r="AA1218" s="29" t="s">
        <v>1385</v>
      </c>
      <c r="AB1218" s="26"/>
      <c r="AC1218" s="19">
        <f t="shared" si="56"/>
        <v>0.8488</v>
      </c>
      <c r="AD1218" s="104">
        <v>47260</v>
      </c>
      <c r="AE1218" t="s">
        <v>901</v>
      </c>
      <c r="AF1218" s="19">
        <v>0.89419999999999999</v>
      </c>
    </row>
    <row r="1219" spans="1:32">
      <c r="A1219" s="95">
        <v>11694</v>
      </c>
      <c r="B1219" s="93" t="s">
        <v>1386</v>
      </c>
      <c r="C1219" s="67" t="s">
        <v>1443</v>
      </c>
      <c r="D1219" s="28" t="s">
        <v>1385</v>
      </c>
      <c r="E1219" s="97" t="s">
        <v>90</v>
      </c>
      <c r="F1219" s="98">
        <f t="shared" si="55"/>
        <v>1.0448999999999999</v>
      </c>
      <c r="G1219" s="74">
        <f>ROUND(('NEW Reference'!B$6*List!$F1219)+'NEW Reference'!B$7,0)</f>
        <v>1389</v>
      </c>
      <c r="H1219" s="21">
        <f>ROUND(('NEW Reference'!C$6*List!$F1219)+'NEW Reference'!C$7,0)</f>
        <v>2072</v>
      </c>
      <c r="I1219" s="21">
        <f>ROUND(('NEW Reference'!D$6*List!$F1219)+'NEW Reference'!D$7,0)</f>
        <v>2483</v>
      </c>
      <c r="J1219" s="21">
        <f>ROUND(('NEW Reference'!E$6*List!$F1219)+'NEW Reference'!E$7,0)</f>
        <v>3069</v>
      </c>
      <c r="K1219" s="21">
        <f>ROUND(('NEW Reference'!F$6*List!$F1219)+'NEW Reference'!F$7,0)</f>
        <v>3198</v>
      </c>
      <c r="L1219" s="21">
        <f>ROUND(('NEW Reference'!G$6*List!$F1219)+'NEW Reference'!G$7,0)</f>
        <v>3620</v>
      </c>
      <c r="M1219" s="21">
        <f>ROUND(('NEW Reference'!H$6*List!$F1219)+'NEW Reference'!H$7,0)</f>
        <v>3758</v>
      </c>
      <c r="N1219" s="21">
        <f>ROUND(('NEW Reference'!I$6*List!$F1219)+'NEW Reference'!I$7,0)</f>
        <v>3906</v>
      </c>
      <c r="O1219" s="21">
        <f>ROUND(('NEW Reference'!J$6*List!$F1219)+'NEW Reference'!J$7,0)</f>
        <v>4523</v>
      </c>
      <c r="P1219" s="21">
        <f>ROUND(('NEW Reference'!K$6*List!$F1219)+'NEW Reference'!K$7,0)</f>
        <v>4665</v>
      </c>
      <c r="Q1219" s="21">
        <f>ROUND(('NEW Reference'!L$6*List!$F1219)+'NEW Reference'!L$7,0)</f>
        <v>5034</v>
      </c>
      <c r="R1219" s="21">
        <f>ROUND(('NEW Reference'!M$6*List!$F1219)+'NEW Reference'!M$7,0)</f>
        <v>6012</v>
      </c>
      <c r="S1219" s="21">
        <f>ROUND(('NEW Reference'!N$6*List!$F1219)+'NEW Reference'!N$7,0)</f>
        <v>24260</v>
      </c>
      <c r="T1219" s="22">
        <f>ROUND(('NEW Reference'!O$6*List!$F1219)+'NEW Reference'!O$7,0)</f>
        <v>902</v>
      </c>
      <c r="U1219" s="22">
        <f>ROUND(('NEW Reference'!P$6*List!$F1219)+'NEW Reference'!P$7,0)</f>
        <v>1271</v>
      </c>
      <c r="V1219" s="22">
        <f>ROUND(('NEW Reference'!Q$6*List!$F1219)+'NEW Reference'!Q$7,0)</f>
        <v>635</v>
      </c>
      <c r="X1219" s="3" t="str">
        <f t="shared" si="54"/>
        <v>RAPPAHANNOCK, Virginia</v>
      </c>
      <c r="Y1219" s="67" t="s">
        <v>1443</v>
      </c>
      <c r="Z1219" s="24" t="s">
        <v>91</v>
      </c>
      <c r="AA1219" s="28" t="s">
        <v>1385</v>
      </c>
      <c r="AB1219" s="26"/>
      <c r="AC1219" s="19">
        <f t="shared" si="56"/>
        <v>1.0448999999999999</v>
      </c>
      <c r="AD1219" s="104">
        <v>47260</v>
      </c>
      <c r="AE1219" t="s">
        <v>901</v>
      </c>
      <c r="AF1219" s="19">
        <v>0.89419999999999999</v>
      </c>
    </row>
    <row r="1220" spans="1:32">
      <c r="A1220" s="95">
        <v>40060</v>
      </c>
      <c r="B1220" s="93" t="s">
        <v>1388</v>
      </c>
      <c r="C1220" s="67" t="s">
        <v>1444</v>
      </c>
      <c r="D1220" s="29" t="s">
        <v>1385</v>
      </c>
      <c r="E1220" s="97" t="s">
        <v>90</v>
      </c>
      <c r="F1220" s="98">
        <f t="shared" si="55"/>
        <v>0.89950000000000008</v>
      </c>
      <c r="G1220" s="74">
        <f>ROUND(('NEW Reference'!B$6*List!$F1220)+'NEW Reference'!B$7,0)</f>
        <v>1243</v>
      </c>
      <c r="H1220" s="21">
        <f>ROUND(('NEW Reference'!C$6*List!$F1220)+'NEW Reference'!C$7,0)</f>
        <v>1854</v>
      </c>
      <c r="I1220" s="21">
        <f>ROUND(('NEW Reference'!D$6*List!$F1220)+'NEW Reference'!D$7,0)</f>
        <v>2221</v>
      </c>
      <c r="J1220" s="21">
        <f>ROUND(('NEW Reference'!E$6*List!$F1220)+'NEW Reference'!E$7,0)</f>
        <v>2746</v>
      </c>
      <c r="K1220" s="21">
        <f>ROUND(('NEW Reference'!F$6*List!$F1220)+'NEW Reference'!F$7,0)</f>
        <v>2861</v>
      </c>
      <c r="L1220" s="21">
        <f>ROUND(('NEW Reference'!G$6*List!$F1220)+'NEW Reference'!G$7,0)</f>
        <v>3238</v>
      </c>
      <c r="M1220" s="21">
        <f>ROUND(('NEW Reference'!H$6*List!$F1220)+'NEW Reference'!H$7,0)</f>
        <v>3362</v>
      </c>
      <c r="N1220" s="21">
        <f>ROUND(('NEW Reference'!I$6*List!$F1220)+'NEW Reference'!I$7,0)</f>
        <v>3494</v>
      </c>
      <c r="O1220" s="21">
        <f>ROUND(('NEW Reference'!J$6*List!$F1220)+'NEW Reference'!J$7,0)</f>
        <v>4046</v>
      </c>
      <c r="P1220" s="21">
        <f>ROUND(('NEW Reference'!K$6*List!$F1220)+'NEW Reference'!K$7,0)</f>
        <v>4174</v>
      </c>
      <c r="Q1220" s="21">
        <f>ROUND(('NEW Reference'!L$6*List!$F1220)+'NEW Reference'!L$7,0)</f>
        <v>4504</v>
      </c>
      <c r="R1220" s="21">
        <f>ROUND(('NEW Reference'!M$6*List!$F1220)+'NEW Reference'!M$7,0)</f>
        <v>5379</v>
      </c>
      <c r="S1220" s="21">
        <f>ROUND(('NEW Reference'!N$6*List!$F1220)+'NEW Reference'!N$7,0)</f>
        <v>21704</v>
      </c>
      <c r="T1220" s="22">
        <f>ROUND(('NEW Reference'!O$6*List!$F1220)+'NEW Reference'!O$7,0)</f>
        <v>807</v>
      </c>
      <c r="U1220" s="22">
        <f>ROUND(('NEW Reference'!P$6*List!$F1220)+'NEW Reference'!P$7,0)</f>
        <v>1137</v>
      </c>
      <c r="V1220" s="22">
        <f>ROUND(('NEW Reference'!Q$6*List!$F1220)+'NEW Reference'!Q$7,0)</f>
        <v>568</v>
      </c>
      <c r="X1220" s="3" t="str">
        <f t="shared" si="54"/>
        <v>RICHMOND CITY, Virginia</v>
      </c>
      <c r="Y1220" s="67" t="s">
        <v>1444</v>
      </c>
      <c r="Z1220" s="24" t="s">
        <v>91</v>
      </c>
      <c r="AA1220" s="29" t="s">
        <v>1385</v>
      </c>
      <c r="AB1220" s="25"/>
      <c r="AC1220" s="19">
        <f t="shared" si="56"/>
        <v>0.89950000000000008</v>
      </c>
      <c r="AD1220" s="104">
        <v>40060</v>
      </c>
      <c r="AE1220" t="s">
        <v>1388</v>
      </c>
      <c r="AF1220" s="19">
        <v>0.89950000000000008</v>
      </c>
    </row>
    <row r="1221" spans="1:32">
      <c r="A1221" s="95">
        <v>40220</v>
      </c>
      <c r="B1221" s="93" t="s">
        <v>1397</v>
      </c>
      <c r="C1221" s="67" t="s">
        <v>1445</v>
      </c>
      <c r="D1221" s="29" t="s">
        <v>1385</v>
      </c>
      <c r="E1221" s="97" t="s">
        <v>90</v>
      </c>
      <c r="F1221" s="98">
        <f t="shared" si="55"/>
        <v>0.8569</v>
      </c>
      <c r="G1221" s="74">
        <f>ROUND(('NEW Reference'!B$6*List!$F1221)+'NEW Reference'!B$7,0)</f>
        <v>1200</v>
      </c>
      <c r="H1221" s="21">
        <f>ROUND(('NEW Reference'!C$6*List!$F1221)+'NEW Reference'!C$7,0)</f>
        <v>1790</v>
      </c>
      <c r="I1221" s="21">
        <f>ROUND(('NEW Reference'!D$6*List!$F1221)+'NEW Reference'!D$7,0)</f>
        <v>2144</v>
      </c>
      <c r="J1221" s="21">
        <f>ROUND(('NEW Reference'!E$6*List!$F1221)+'NEW Reference'!E$7,0)</f>
        <v>2651</v>
      </c>
      <c r="K1221" s="21">
        <f>ROUND(('NEW Reference'!F$6*List!$F1221)+'NEW Reference'!F$7,0)</f>
        <v>2762</v>
      </c>
      <c r="L1221" s="21">
        <f>ROUND(('NEW Reference'!G$6*List!$F1221)+'NEW Reference'!G$7,0)</f>
        <v>3127</v>
      </c>
      <c r="M1221" s="21">
        <f>ROUND(('NEW Reference'!H$6*List!$F1221)+'NEW Reference'!H$7,0)</f>
        <v>3246</v>
      </c>
      <c r="N1221" s="21">
        <f>ROUND(('NEW Reference'!I$6*List!$F1221)+'NEW Reference'!I$7,0)</f>
        <v>3374</v>
      </c>
      <c r="O1221" s="21">
        <f>ROUND(('NEW Reference'!J$6*List!$F1221)+'NEW Reference'!J$7,0)</f>
        <v>3907</v>
      </c>
      <c r="P1221" s="21">
        <f>ROUND(('NEW Reference'!K$6*List!$F1221)+'NEW Reference'!K$7,0)</f>
        <v>4030</v>
      </c>
      <c r="Q1221" s="21">
        <f>ROUND(('NEW Reference'!L$6*List!$F1221)+'NEW Reference'!L$7,0)</f>
        <v>4348</v>
      </c>
      <c r="R1221" s="21">
        <f>ROUND(('NEW Reference'!M$6*List!$F1221)+'NEW Reference'!M$7,0)</f>
        <v>5193</v>
      </c>
      <c r="S1221" s="21">
        <f>ROUND(('NEW Reference'!N$6*List!$F1221)+'NEW Reference'!N$7,0)</f>
        <v>20955</v>
      </c>
      <c r="T1221" s="22">
        <f>ROUND(('NEW Reference'!O$6*List!$F1221)+'NEW Reference'!O$7,0)</f>
        <v>779</v>
      </c>
      <c r="U1221" s="22">
        <f>ROUND(('NEW Reference'!P$6*List!$F1221)+'NEW Reference'!P$7,0)</f>
        <v>1098</v>
      </c>
      <c r="V1221" s="22">
        <f>ROUND(('NEW Reference'!Q$6*List!$F1221)+'NEW Reference'!Q$7,0)</f>
        <v>549</v>
      </c>
      <c r="X1221" s="3" t="str">
        <f t="shared" si="54"/>
        <v>ROANOKE CITY, Virginia</v>
      </c>
      <c r="Y1221" s="67" t="s">
        <v>1445</v>
      </c>
      <c r="Z1221" s="24" t="s">
        <v>91</v>
      </c>
      <c r="AA1221" s="29" t="s">
        <v>1385</v>
      </c>
      <c r="AB1221" s="25"/>
      <c r="AC1221" s="19">
        <f t="shared" si="56"/>
        <v>0.8569</v>
      </c>
      <c r="AD1221" s="104">
        <v>40060</v>
      </c>
      <c r="AE1221" t="s">
        <v>1388</v>
      </c>
      <c r="AF1221" s="19">
        <v>0.89950000000000008</v>
      </c>
    </row>
    <row r="1222" spans="1:32">
      <c r="A1222" s="95">
        <v>40220</v>
      </c>
      <c r="B1222" s="93" t="s">
        <v>1397</v>
      </c>
      <c r="C1222" s="67" t="s">
        <v>1446</v>
      </c>
      <c r="D1222" s="29" t="s">
        <v>1385</v>
      </c>
      <c r="E1222" s="97" t="s">
        <v>90</v>
      </c>
      <c r="F1222" s="98">
        <f t="shared" si="55"/>
        <v>0.8569</v>
      </c>
      <c r="G1222" s="74">
        <f>ROUND(('NEW Reference'!B$6*List!$F1222)+'NEW Reference'!B$7,0)</f>
        <v>1200</v>
      </c>
      <c r="H1222" s="21">
        <f>ROUND(('NEW Reference'!C$6*List!$F1222)+'NEW Reference'!C$7,0)</f>
        <v>1790</v>
      </c>
      <c r="I1222" s="21">
        <f>ROUND(('NEW Reference'!D$6*List!$F1222)+'NEW Reference'!D$7,0)</f>
        <v>2144</v>
      </c>
      <c r="J1222" s="21">
        <f>ROUND(('NEW Reference'!E$6*List!$F1222)+'NEW Reference'!E$7,0)</f>
        <v>2651</v>
      </c>
      <c r="K1222" s="21">
        <f>ROUND(('NEW Reference'!F$6*List!$F1222)+'NEW Reference'!F$7,0)</f>
        <v>2762</v>
      </c>
      <c r="L1222" s="21">
        <f>ROUND(('NEW Reference'!G$6*List!$F1222)+'NEW Reference'!G$7,0)</f>
        <v>3127</v>
      </c>
      <c r="M1222" s="21">
        <f>ROUND(('NEW Reference'!H$6*List!$F1222)+'NEW Reference'!H$7,0)</f>
        <v>3246</v>
      </c>
      <c r="N1222" s="21">
        <f>ROUND(('NEW Reference'!I$6*List!$F1222)+'NEW Reference'!I$7,0)</f>
        <v>3374</v>
      </c>
      <c r="O1222" s="21">
        <f>ROUND(('NEW Reference'!J$6*List!$F1222)+'NEW Reference'!J$7,0)</f>
        <v>3907</v>
      </c>
      <c r="P1222" s="21">
        <f>ROUND(('NEW Reference'!K$6*List!$F1222)+'NEW Reference'!K$7,0)</f>
        <v>4030</v>
      </c>
      <c r="Q1222" s="21">
        <f>ROUND(('NEW Reference'!L$6*List!$F1222)+'NEW Reference'!L$7,0)</f>
        <v>4348</v>
      </c>
      <c r="R1222" s="21">
        <f>ROUND(('NEW Reference'!M$6*List!$F1222)+'NEW Reference'!M$7,0)</f>
        <v>5193</v>
      </c>
      <c r="S1222" s="21">
        <f>ROUND(('NEW Reference'!N$6*List!$F1222)+'NEW Reference'!N$7,0)</f>
        <v>20955</v>
      </c>
      <c r="T1222" s="22">
        <f>ROUND(('NEW Reference'!O$6*List!$F1222)+'NEW Reference'!O$7,0)</f>
        <v>779</v>
      </c>
      <c r="U1222" s="22">
        <f>ROUND(('NEW Reference'!P$6*List!$F1222)+'NEW Reference'!P$7,0)</f>
        <v>1098</v>
      </c>
      <c r="V1222" s="22">
        <f>ROUND(('NEW Reference'!Q$6*List!$F1222)+'NEW Reference'!Q$7,0)</f>
        <v>549</v>
      </c>
      <c r="X1222" s="3" t="str">
        <f t="shared" si="54"/>
        <v>ROANOKE, Virginia</v>
      </c>
      <c r="Y1222" s="67" t="s">
        <v>1446</v>
      </c>
      <c r="Z1222" s="24" t="s">
        <v>91</v>
      </c>
      <c r="AA1222" s="29" t="s">
        <v>1385</v>
      </c>
      <c r="AB1222" s="25"/>
      <c r="AC1222" s="19">
        <f t="shared" si="56"/>
        <v>0.8569</v>
      </c>
      <c r="AD1222" s="104">
        <v>11694</v>
      </c>
      <c r="AE1222" t="s">
        <v>1386</v>
      </c>
      <c r="AF1222" s="19">
        <v>1.0448999999999999</v>
      </c>
    </row>
    <row r="1223" spans="1:32">
      <c r="A1223" s="95">
        <v>25500</v>
      </c>
      <c r="B1223" s="93" t="s">
        <v>1420</v>
      </c>
      <c r="C1223" s="67" t="s">
        <v>934</v>
      </c>
      <c r="D1223" s="28" t="s">
        <v>1385</v>
      </c>
      <c r="E1223" s="97" t="s">
        <v>90</v>
      </c>
      <c r="F1223" s="98">
        <f t="shared" si="55"/>
        <v>0.98140000000000005</v>
      </c>
      <c r="G1223" s="74">
        <f>ROUND(('NEW Reference'!B$6*List!$F1223)+'NEW Reference'!B$7,0)</f>
        <v>1325</v>
      </c>
      <c r="H1223" s="21">
        <f>ROUND(('NEW Reference'!C$6*List!$F1223)+'NEW Reference'!C$7,0)</f>
        <v>1976</v>
      </c>
      <c r="I1223" s="21">
        <f>ROUND(('NEW Reference'!D$6*List!$F1223)+'NEW Reference'!D$7,0)</f>
        <v>2368</v>
      </c>
      <c r="J1223" s="21">
        <f>ROUND(('NEW Reference'!E$6*List!$F1223)+'NEW Reference'!E$7,0)</f>
        <v>2928</v>
      </c>
      <c r="K1223" s="21">
        <f>ROUND(('NEW Reference'!F$6*List!$F1223)+'NEW Reference'!F$7,0)</f>
        <v>3050</v>
      </c>
      <c r="L1223" s="21">
        <f>ROUND(('NEW Reference'!G$6*List!$F1223)+'NEW Reference'!G$7,0)</f>
        <v>3453</v>
      </c>
      <c r="M1223" s="21">
        <f>ROUND(('NEW Reference'!H$6*List!$F1223)+'NEW Reference'!H$7,0)</f>
        <v>3585</v>
      </c>
      <c r="N1223" s="21">
        <f>ROUND(('NEW Reference'!I$6*List!$F1223)+'NEW Reference'!I$7,0)</f>
        <v>3726</v>
      </c>
      <c r="O1223" s="21">
        <f>ROUND(('NEW Reference'!J$6*List!$F1223)+'NEW Reference'!J$7,0)</f>
        <v>4315</v>
      </c>
      <c r="P1223" s="21">
        <f>ROUND(('NEW Reference'!K$6*List!$F1223)+'NEW Reference'!K$7,0)</f>
        <v>4451</v>
      </c>
      <c r="Q1223" s="21">
        <f>ROUND(('NEW Reference'!L$6*List!$F1223)+'NEW Reference'!L$7,0)</f>
        <v>4803</v>
      </c>
      <c r="R1223" s="21">
        <f>ROUND(('NEW Reference'!M$6*List!$F1223)+'NEW Reference'!M$7,0)</f>
        <v>5736</v>
      </c>
      <c r="S1223" s="21">
        <f>ROUND(('NEW Reference'!N$6*List!$F1223)+'NEW Reference'!N$7,0)</f>
        <v>23143</v>
      </c>
      <c r="T1223" s="22">
        <f>ROUND(('NEW Reference'!O$6*List!$F1223)+'NEW Reference'!O$7,0)</f>
        <v>860</v>
      </c>
      <c r="U1223" s="22">
        <f>ROUND(('NEW Reference'!P$6*List!$F1223)+'NEW Reference'!P$7,0)</f>
        <v>1212</v>
      </c>
      <c r="V1223" s="22">
        <f>ROUND(('NEW Reference'!Q$6*List!$F1223)+'NEW Reference'!Q$7,0)</f>
        <v>606</v>
      </c>
      <c r="X1223" s="3" t="str">
        <f t="shared" ref="X1223:X1286" si="57">CONCATENATE(Y1223, Z1223, AA1223)</f>
        <v>ROCKINGHAM, Virginia</v>
      </c>
      <c r="Y1223" s="67" t="s">
        <v>934</v>
      </c>
      <c r="Z1223" s="24" t="s">
        <v>91</v>
      </c>
      <c r="AA1223" s="28" t="s">
        <v>1385</v>
      </c>
      <c r="AB1223" s="25"/>
      <c r="AC1223" s="19">
        <f t="shared" si="56"/>
        <v>0.98140000000000005</v>
      </c>
      <c r="AD1223" s="104">
        <v>13980</v>
      </c>
      <c r="AE1223" t="s">
        <v>1412</v>
      </c>
      <c r="AF1223" s="19">
        <v>0.8488</v>
      </c>
    </row>
    <row r="1224" spans="1:32">
      <c r="A1224" s="95">
        <v>49</v>
      </c>
      <c r="B1224" s="93" t="s">
        <v>207</v>
      </c>
      <c r="C1224" s="67" t="s">
        <v>4</v>
      </c>
      <c r="D1224" s="28" t="s">
        <v>1385</v>
      </c>
      <c r="E1224" s="97" t="s">
        <v>101</v>
      </c>
      <c r="F1224" s="98">
        <f t="shared" si="55"/>
        <v>0.83390000000000009</v>
      </c>
      <c r="G1224" s="74">
        <f>ROUND(('NEW Reference'!B$6*List!$F1224)+'NEW Reference'!B$7,0)</f>
        <v>1177</v>
      </c>
      <c r="H1224" s="21">
        <f>ROUND(('NEW Reference'!C$6*List!$F1224)+'NEW Reference'!C$7,0)</f>
        <v>1755</v>
      </c>
      <c r="I1224" s="21">
        <f>ROUND(('NEW Reference'!D$6*List!$F1224)+'NEW Reference'!D$7,0)</f>
        <v>2103</v>
      </c>
      <c r="J1224" s="21">
        <f>ROUND(('NEW Reference'!E$6*List!$F1224)+'NEW Reference'!E$7,0)</f>
        <v>2600</v>
      </c>
      <c r="K1224" s="21">
        <f>ROUND(('NEW Reference'!F$6*List!$F1224)+'NEW Reference'!F$7,0)</f>
        <v>2709</v>
      </c>
      <c r="L1224" s="21">
        <f>ROUND(('NEW Reference'!G$6*List!$F1224)+'NEW Reference'!G$7,0)</f>
        <v>3066</v>
      </c>
      <c r="M1224" s="21">
        <f>ROUND(('NEW Reference'!H$6*List!$F1224)+'NEW Reference'!H$7,0)</f>
        <v>3183</v>
      </c>
      <c r="N1224" s="21">
        <f>ROUND(('NEW Reference'!I$6*List!$F1224)+'NEW Reference'!I$7,0)</f>
        <v>3308</v>
      </c>
      <c r="O1224" s="21">
        <f>ROUND(('NEW Reference'!J$6*List!$F1224)+'NEW Reference'!J$7,0)</f>
        <v>3831</v>
      </c>
      <c r="P1224" s="21">
        <f>ROUND(('NEW Reference'!K$6*List!$F1224)+'NEW Reference'!K$7,0)</f>
        <v>3952</v>
      </c>
      <c r="Q1224" s="21">
        <f>ROUND(('NEW Reference'!L$6*List!$F1224)+'NEW Reference'!L$7,0)</f>
        <v>4264</v>
      </c>
      <c r="R1224" s="21">
        <f>ROUND(('NEW Reference'!M$6*List!$F1224)+'NEW Reference'!M$7,0)</f>
        <v>5093</v>
      </c>
      <c r="S1224" s="21">
        <f>ROUND(('NEW Reference'!N$6*List!$F1224)+'NEW Reference'!N$7,0)</f>
        <v>20551</v>
      </c>
      <c r="T1224" s="22">
        <f>ROUND(('NEW Reference'!O$6*List!$F1224)+'NEW Reference'!O$7,0)</f>
        <v>764</v>
      </c>
      <c r="U1224" s="22">
        <f>ROUND(('NEW Reference'!P$6*List!$F1224)+'NEW Reference'!P$7,0)</f>
        <v>1077</v>
      </c>
      <c r="V1224" s="22">
        <f>ROUND(('NEW Reference'!Q$6*List!$F1224)+'NEW Reference'!Q$7,0)</f>
        <v>538</v>
      </c>
      <c r="X1224" s="3" t="str">
        <f t="shared" si="57"/>
        <v>Rural (Not listed as urban county), Virginia</v>
      </c>
      <c r="Y1224" s="67" t="s">
        <v>4</v>
      </c>
      <c r="Z1224" s="24" t="s">
        <v>91</v>
      </c>
      <c r="AA1224" s="28" t="s">
        <v>1385</v>
      </c>
      <c r="AB1224" s="25"/>
      <c r="AC1224" s="19">
        <f t="shared" si="56"/>
        <v>0.83390000000000009</v>
      </c>
      <c r="AD1224" s="104">
        <v>13980</v>
      </c>
      <c r="AE1224" t="s">
        <v>1412</v>
      </c>
      <c r="AF1224" s="19">
        <v>0.8488</v>
      </c>
    </row>
    <row r="1225" spans="1:32">
      <c r="A1225" s="95">
        <v>40220</v>
      </c>
      <c r="B1225" s="93" t="s">
        <v>1397</v>
      </c>
      <c r="C1225" s="67" t="s">
        <v>1447</v>
      </c>
      <c r="D1225" s="28" t="s">
        <v>1385</v>
      </c>
      <c r="E1225" s="97" t="s">
        <v>90</v>
      </c>
      <c r="F1225" s="98">
        <f t="shared" si="55"/>
        <v>0.8569</v>
      </c>
      <c r="G1225" s="74">
        <f>ROUND(('NEW Reference'!B$6*List!$F1225)+'NEW Reference'!B$7,0)</f>
        <v>1200</v>
      </c>
      <c r="H1225" s="21">
        <f>ROUND(('NEW Reference'!C$6*List!$F1225)+'NEW Reference'!C$7,0)</f>
        <v>1790</v>
      </c>
      <c r="I1225" s="21">
        <f>ROUND(('NEW Reference'!D$6*List!$F1225)+'NEW Reference'!D$7,0)</f>
        <v>2144</v>
      </c>
      <c r="J1225" s="21">
        <f>ROUND(('NEW Reference'!E$6*List!$F1225)+'NEW Reference'!E$7,0)</f>
        <v>2651</v>
      </c>
      <c r="K1225" s="21">
        <f>ROUND(('NEW Reference'!F$6*List!$F1225)+'NEW Reference'!F$7,0)</f>
        <v>2762</v>
      </c>
      <c r="L1225" s="21">
        <f>ROUND(('NEW Reference'!G$6*List!$F1225)+'NEW Reference'!G$7,0)</f>
        <v>3127</v>
      </c>
      <c r="M1225" s="21">
        <f>ROUND(('NEW Reference'!H$6*List!$F1225)+'NEW Reference'!H$7,0)</f>
        <v>3246</v>
      </c>
      <c r="N1225" s="21">
        <f>ROUND(('NEW Reference'!I$6*List!$F1225)+'NEW Reference'!I$7,0)</f>
        <v>3374</v>
      </c>
      <c r="O1225" s="21">
        <f>ROUND(('NEW Reference'!J$6*List!$F1225)+'NEW Reference'!J$7,0)</f>
        <v>3907</v>
      </c>
      <c r="P1225" s="21">
        <f>ROUND(('NEW Reference'!K$6*List!$F1225)+'NEW Reference'!K$7,0)</f>
        <v>4030</v>
      </c>
      <c r="Q1225" s="21">
        <f>ROUND(('NEW Reference'!L$6*List!$F1225)+'NEW Reference'!L$7,0)</f>
        <v>4348</v>
      </c>
      <c r="R1225" s="21">
        <f>ROUND(('NEW Reference'!M$6*List!$F1225)+'NEW Reference'!M$7,0)</f>
        <v>5193</v>
      </c>
      <c r="S1225" s="21">
        <f>ROUND(('NEW Reference'!N$6*List!$F1225)+'NEW Reference'!N$7,0)</f>
        <v>20955</v>
      </c>
      <c r="T1225" s="22">
        <f>ROUND(('NEW Reference'!O$6*List!$F1225)+'NEW Reference'!O$7,0)</f>
        <v>779</v>
      </c>
      <c r="U1225" s="22">
        <f>ROUND(('NEW Reference'!P$6*List!$F1225)+'NEW Reference'!P$7,0)</f>
        <v>1098</v>
      </c>
      <c r="V1225" s="22">
        <f>ROUND(('NEW Reference'!Q$6*List!$F1225)+'NEW Reference'!Q$7,0)</f>
        <v>549</v>
      </c>
      <c r="X1225" s="3" t="str">
        <f t="shared" si="57"/>
        <v>SALEM CITY, Virginia</v>
      </c>
      <c r="Y1225" s="67" t="s">
        <v>1447</v>
      </c>
      <c r="Z1225" s="24" t="s">
        <v>91</v>
      </c>
      <c r="AA1225" s="28" t="s">
        <v>1385</v>
      </c>
      <c r="AB1225" s="25"/>
      <c r="AC1225" s="19">
        <f t="shared" si="56"/>
        <v>0.8569</v>
      </c>
      <c r="AD1225" s="104">
        <v>11694</v>
      </c>
      <c r="AE1225" t="s">
        <v>1386</v>
      </c>
      <c r="AF1225" s="19">
        <v>1.0448999999999999</v>
      </c>
    </row>
    <row r="1226" spans="1:32">
      <c r="A1226" s="95">
        <v>28700</v>
      </c>
      <c r="B1226" s="93" t="s">
        <v>1267</v>
      </c>
      <c r="C1226" s="67" t="s">
        <v>520</v>
      </c>
      <c r="D1226" s="28" t="s">
        <v>1385</v>
      </c>
      <c r="E1226" s="97" t="s">
        <v>90</v>
      </c>
      <c r="F1226" s="98">
        <f t="shared" si="55"/>
        <v>0.81080000000000008</v>
      </c>
      <c r="G1226" s="74">
        <f>ROUND(('NEW Reference'!B$6*List!$F1226)+'NEW Reference'!B$7,0)</f>
        <v>1154</v>
      </c>
      <c r="H1226" s="21">
        <f>ROUND(('NEW Reference'!C$6*List!$F1226)+'NEW Reference'!C$7,0)</f>
        <v>1720</v>
      </c>
      <c r="I1226" s="21">
        <f>ROUND(('NEW Reference'!D$6*List!$F1226)+'NEW Reference'!D$7,0)</f>
        <v>2061</v>
      </c>
      <c r="J1226" s="21">
        <f>ROUND(('NEW Reference'!E$6*List!$F1226)+'NEW Reference'!E$7,0)</f>
        <v>2549</v>
      </c>
      <c r="K1226" s="21">
        <f>ROUND(('NEW Reference'!F$6*List!$F1226)+'NEW Reference'!F$7,0)</f>
        <v>2655</v>
      </c>
      <c r="L1226" s="21">
        <f>ROUND(('NEW Reference'!G$6*List!$F1226)+'NEW Reference'!G$7,0)</f>
        <v>3006</v>
      </c>
      <c r="M1226" s="21">
        <f>ROUND(('NEW Reference'!H$6*List!$F1226)+'NEW Reference'!H$7,0)</f>
        <v>3121</v>
      </c>
      <c r="N1226" s="21">
        <f>ROUND(('NEW Reference'!I$6*List!$F1226)+'NEW Reference'!I$7,0)</f>
        <v>3243</v>
      </c>
      <c r="O1226" s="21">
        <f>ROUND(('NEW Reference'!J$6*List!$F1226)+'NEW Reference'!J$7,0)</f>
        <v>3756</v>
      </c>
      <c r="P1226" s="21">
        <f>ROUND(('NEW Reference'!K$6*List!$F1226)+'NEW Reference'!K$7,0)</f>
        <v>3874</v>
      </c>
      <c r="Q1226" s="21">
        <f>ROUND(('NEW Reference'!L$6*List!$F1226)+'NEW Reference'!L$7,0)</f>
        <v>4180</v>
      </c>
      <c r="R1226" s="21">
        <f>ROUND(('NEW Reference'!M$6*List!$F1226)+'NEW Reference'!M$7,0)</f>
        <v>4992</v>
      </c>
      <c r="S1226" s="21">
        <f>ROUND(('NEW Reference'!N$6*List!$F1226)+'NEW Reference'!N$7,0)</f>
        <v>20144</v>
      </c>
      <c r="T1226" s="22">
        <f>ROUND(('NEW Reference'!O$6*List!$F1226)+'NEW Reference'!O$7,0)</f>
        <v>749</v>
      </c>
      <c r="U1226" s="22">
        <f>ROUND(('NEW Reference'!P$6*List!$F1226)+'NEW Reference'!P$7,0)</f>
        <v>1055</v>
      </c>
      <c r="V1226" s="22">
        <f>ROUND(('NEW Reference'!Q$6*List!$F1226)+'NEW Reference'!Q$7,0)</f>
        <v>528</v>
      </c>
      <c r="X1226" s="3" t="str">
        <f t="shared" si="57"/>
        <v>SCOTT, Virginia</v>
      </c>
      <c r="Y1226" s="67" t="s">
        <v>520</v>
      </c>
      <c r="Z1226" s="24" t="s">
        <v>91</v>
      </c>
      <c r="AA1226" s="28" t="s">
        <v>1385</v>
      </c>
      <c r="AB1226" s="26"/>
      <c r="AC1226" s="19">
        <f t="shared" si="56"/>
        <v>0.81080000000000008</v>
      </c>
      <c r="AD1226" s="104">
        <v>40060</v>
      </c>
      <c r="AE1226" t="s">
        <v>1388</v>
      </c>
      <c r="AF1226" s="19">
        <v>0.89950000000000008</v>
      </c>
    </row>
    <row r="1227" spans="1:32">
      <c r="A1227" s="95">
        <v>11694</v>
      </c>
      <c r="B1227" s="93" t="s">
        <v>1386</v>
      </c>
      <c r="C1227" s="67" t="s">
        <v>1448</v>
      </c>
      <c r="D1227" s="28" t="s">
        <v>1385</v>
      </c>
      <c r="E1227" s="97" t="s">
        <v>90</v>
      </c>
      <c r="F1227" s="98">
        <f t="shared" si="55"/>
        <v>1.0448999999999999</v>
      </c>
      <c r="G1227" s="74">
        <f>ROUND(('NEW Reference'!B$6*List!$F1227)+'NEW Reference'!B$7,0)</f>
        <v>1389</v>
      </c>
      <c r="H1227" s="21">
        <f>ROUND(('NEW Reference'!C$6*List!$F1227)+'NEW Reference'!C$7,0)</f>
        <v>2072</v>
      </c>
      <c r="I1227" s="21">
        <f>ROUND(('NEW Reference'!D$6*List!$F1227)+'NEW Reference'!D$7,0)</f>
        <v>2483</v>
      </c>
      <c r="J1227" s="21">
        <f>ROUND(('NEW Reference'!E$6*List!$F1227)+'NEW Reference'!E$7,0)</f>
        <v>3069</v>
      </c>
      <c r="K1227" s="21">
        <f>ROUND(('NEW Reference'!F$6*List!$F1227)+'NEW Reference'!F$7,0)</f>
        <v>3198</v>
      </c>
      <c r="L1227" s="21">
        <f>ROUND(('NEW Reference'!G$6*List!$F1227)+'NEW Reference'!G$7,0)</f>
        <v>3620</v>
      </c>
      <c r="M1227" s="21">
        <f>ROUND(('NEW Reference'!H$6*List!$F1227)+'NEW Reference'!H$7,0)</f>
        <v>3758</v>
      </c>
      <c r="N1227" s="21">
        <f>ROUND(('NEW Reference'!I$6*List!$F1227)+'NEW Reference'!I$7,0)</f>
        <v>3906</v>
      </c>
      <c r="O1227" s="21">
        <f>ROUND(('NEW Reference'!J$6*List!$F1227)+'NEW Reference'!J$7,0)</f>
        <v>4523</v>
      </c>
      <c r="P1227" s="21">
        <f>ROUND(('NEW Reference'!K$6*List!$F1227)+'NEW Reference'!K$7,0)</f>
        <v>4665</v>
      </c>
      <c r="Q1227" s="21">
        <f>ROUND(('NEW Reference'!L$6*List!$F1227)+'NEW Reference'!L$7,0)</f>
        <v>5034</v>
      </c>
      <c r="R1227" s="21">
        <f>ROUND(('NEW Reference'!M$6*List!$F1227)+'NEW Reference'!M$7,0)</f>
        <v>6012</v>
      </c>
      <c r="S1227" s="21">
        <f>ROUND(('NEW Reference'!N$6*List!$F1227)+'NEW Reference'!N$7,0)</f>
        <v>24260</v>
      </c>
      <c r="T1227" s="22">
        <f>ROUND(('NEW Reference'!O$6*List!$F1227)+'NEW Reference'!O$7,0)</f>
        <v>902</v>
      </c>
      <c r="U1227" s="22">
        <f>ROUND(('NEW Reference'!P$6*List!$F1227)+'NEW Reference'!P$7,0)</f>
        <v>1271</v>
      </c>
      <c r="V1227" s="22">
        <f>ROUND(('NEW Reference'!Q$6*List!$F1227)+'NEW Reference'!Q$7,0)</f>
        <v>635</v>
      </c>
      <c r="X1227" s="3" t="str">
        <f t="shared" si="57"/>
        <v>SPOTSYLVANIA, Virginia</v>
      </c>
      <c r="Y1227" s="67" t="s">
        <v>1448</v>
      </c>
      <c r="Z1227" s="24" t="s">
        <v>91</v>
      </c>
      <c r="AA1227" s="28" t="s">
        <v>1385</v>
      </c>
      <c r="AB1227" s="25"/>
      <c r="AC1227" s="19">
        <f t="shared" si="56"/>
        <v>1.0448999999999999</v>
      </c>
      <c r="AD1227" s="104">
        <v>40220</v>
      </c>
      <c r="AE1227" t="s">
        <v>1397</v>
      </c>
      <c r="AF1227" s="19">
        <v>0.8569</v>
      </c>
    </row>
    <row r="1228" spans="1:32">
      <c r="A1228" s="95">
        <v>11694</v>
      </c>
      <c r="B1228" s="93" t="s">
        <v>1386</v>
      </c>
      <c r="C1228" s="67" t="s">
        <v>1449</v>
      </c>
      <c r="D1228" s="28" t="s">
        <v>1385</v>
      </c>
      <c r="E1228" s="97" t="s">
        <v>90</v>
      </c>
      <c r="F1228" s="98">
        <f t="shared" si="55"/>
        <v>1.0448999999999999</v>
      </c>
      <c r="G1228" s="74">
        <f>ROUND(('NEW Reference'!B$6*List!$F1228)+'NEW Reference'!B$7,0)</f>
        <v>1389</v>
      </c>
      <c r="H1228" s="21">
        <f>ROUND(('NEW Reference'!C$6*List!$F1228)+'NEW Reference'!C$7,0)</f>
        <v>2072</v>
      </c>
      <c r="I1228" s="21">
        <f>ROUND(('NEW Reference'!D$6*List!$F1228)+'NEW Reference'!D$7,0)</f>
        <v>2483</v>
      </c>
      <c r="J1228" s="21">
        <f>ROUND(('NEW Reference'!E$6*List!$F1228)+'NEW Reference'!E$7,0)</f>
        <v>3069</v>
      </c>
      <c r="K1228" s="21">
        <f>ROUND(('NEW Reference'!F$6*List!$F1228)+'NEW Reference'!F$7,0)</f>
        <v>3198</v>
      </c>
      <c r="L1228" s="21">
        <f>ROUND(('NEW Reference'!G$6*List!$F1228)+'NEW Reference'!G$7,0)</f>
        <v>3620</v>
      </c>
      <c r="M1228" s="21">
        <f>ROUND(('NEW Reference'!H$6*List!$F1228)+'NEW Reference'!H$7,0)</f>
        <v>3758</v>
      </c>
      <c r="N1228" s="21">
        <f>ROUND(('NEW Reference'!I$6*List!$F1228)+'NEW Reference'!I$7,0)</f>
        <v>3906</v>
      </c>
      <c r="O1228" s="21">
        <f>ROUND(('NEW Reference'!J$6*List!$F1228)+'NEW Reference'!J$7,0)</f>
        <v>4523</v>
      </c>
      <c r="P1228" s="21">
        <f>ROUND(('NEW Reference'!K$6*List!$F1228)+'NEW Reference'!K$7,0)</f>
        <v>4665</v>
      </c>
      <c r="Q1228" s="21">
        <f>ROUND(('NEW Reference'!L$6*List!$F1228)+'NEW Reference'!L$7,0)</f>
        <v>5034</v>
      </c>
      <c r="R1228" s="21">
        <f>ROUND(('NEW Reference'!M$6*List!$F1228)+'NEW Reference'!M$7,0)</f>
        <v>6012</v>
      </c>
      <c r="S1228" s="21">
        <f>ROUND(('NEW Reference'!N$6*List!$F1228)+'NEW Reference'!N$7,0)</f>
        <v>24260</v>
      </c>
      <c r="T1228" s="22">
        <f>ROUND(('NEW Reference'!O$6*List!$F1228)+'NEW Reference'!O$7,0)</f>
        <v>902</v>
      </c>
      <c r="U1228" s="22">
        <f>ROUND(('NEW Reference'!P$6*List!$F1228)+'NEW Reference'!P$7,0)</f>
        <v>1271</v>
      </c>
      <c r="V1228" s="22">
        <f>ROUND(('NEW Reference'!Q$6*List!$F1228)+'NEW Reference'!Q$7,0)</f>
        <v>635</v>
      </c>
      <c r="X1228" s="3" t="str">
        <f t="shared" si="57"/>
        <v>STAFFORD, Virginia</v>
      </c>
      <c r="Y1228" s="67" t="s">
        <v>1449</v>
      </c>
      <c r="Z1228" s="24" t="s">
        <v>91</v>
      </c>
      <c r="AA1228" s="28" t="s">
        <v>1385</v>
      </c>
      <c r="AB1228" s="25"/>
      <c r="AC1228" s="19">
        <f t="shared" si="56"/>
        <v>1.0448999999999999</v>
      </c>
      <c r="AD1228" s="104">
        <v>40220</v>
      </c>
      <c r="AE1228" t="s">
        <v>1397</v>
      </c>
      <c r="AF1228" s="19">
        <v>0.8569</v>
      </c>
    </row>
    <row r="1229" spans="1:32">
      <c r="A1229" s="95">
        <v>44420</v>
      </c>
      <c r="B1229" s="93" t="s">
        <v>1394</v>
      </c>
      <c r="C1229" s="67" t="s">
        <v>1450</v>
      </c>
      <c r="D1229" s="28" t="s">
        <v>1385</v>
      </c>
      <c r="E1229" s="97" t="s">
        <v>90</v>
      </c>
      <c r="F1229" s="98">
        <f t="shared" si="55"/>
        <v>0.86330000000000007</v>
      </c>
      <c r="G1229" s="74">
        <f>ROUND(('NEW Reference'!B$6*List!$F1229)+'NEW Reference'!B$7,0)</f>
        <v>1207</v>
      </c>
      <c r="H1229" s="21">
        <f>ROUND(('NEW Reference'!C$6*List!$F1229)+'NEW Reference'!C$7,0)</f>
        <v>1799</v>
      </c>
      <c r="I1229" s="21">
        <f>ROUND(('NEW Reference'!D$6*List!$F1229)+'NEW Reference'!D$7,0)</f>
        <v>2156</v>
      </c>
      <c r="J1229" s="21">
        <f>ROUND(('NEW Reference'!E$6*List!$F1229)+'NEW Reference'!E$7,0)</f>
        <v>2665</v>
      </c>
      <c r="K1229" s="21">
        <f>ROUND(('NEW Reference'!F$6*List!$F1229)+'NEW Reference'!F$7,0)</f>
        <v>2777</v>
      </c>
      <c r="L1229" s="21">
        <f>ROUND(('NEW Reference'!G$6*List!$F1229)+'NEW Reference'!G$7,0)</f>
        <v>3143</v>
      </c>
      <c r="M1229" s="21">
        <f>ROUND(('NEW Reference'!H$6*List!$F1229)+'NEW Reference'!H$7,0)</f>
        <v>3263</v>
      </c>
      <c r="N1229" s="21">
        <f>ROUND(('NEW Reference'!I$6*List!$F1229)+'NEW Reference'!I$7,0)</f>
        <v>3392</v>
      </c>
      <c r="O1229" s="21">
        <f>ROUND(('NEW Reference'!J$6*List!$F1229)+'NEW Reference'!J$7,0)</f>
        <v>3928</v>
      </c>
      <c r="P1229" s="21">
        <f>ROUND(('NEW Reference'!K$6*List!$F1229)+'NEW Reference'!K$7,0)</f>
        <v>4051</v>
      </c>
      <c r="Q1229" s="21">
        <f>ROUND(('NEW Reference'!L$6*List!$F1229)+'NEW Reference'!L$7,0)</f>
        <v>4372</v>
      </c>
      <c r="R1229" s="21">
        <f>ROUND(('NEW Reference'!M$6*List!$F1229)+'NEW Reference'!M$7,0)</f>
        <v>5221</v>
      </c>
      <c r="S1229" s="21">
        <f>ROUND(('NEW Reference'!N$6*List!$F1229)+'NEW Reference'!N$7,0)</f>
        <v>21067</v>
      </c>
      <c r="T1229" s="22">
        <f>ROUND(('NEW Reference'!O$6*List!$F1229)+'NEW Reference'!O$7,0)</f>
        <v>783</v>
      </c>
      <c r="U1229" s="22">
        <f>ROUND(('NEW Reference'!P$6*List!$F1229)+'NEW Reference'!P$7,0)</f>
        <v>1104</v>
      </c>
      <c r="V1229" s="22">
        <f>ROUND(('NEW Reference'!Q$6*List!$F1229)+'NEW Reference'!Q$7,0)</f>
        <v>552</v>
      </c>
      <c r="X1229" s="3" t="str">
        <f t="shared" si="57"/>
        <v>STAUNTON CITY, Virginia</v>
      </c>
      <c r="Y1229" s="67" t="s">
        <v>1450</v>
      </c>
      <c r="Z1229" s="24" t="s">
        <v>91</v>
      </c>
      <c r="AA1229" s="28" t="s">
        <v>1385</v>
      </c>
      <c r="AB1229" s="25"/>
      <c r="AC1229" s="19">
        <f t="shared" si="56"/>
        <v>0.86330000000000007</v>
      </c>
      <c r="AD1229" s="104">
        <v>25500</v>
      </c>
      <c r="AE1229" t="s">
        <v>1420</v>
      </c>
      <c r="AF1229" s="19">
        <v>0.98140000000000005</v>
      </c>
    </row>
    <row r="1230" spans="1:32">
      <c r="A1230" s="95">
        <v>47260</v>
      </c>
      <c r="B1230" s="93" t="s">
        <v>901</v>
      </c>
      <c r="C1230" s="67" t="s">
        <v>1451</v>
      </c>
      <c r="D1230" s="29" t="s">
        <v>1385</v>
      </c>
      <c r="E1230" s="97" t="s">
        <v>90</v>
      </c>
      <c r="F1230" s="98">
        <f t="shared" ref="F1230:F1293" si="58">IFERROR(INDEX($AF:$AF,MATCH($A1230,$AD:$AD,0)),"")</f>
        <v>0.89419999999999999</v>
      </c>
      <c r="G1230" s="74">
        <f>ROUND(('NEW Reference'!B$6*List!$F1230)+'NEW Reference'!B$7,0)</f>
        <v>1238</v>
      </c>
      <c r="H1230" s="21">
        <f>ROUND(('NEW Reference'!C$6*List!$F1230)+'NEW Reference'!C$7,0)</f>
        <v>1846</v>
      </c>
      <c r="I1230" s="21">
        <f>ROUND(('NEW Reference'!D$6*List!$F1230)+'NEW Reference'!D$7,0)</f>
        <v>2211</v>
      </c>
      <c r="J1230" s="21">
        <f>ROUND(('NEW Reference'!E$6*List!$F1230)+'NEW Reference'!E$7,0)</f>
        <v>2734</v>
      </c>
      <c r="K1230" s="21">
        <f>ROUND(('NEW Reference'!F$6*List!$F1230)+'NEW Reference'!F$7,0)</f>
        <v>2848</v>
      </c>
      <c r="L1230" s="21">
        <f>ROUND(('NEW Reference'!G$6*List!$F1230)+'NEW Reference'!G$7,0)</f>
        <v>3224</v>
      </c>
      <c r="M1230" s="21">
        <f>ROUND(('NEW Reference'!H$6*List!$F1230)+'NEW Reference'!H$7,0)</f>
        <v>3348</v>
      </c>
      <c r="N1230" s="21">
        <f>ROUND(('NEW Reference'!I$6*List!$F1230)+'NEW Reference'!I$7,0)</f>
        <v>3479</v>
      </c>
      <c r="O1230" s="21">
        <f>ROUND(('NEW Reference'!J$6*List!$F1230)+'NEW Reference'!J$7,0)</f>
        <v>4029</v>
      </c>
      <c r="P1230" s="21">
        <f>ROUND(('NEW Reference'!K$6*List!$F1230)+'NEW Reference'!K$7,0)</f>
        <v>4156</v>
      </c>
      <c r="Q1230" s="21">
        <f>ROUND(('NEW Reference'!L$6*List!$F1230)+'NEW Reference'!L$7,0)</f>
        <v>4484</v>
      </c>
      <c r="R1230" s="21">
        <f>ROUND(('NEW Reference'!M$6*List!$F1230)+'NEW Reference'!M$7,0)</f>
        <v>5356</v>
      </c>
      <c r="S1230" s="21">
        <f>ROUND(('NEW Reference'!N$6*List!$F1230)+'NEW Reference'!N$7,0)</f>
        <v>21611</v>
      </c>
      <c r="T1230" s="22">
        <f>ROUND(('NEW Reference'!O$6*List!$F1230)+'NEW Reference'!O$7,0)</f>
        <v>803</v>
      </c>
      <c r="U1230" s="22">
        <f>ROUND(('NEW Reference'!P$6*List!$F1230)+'NEW Reference'!P$7,0)</f>
        <v>1132</v>
      </c>
      <c r="V1230" s="22">
        <f>ROUND(('NEW Reference'!Q$6*List!$F1230)+'NEW Reference'!Q$7,0)</f>
        <v>566</v>
      </c>
      <c r="X1230" s="3" t="str">
        <f t="shared" si="57"/>
        <v>SUFFOLK CITY, Virginia</v>
      </c>
      <c r="Y1230" s="67" t="s">
        <v>1451</v>
      </c>
      <c r="Z1230" s="24" t="s">
        <v>91</v>
      </c>
      <c r="AA1230" s="29" t="s">
        <v>1385</v>
      </c>
      <c r="AB1230" s="26"/>
      <c r="AC1230" s="19">
        <f t="shared" ref="AC1230:AC1293" si="59">IFERROR(INDEX($AF:$AF,MATCH($A1230,$AD:$AD,0)),"")</f>
        <v>0.89419999999999999</v>
      </c>
      <c r="AD1230" s="104">
        <v>40220</v>
      </c>
      <c r="AE1230" t="s">
        <v>1397</v>
      </c>
      <c r="AF1230" s="19">
        <v>0.8569</v>
      </c>
    </row>
    <row r="1231" spans="1:32">
      <c r="A1231" s="95">
        <v>47260</v>
      </c>
      <c r="B1231" s="93" t="s">
        <v>901</v>
      </c>
      <c r="C1231" s="67" t="s">
        <v>1452</v>
      </c>
      <c r="D1231" s="28" t="s">
        <v>1385</v>
      </c>
      <c r="E1231" s="97" t="s">
        <v>90</v>
      </c>
      <c r="F1231" s="98">
        <f t="shared" si="58"/>
        <v>0.89419999999999999</v>
      </c>
      <c r="G1231" s="74">
        <f>ROUND(('NEW Reference'!B$6*List!$F1231)+'NEW Reference'!B$7,0)</f>
        <v>1238</v>
      </c>
      <c r="H1231" s="21">
        <f>ROUND(('NEW Reference'!C$6*List!$F1231)+'NEW Reference'!C$7,0)</f>
        <v>1846</v>
      </c>
      <c r="I1231" s="21">
        <f>ROUND(('NEW Reference'!D$6*List!$F1231)+'NEW Reference'!D$7,0)</f>
        <v>2211</v>
      </c>
      <c r="J1231" s="21">
        <f>ROUND(('NEW Reference'!E$6*List!$F1231)+'NEW Reference'!E$7,0)</f>
        <v>2734</v>
      </c>
      <c r="K1231" s="21">
        <f>ROUND(('NEW Reference'!F$6*List!$F1231)+'NEW Reference'!F$7,0)</f>
        <v>2848</v>
      </c>
      <c r="L1231" s="21">
        <f>ROUND(('NEW Reference'!G$6*List!$F1231)+'NEW Reference'!G$7,0)</f>
        <v>3224</v>
      </c>
      <c r="M1231" s="21">
        <f>ROUND(('NEW Reference'!H$6*List!$F1231)+'NEW Reference'!H$7,0)</f>
        <v>3348</v>
      </c>
      <c r="N1231" s="21">
        <f>ROUND(('NEW Reference'!I$6*List!$F1231)+'NEW Reference'!I$7,0)</f>
        <v>3479</v>
      </c>
      <c r="O1231" s="21">
        <f>ROUND(('NEW Reference'!J$6*List!$F1231)+'NEW Reference'!J$7,0)</f>
        <v>4029</v>
      </c>
      <c r="P1231" s="21">
        <f>ROUND(('NEW Reference'!K$6*List!$F1231)+'NEW Reference'!K$7,0)</f>
        <v>4156</v>
      </c>
      <c r="Q1231" s="21">
        <f>ROUND(('NEW Reference'!L$6*List!$F1231)+'NEW Reference'!L$7,0)</f>
        <v>4484</v>
      </c>
      <c r="R1231" s="21">
        <f>ROUND(('NEW Reference'!M$6*List!$F1231)+'NEW Reference'!M$7,0)</f>
        <v>5356</v>
      </c>
      <c r="S1231" s="21">
        <f>ROUND(('NEW Reference'!N$6*List!$F1231)+'NEW Reference'!N$7,0)</f>
        <v>21611</v>
      </c>
      <c r="T1231" s="22">
        <f>ROUND(('NEW Reference'!O$6*List!$F1231)+'NEW Reference'!O$7,0)</f>
        <v>803</v>
      </c>
      <c r="U1231" s="22">
        <f>ROUND(('NEW Reference'!P$6*List!$F1231)+'NEW Reference'!P$7,0)</f>
        <v>1132</v>
      </c>
      <c r="V1231" s="22">
        <f>ROUND(('NEW Reference'!Q$6*List!$F1231)+'NEW Reference'!Q$7,0)</f>
        <v>566</v>
      </c>
      <c r="X1231" s="3" t="str">
        <f t="shared" si="57"/>
        <v>SURRY, Virginia</v>
      </c>
      <c r="Y1231" s="67" t="s">
        <v>1452</v>
      </c>
      <c r="Z1231" s="24" t="s">
        <v>91</v>
      </c>
      <c r="AA1231" s="28" t="s">
        <v>1385</v>
      </c>
      <c r="AB1231" s="25"/>
      <c r="AC1231" s="19">
        <f t="shared" si="59"/>
        <v>0.89419999999999999</v>
      </c>
      <c r="AD1231" s="104">
        <v>28700</v>
      </c>
      <c r="AE1231" t="s">
        <v>1267</v>
      </c>
      <c r="AF1231" s="19">
        <v>0.81080000000000008</v>
      </c>
    </row>
    <row r="1232" spans="1:32">
      <c r="A1232" s="95">
        <v>40060</v>
      </c>
      <c r="B1232" s="93" t="s">
        <v>1388</v>
      </c>
      <c r="C1232" s="67" t="s">
        <v>982</v>
      </c>
      <c r="D1232" s="28" t="s">
        <v>1385</v>
      </c>
      <c r="E1232" s="97" t="s">
        <v>90</v>
      </c>
      <c r="F1232" s="98">
        <f t="shared" si="58"/>
        <v>0.89950000000000008</v>
      </c>
      <c r="G1232" s="74">
        <f>ROUND(('NEW Reference'!B$6*List!$F1232)+'NEW Reference'!B$7,0)</f>
        <v>1243</v>
      </c>
      <c r="H1232" s="21">
        <f>ROUND(('NEW Reference'!C$6*List!$F1232)+'NEW Reference'!C$7,0)</f>
        <v>1854</v>
      </c>
      <c r="I1232" s="21">
        <f>ROUND(('NEW Reference'!D$6*List!$F1232)+'NEW Reference'!D$7,0)</f>
        <v>2221</v>
      </c>
      <c r="J1232" s="21">
        <f>ROUND(('NEW Reference'!E$6*List!$F1232)+'NEW Reference'!E$7,0)</f>
        <v>2746</v>
      </c>
      <c r="K1232" s="21">
        <f>ROUND(('NEW Reference'!F$6*List!$F1232)+'NEW Reference'!F$7,0)</f>
        <v>2861</v>
      </c>
      <c r="L1232" s="21">
        <f>ROUND(('NEW Reference'!G$6*List!$F1232)+'NEW Reference'!G$7,0)</f>
        <v>3238</v>
      </c>
      <c r="M1232" s="21">
        <f>ROUND(('NEW Reference'!H$6*List!$F1232)+'NEW Reference'!H$7,0)</f>
        <v>3362</v>
      </c>
      <c r="N1232" s="21">
        <f>ROUND(('NEW Reference'!I$6*List!$F1232)+'NEW Reference'!I$7,0)</f>
        <v>3494</v>
      </c>
      <c r="O1232" s="21">
        <f>ROUND(('NEW Reference'!J$6*List!$F1232)+'NEW Reference'!J$7,0)</f>
        <v>4046</v>
      </c>
      <c r="P1232" s="21">
        <f>ROUND(('NEW Reference'!K$6*List!$F1232)+'NEW Reference'!K$7,0)</f>
        <v>4174</v>
      </c>
      <c r="Q1232" s="21">
        <f>ROUND(('NEW Reference'!L$6*List!$F1232)+'NEW Reference'!L$7,0)</f>
        <v>4504</v>
      </c>
      <c r="R1232" s="21">
        <f>ROUND(('NEW Reference'!M$6*List!$F1232)+'NEW Reference'!M$7,0)</f>
        <v>5379</v>
      </c>
      <c r="S1232" s="21">
        <f>ROUND(('NEW Reference'!N$6*List!$F1232)+'NEW Reference'!N$7,0)</f>
        <v>21704</v>
      </c>
      <c r="T1232" s="22">
        <f>ROUND(('NEW Reference'!O$6*List!$F1232)+'NEW Reference'!O$7,0)</f>
        <v>807</v>
      </c>
      <c r="U1232" s="22">
        <f>ROUND(('NEW Reference'!P$6*List!$F1232)+'NEW Reference'!P$7,0)</f>
        <v>1137</v>
      </c>
      <c r="V1232" s="22">
        <f>ROUND(('NEW Reference'!Q$6*List!$F1232)+'NEW Reference'!Q$7,0)</f>
        <v>568</v>
      </c>
      <c r="X1232" s="3" t="str">
        <f t="shared" si="57"/>
        <v>SUSSEX, Virginia</v>
      </c>
      <c r="Y1232" s="67" t="s">
        <v>982</v>
      </c>
      <c r="Z1232" s="24" t="s">
        <v>91</v>
      </c>
      <c r="AA1232" s="28" t="s">
        <v>1385</v>
      </c>
      <c r="AB1232" s="26"/>
      <c r="AC1232" s="19">
        <f t="shared" si="59"/>
        <v>0.89950000000000008</v>
      </c>
      <c r="AD1232" s="104">
        <v>11694</v>
      </c>
      <c r="AE1232" t="s">
        <v>1386</v>
      </c>
      <c r="AF1232" s="19">
        <v>1.0448999999999999</v>
      </c>
    </row>
    <row r="1233" spans="1:32">
      <c r="A1233" s="95">
        <v>47260</v>
      </c>
      <c r="B1233" s="93" t="s">
        <v>901</v>
      </c>
      <c r="C1233" s="67" t="s">
        <v>1453</v>
      </c>
      <c r="D1233" s="28" t="s">
        <v>1385</v>
      </c>
      <c r="E1233" s="97" t="s">
        <v>90</v>
      </c>
      <c r="F1233" s="98">
        <f t="shared" si="58"/>
        <v>0.89419999999999999</v>
      </c>
      <c r="G1233" s="74">
        <f>ROUND(('NEW Reference'!B$6*List!$F1233)+'NEW Reference'!B$7,0)</f>
        <v>1238</v>
      </c>
      <c r="H1233" s="21">
        <f>ROUND(('NEW Reference'!C$6*List!$F1233)+'NEW Reference'!C$7,0)</f>
        <v>1846</v>
      </c>
      <c r="I1233" s="21">
        <f>ROUND(('NEW Reference'!D$6*List!$F1233)+'NEW Reference'!D$7,0)</f>
        <v>2211</v>
      </c>
      <c r="J1233" s="21">
        <f>ROUND(('NEW Reference'!E$6*List!$F1233)+'NEW Reference'!E$7,0)</f>
        <v>2734</v>
      </c>
      <c r="K1233" s="21">
        <f>ROUND(('NEW Reference'!F$6*List!$F1233)+'NEW Reference'!F$7,0)</f>
        <v>2848</v>
      </c>
      <c r="L1233" s="21">
        <f>ROUND(('NEW Reference'!G$6*List!$F1233)+'NEW Reference'!G$7,0)</f>
        <v>3224</v>
      </c>
      <c r="M1233" s="21">
        <f>ROUND(('NEW Reference'!H$6*List!$F1233)+'NEW Reference'!H$7,0)</f>
        <v>3348</v>
      </c>
      <c r="N1233" s="21">
        <f>ROUND(('NEW Reference'!I$6*List!$F1233)+'NEW Reference'!I$7,0)</f>
        <v>3479</v>
      </c>
      <c r="O1233" s="21">
        <f>ROUND(('NEW Reference'!J$6*List!$F1233)+'NEW Reference'!J$7,0)</f>
        <v>4029</v>
      </c>
      <c r="P1233" s="21">
        <f>ROUND(('NEW Reference'!K$6*List!$F1233)+'NEW Reference'!K$7,0)</f>
        <v>4156</v>
      </c>
      <c r="Q1233" s="21">
        <f>ROUND(('NEW Reference'!L$6*List!$F1233)+'NEW Reference'!L$7,0)</f>
        <v>4484</v>
      </c>
      <c r="R1233" s="21">
        <f>ROUND(('NEW Reference'!M$6*List!$F1233)+'NEW Reference'!M$7,0)</f>
        <v>5356</v>
      </c>
      <c r="S1233" s="21">
        <f>ROUND(('NEW Reference'!N$6*List!$F1233)+'NEW Reference'!N$7,0)</f>
        <v>21611</v>
      </c>
      <c r="T1233" s="22">
        <f>ROUND(('NEW Reference'!O$6*List!$F1233)+'NEW Reference'!O$7,0)</f>
        <v>803</v>
      </c>
      <c r="U1233" s="22">
        <f>ROUND(('NEW Reference'!P$6*List!$F1233)+'NEW Reference'!P$7,0)</f>
        <v>1132</v>
      </c>
      <c r="V1233" s="22">
        <f>ROUND(('NEW Reference'!Q$6*List!$F1233)+'NEW Reference'!Q$7,0)</f>
        <v>566</v>
      </c>
      <c r="X1233" s="3" t="str">
        <f t="shared" si="57"/>
        <v>VIRGINIA BEACH CITY, Virginia</v>
      </c>
      <c r="Y1233" s="67" t="s">
        <v>1453</v>
      </c>
      <c r="Z1233" s="24" t="s">
        <v>91</v>
      </c>
      <c r="AA1233" s="28" t="s">
        <v>1385</v>
      </c>
      <c r="AB1233" s="25"/>
      <c r="AC1233" s="19">
        <f t="shared" si="59"/>
        <v>0.89419999999999999</v>
      </c>
      <c r="AD1233" s="104">
        <v>11694</v>
      </c>
      <c r="AE1233" t="s">
        <v>1386</v>
      </c>
      <c r="AF1233" s="19">
        <v>1.0448999999999999</v>
      </c>
    </row>
    <row r="1234" spans="1:32">
      <c r="A1234" s="95">
        <v>11694</v>
      </c>
      <c r="B1234" s="93" t="s">
        <v>1386</v>
      </c>
      <c r="C1234" s="67" t="s">
        <v>522</v>
      </c>
      <c r="D1234" s="29" t="s">
        <v>1385</v>
      </c>
      <c r="E1234" s="97" t="s">
        <v>90</v>
      </c>
      <c r="F1234" s="98">
        <f t="shared" si="58"/>
        <v>1.0448999999999999</v>
      </c>
      <c r="G1234" s="74">
        <f>ROUND(('NEW Reference'!B$6*List!$F1234)+'NEW Reference'!B$7,0)</f>
        <v>1389</v>
      </c>
      <c r="H1234" s="21">
        <f>ROUND(('NEW Reference'!C$6*List!$F1234)+'NEW Reference'!C$7,0)</f>
        <v>2072</v>
      </c>
      <c r="I1234" s="21">
        <f>ROUND(('NEW Reference'!D$6*List!$F1234)+'NEW Reference'!D$7,0)</f>
        <v>2483</v>
      </c>
      <c r="J1234" s="21">
        <f>ROUND(('NEW Reference'!E$6*List!$F1234)+'NEW Reference'!E$7,0)</f>
        <v>3069</v>
      </c>
      <c r="K1234" s="21">
        <f>ROUND(('NEW Reference'!F$6*List!$F1234)+'NEW Reference'!F$7,0)</f>
        <v>3198</v>
      </c>
      <c r="L1234" s="21">
        <f>ROUND(('NEW Reference'!G$6*List!$F1234)+'NEW Reference'!G$7,0)</f>
        <v>3620</v>
      </c>
      <c r="M1234" s="21">
        <f>ROUND(('NEW Reference'!H$6*List!$F1234)+'NEW Reference'!H$7,0)</f>
        <v>3758</v>
      </c>
      <c r="N1234" s="21">
        <f>ROUND(('NEW Reference'!I$6*List!$F1234)+'NEW Reference'!I$7,0)</f>
        <v>3906</v>
      </c>
      <c r="O1234" s="21">
        <f>ROUND(('NEW Reference'!J$6*List!$F1234)+'NEW Reference'!J$7,0)</f>
        <v>4523</v>
      </c>
      <c r="P1234" s="21">
        <f>ROUND(('NEW Reference'!K$6*List!$F1234)+'NEW Reference'!K$7,0)</f>
        <v>4665</v>
      </c>
      <c r="Q1234" s="21">
        <f>ROUND(('NEW Reference'!L$6*List!$F1234)+'NEW Reference'!L$7,0)</f>
        <v>5034</v>
      </c>
      <c r="R1234" s="21">
        <f>ROUND(('NEW Reference'!M$6*List!$F1234)+'NEW Reference'!M$7,0)</f>
        <v>6012</v>
      </c>
      <c r="S1234" s="21">
        <f>ROUND(('NEW Reference'!N$6*List!$F1234)+'NEW Reference'!N$7,0)</f>
        <v>24260</v>
      </c>
      <c r="T1234" s="22">
        <f>ROUND(('NEW Reference'!O$6*List!$F1234)+'NEW Reference'!O$7,0)</f>
        <v>902</v>
      </c>
      <c r="U1234" s="22">
        <f>ROUND(('NEW Reference'!P$6*List!$F1234)+'NEW Reference'!P$7,0)</f>
        <v>1271</v>
      </c>
      <c r="V1234" s="22">
        <f>ROUND(('NEW Reference'!Q$6*List!$F1234)+'NEW Reference'!Q$7,0)</f>
        <v>635</v>
      </c>
      <c r="X1234" s="3" t="str">
        <f t="shared" si="57"/>
        <v>WARREN, Virginia</v>
      </c>
      <c r="Y1234" s="67" t="s">
        <v>522</v>
      </c>
      <c r="Z1234" s="24" t="s">
        <v>91</v>
      </c>
      <c r="AA1234" s="29" t="s">
        <v>1385</v>
      </c>
      <c r="AB1234" s="25"/>
      <c r="AC1234" s="19">
        <f t="shared" si="59"/>
        <v>1.0448999999999999</v>
      </c>
      <c r="AD1234" s="104">
        <v>44420</v>
      </c>
      <c r="AE1234" t="s">
        <v>1394</v>
      </c>
      <c r="AF1234" s="19">
        <v>0.86330000000000007</v>
      </c>
    </row>
    <row r="1235" spans="1:32">
      <c r="A1235" s="95">
        <v>28700</v>
      </c>
      <c r="B1235" s="93" t="s">
        <v>1267</v>
      </c>
      <c r="C1235" s="67" t="s">
        <v>221</v>
      </c>
      <c r="D1235" s="28" t="s">
        <v>1385</v>
      </c>
      <c r="E1235" s="97" t="s">
        <v>90</v>
      </c>
      <c r="F1235" s="98">
        <f t="shared" si="58"/>
        <v>0.81080000000000008</v>
      </c>
      <c r="G1235" s="74">
        <f>ROUND(('NEW Reference'!B$6*List!$F1235)+'NEW Reference'!B$7,0)</f>
        <v>1154</v>
      </c>
      <c r="H1235" s="21">
        <f>ROUND(('NEW Reference'!C$6*List!$F1235)+'NEW Reference'!C$7,0)</f>
        <v>1720</v>
      </c>
      <c r="I1235" s="21">
        <f>ROUND(('NEW Reference'!D$6*List!$F1235)+'NEW Reference'!D$7,0)</f>
        <v>2061</v>
      </c>
      <c r="J1235" s="21">
        <f>ROUND(('NEW Reference'!E$6*List!$F1235)+'NEW Reference'!E$7,0)</f>
        <v>2549</v>
      </c>
      <c r="K1235" s="21">
        <f>ROUND(('NEW Reference'!F$6*List!$F1235)+'NEW Reference'!F$7,0)</f>
        <v>2655</v>
      </c>
      <c r="L1235" s="21">
        <f>ROUND(('NEW Reference'!G$6*List!$F1235)+'NEW Reference'!G$7,0)</f>
        <v>3006</v>
      </c>
      <c r="M1235" s="21">
        <f>ROUND(('NEW Reference'!H$6*List!$F1235)+'NEW Reference'!H$7,0)</f>
        <v>3121</v>
      </c>
      <c r="N1235" s="21">
        <f>ROUND(('NEW Reference'!I$6*List!$F1235)+'NEW Reference'!I$7,0)</f>
        <v>3243</v>
      </c>
      <c r="O1235" s="21">
        <f>ROUND(('NEW Reference'!J$6*List!$F1235)+'NEW Reference'!J$7,0)</f>
        <v>3756</v>
      </c>
      <c r="P1235" s="21">
        <f>ROUND(('NEW Reference'!K$6*List!$F1235)+'NEW Reference'!K$7,0)</f>
        <v>3874</v>
      </c>
      <c r="Q1235" s="21">
        <f>ROUND(('NEW Reference'!L$6*List!$F1235)+'NEW Reference'!L$7,0)</f>
        <v>4180</v>
      </c>
      <c r="R1235" s="21">
        <f>ROUND(('NEW Reference'!M$6*List!$F1235)+'NEW Reference'!M$7,0)</f>
        <v>4992</v>
      </c>
      <c r="S1235" s="21">
        <f>ROUND(('NEW Reference'!N$6*List!$F1235)+'NEW Reference'!N$7,0)</f>
        <v>20144</v>
      </c>
      <c r="T1235" s="22">
        <f>ROUND(('NEW Reference'!O$6*List!$F1235)+'NEW Reference'!O$7,0)</f>
        <v>749</v>
      </c>
      <c r="U1235" s="22">
        <f>ROUND(('NEW Reference'!P$6*List!$F1235)+'NEW Reference'!P$7,0)</f>
        <v>1055</v>
      </c>
      <c r="V1235" s="22">
        <f>ROUND(('NEW Reference'!Q$6*List!$F1235)+'NEW Reference'!Q$7,0)</f>
        <v>528</v>
      </c>
      <c r="X1235" s="3" t="str">
        <f t="shared" si="57"/>
        <v>WASHINGTON, Virginia</v>
      </c>
      <c r="Y1235" s="67" t="s">
        <v>221</v>
      </c>
      <c r="Z1235" s="24" t="s">
        <v>91</v>
      </c>
      <c r="AA1235" s="28" t="s">
        <v>1385</v>
      </c>
      <c r="AB1235" s="26"/>
      <c r="AC1235" s="19">
        <f t="shared" si="59"/>
        <v>0.81080000000000008</v>
      </c>
      <c r="AD1235" s="104">
        <v>47260</v>
      </c>
      <c r="AE1235" t="s">
        <v>901</v>
      </c>
      <c r="AF1235" s="19">
        <v>0.89419999999999999</v>
      </c>
    </row>
    <row r="1236" spans="1:32">
      <c r="A1236" s="95">
        <v>44420</v>
      </c>
      <c r="B1236" s="93" t="s">
        <v>1394</v>
      </c>
      <c r="C1236" s="67" t="s">
        <v>1454</v>
      </c>
      <c r="D1236" s="29" t="s">
        <v>1385</v>
      </c>
      <c r="E1236" s="97" t="s">
        <v>90</v>
      </c>
      <c r="F1236" s="98">
        <f t="shared" si="58"/>
        <v>0.86330000000000007</v>
      </c>
      <c r="G1236" s="74">
        <f>ROUND(('NEW Reference'!B$6*List!$F1236)+'NEW Reference'!B$7,0)</f>
        <v>1207</v>
      </c>
      <c r="H1236" s="21">
        <f>ROUND(('NEW Reference'!C$6*List!$F1236)+'NEW Reference'!C$7,0)</f>
        <v>1799</v>
      </c>
      <c r="I1236" s="21">
        <f>ROUND(('NEW Reference'!D$6*List!$F1236)+'NEW Reference'!D$7,0)</f>
        <v>2156</v>
      </c>
      <c r="J1236" s="21">
        <f>ROUND(('NEW Reference'!E$6*List!$F1236)+'NEW Reference'!E$7,0)</f>
        <v>2665</v>
      </c>
      <c r="K1236" s="21">
        <f>ROUND(('NEW Reference'!F$6*List!$F1236)+'NEW Reference'!F$7,0)</f>
        <v>2777</v>
      </c>
      <c r="L1236" s="21">
        <f>ROUND(('NEW Reference'!G$6*List!$F1236)+'NEW Reference'!G$7,0)</f>
        <v>3143</v>
      </c>
      <c r="M1236" s="21">
        <f>ROUND(('NEW Reference'!H$6*List!$F1236)+'NEW Reference'!H$7,0)</f>
        <v>3263</v>
      </c>
      <c r="N1236" s="21">
        <f>ROUND(('NEW Reference'!I$6*List!$F1236)+'NEW Reference'!I$7,0)</f>
        <v>3392</v>
      </c>
      <c r="O1236" s="21">
        <f>ROUND(('NEW Reference'!J$6*List!$F1236)+'NEW Reference'!J$7,0)</f>
        <v>3928</v>
      </c>
      <c r="P1236" s="21">
        <f>ROUND(('NEW Reference'!K$6*List!$F1236)+'NEW Reference'!K$7,0)</f>
        <v>4051</v>
      </c>
      <c r="Q1236" s="21">
        <f>ROUND(('NEW Reference'!L$6*List!$F1236)+'NEW Reference'!L$7,0)</f>
        <v>4372</v>
      </c>
      <c r="R1236" s="21">
        <f>ROUND(('NEW Reference'!M$6*List!$F1236)+'NEW Reference'!M$7,0)</f>
        <v>5221</v>
      </c>
      <c r="S1236" s="21">
        <f>ROUND(('NEW Reference'!N$6*List!$F1236)+'NEW Reference'!N$7,0)</f>
        <v>21067</v>
      </c>
      <c r="T1236" s="22">
        <f>ROUND(('NEW Reference'!O$6*List!$F1236)+'NEW Reference'!O$7,0)</f>
        <v>783</v>
      </c>
      <c r="U1236" s="22">
        <f>ROUND(('NEW Reference'!P$6*List!$F1236)+'NEW Reference'!P$7,0)</f>
        <v>1104</v>
      </c>
      <c r="V1236" s="22">
        <f>ROUND(('NEW Reference'!Q$6*List!$F1236)+'NEW Reference'!Q$7,0)</f>
        <v>552</v>
      </c>
      <c r="X1236" s="3" t="str">
        <f t="shared" si="57"/>
        <v>WAYNESBORO CITY, Virginia</v>
      </c>
      <c r="Y1236" s="67" t="s">
        <v>1454</v>
      </c>
      <c r="Z1236" s="24" t="s">
        <v>91</v>
      </c>
      <c r="AA1236" s="29" t="s">
        <v>1385</v>
      </c>
      <c r="AB1236" s="25"/>
      <c r="AC1236" s="19">
        <f t="shared" si="59"/>
        <v>0.86330000000000007</v>
      </c>
      <c r="AD1236" s="104">
        <v>47260</v>
      </c>
      <c r="AE1236" t="s">
        <v>901</v>
      </c>
      <c r="AF1236" s="19">
        <v>0.89419999999999999</v>
      </c>
    </row>
    <row r="1237" spans="1:32">
      <c r="A1237" s="95">
        <v>47260</v>
      </c>
      <c r="B1237" s="93" t="s">
        <v>901</v>
      </c>
      <c r="C1237" s="67" t="s">
        <v>1455</v>
      </c>
      <c r="D1237" s="28" t="s">
        <v>1385</v>
      </c>
      <c r="E1237" s="97" t="s">
        <v>90</v>
      </c>
      <c r="F1237" s="98">
        <f t="shared" si="58"/>
        <v>0.89419999999999999</v>
      </c>
      <c r="G1237" s="74">
        <f>ROUND(('NEW Reference'!B$6*List!$F1237)+'NEW Reference'!B$7,0)</f>
        <v>1238</v>
      </c>
      <c r="H1237" s="21">
        <f>ROUND(('NEW Reference'!C$6*List!$F1237)+'NEW Reference'!C$7,0)</f>
        <v>1846</v>
      </c>
      <c r="I1237" s="21">
        <f>ROUND(('NEW Reference'!D$6*List!$F1237)+'NEW Reference'!D$7,0)</f>
        <v>2211</v>
      </c>
      <c r="J1237" s="21">
        <f>ROUND(('NEW Reference'!E$6*List!$F1237)+'NEW Reference'!E$7,0)</f>
        <v>2734</v>
      </c>
      <c r="K1237" s="21">
        <f>ROUND(('NEW Reference'!F$6*List!$F1237)+'NEW Reference'!F$7,0)</f>
        <v>2848</v>
      </c>
      <c r="L1237" s="21">
        <f>ROUND(('NEW Reference'!G$6*List!$F1237)+'NEW Reference'!G$7,0)</f>
        <v>3224</v>
      </c>
      <c r="M1237" s="21">
        <f>ROUND(('NEW Reference'!H$6*List!$F1237)+'NEW Reference'!H$7,0)</f>
        <v>3348</v>
      </c>
      <c r="N1237" s="21">
        <f>ROUND(('NEW Reference'!I$6*List!$F1237)+'NEW Reference'!I$7,0)</f>
        <v>3479</v>
      </c>
      <c r="O1237" s="21">
        <f>ROUND(('NEW Reference'!J$6*List!$F1237)+'NEW Reference'!J$7,0)</f>
        <v>4029</v>
      </c>
      <c r="P1237" s="21">
        <f>ROUND(('NEW Reference'!K$6*List!$F1237)+'NEW Reference'!K$7,0)</f>
        <v>4156</v>
      </c>
      <c r="Q1237" s="21">
        <f>ROUND(('NEW Reference'!L$6*List!$F1237)+'NEW Reference'!L$7,0)</f>
        <v>4484</v>
      </c>
      <c r="R1237" s="21">
        <f>ROUND(('NEW Reference'!M$6*List!$F1237)+'NEW Reference'!M$7,0)</f>
        <v>5356</v>
      </c>
      <c r="S1237" s="21">
        <f>ROUND(('NEW Reference'!N$6*List!$F1237)+'NEW Reference'!N$7,0)</f>
        <v>21611</v>
      </c>
      <c r="T1237" s="22">
        <f>ROUND(('NEW Reference'!O$6*List!$F1237)+'NEW Reference'!O$7,0)</f>
        <v>803</v>
      </c>
      <c r="U1237" s="22">
        <f>ROUND(('NEW Reference'!P$6*List!$F1237)+'NEW Reference'!P$7,0)</f>
        <v>1132</v>
      </c>
      <c r="V1237" s="22">
        <f>ROUND(('NEW Reference'!Q$6*List!$F1237)+'NEW Reference'!Q$7,0)</f>
        <v>566</v>
      </c>
      <c r="X1237" s="3" t="str">
        <f t="shared" si="57"/>
        <v>WILLIAMSBURG CITY, Virginia</v>
      </c>
      <c r="Y1237" s="67" t="s">
        <v>1455</v>
      </c>
      <c r="Z1237" s="24" t="s">
        <v>91</v>
      </c>
      <c r="AA1237" s="28" t="s">
        <v>1385</v>
      </c>
      <c r="AB1237" s="25"/>
      <c r="AC1237" s="19">
        <f t="shared" si="59"/>
        <v>0.89419999999999999</v>
      </c>
      <c r="AD1237" s="104">
        <v>40060</v>
      </c>
      <c r="AE1237" t="s">
        <v>1388</v>
      </c>
      <c r="AF1237" s="19">
        <v>0.89950000000000008</v>
      </c>
    </row>
    <row r="1238" spans="1:32">
      <c r="A1238" s="95">
        <v>49020</v>
      </c>
      <c r="B1238" s="93" t="s">
        <v>1414</v>
      </c>
      <c r="C1238" s="67" t="s">
        <v>1456</v>
      </c>
      <c r="D1238" s="28" t="s">
        <v>1385</v>
      </c>
      <c r="E1238" s="97" t="s">
        <v>90</v>
      </c>
      <c r="F1238" s="98">
        <f t="shared" si="58"/>
        <v>0.9496</v>
      </c>
      <c r="G1238" s="74">
        <f>ROUND(('NEW Reference'!B$6*List!$F1238)+'NEW Reference'!B$7,0)</f>
        <v>1293</v>
      </c>
      <c r="H1238" s="21">
        <f>ROUND(('NEW Reference'!C$6*List!$F1238)+'NEW Reference'!C$7,0)</f>
        <v>1929</v>
      </c>
      <c r="I1238" s="21">
        <f>ROUND(('NEW Reference'!D$6*List!$F1238)+'NEW Reference'!D$7,0)</f>
        <v>2311</v>
      </c>
      <c r="J1238" s="21">
        <f>ROUND(('NEW Reference'!E$6*List!$F1238)+'NEW Reference'!E$7,0)</f>
        <v>2857</v>
      </c>
      <c r="K1238" s="21">
        <f>ROUND(('NEW Reference'!F$6*List!$F1238)+'NEW Reference'!F$7,0)</f>
        <v>2977</v>
      </c>
      <c r="L1238" s="21">
        <f>ROUND(('NEW Reference'!G$6*List!$F1238)+'NEW Reference'!G$7,0)</f>
        <v>3370</v>
      </c>
      <c r="M1238" s="21">
        <f>ROUND(('NEW Reference'!H$6*List!$F1238)+'NEW Reference'!H$7,0)</f>
        <v>3498</v>
      </c>
      <c r="N1238" s="21">
        <f>ROUND(('NEW Reference'!I$6*List!$F1238)+'NEW Reference'!I$7,0)</f>
        <v>3636</v>
      </c>
      <c r="O1238" s="21">
        <f>ROUND(('NEW Reference'!J$6*List!$F1238)+'NEW Reference'!J$7,0)</f>
        <v>4210</v>
      </c>
      <c r="P1238" s="21">
        <f>ROUND(('NEW Reference'!K$6*List!$F1238)+'NEW Reference'!K$7,0)</f>
        <v>4343</v>
      </c>
      <c r="Q1238" s="21">
        <f>ROUND(('NEW Reference'!L$6*List!$F1238)+'NEW Reference'!L$7,0)</f>
        <v>4687</v>
      </c>
      <c r="R1238" s="21">
        <f>ROUND(('NEW Reference'!M$6*List!$F1238)+'NEW Reference'!M$7,0)</f>
        <v>5597</v>
      </c>
      <c r="S1238" s="21">
        <f>ROUND(('NEW Reference'!N$6*List!$F1238)+'NEW Reference'!N$7,0)</f>
        <v>22584</v>
      </c>
      <c r="T1238" s="22">
        <f>ROUND(('NEW Reference'!O$6*List!$F1238)+'NEW Reference'!O$7,0)</f>
        <v>840</v>
      </c>
      <c r="U1238" s="22">
        <f>ROUND(('NEW Reference'!P$6*List!$F1238)+'NEW Reference'!P$7,0)</f>
        <v>1183</v>
      </c>
      <c r="V1238" s="22">
        <f>ROUND(('NEW Reference'!Q$6*List!$F1238)+'NEW Reference'!Q$7,0)</f>
        <v>592</v>
      </c>
      <c r="X1238" s="3" t="str">
        <f t="shared" si="57"/>
        <v>WINCHESTER CITY, Virginia</v>
      </c>
      <c r="Y1238" s="67" t="s">
        <v>1456</v>
      </c>
      <c r="Z1238" s="24" t="s">
        <v>91</v>
      </c>
      <c r="AA1238" s="28" t="s">
        <v>1385</v>
      </c>
      <c r="AB1238" s="25"/>
      <c r="AC1238" s="19">
        <f t="shared" si="59"/>
        <v>0.9496</v>
      </c>
      <c r="AD1238" s="104">
        <v>47260</v>
      </c>
      <c r="AE1238" t="s">
        <v>901</v>
      </c>
      <c r="AF1238" s="19">
        <v>0.89419999999999999</v>
      </c>
    </row>
    <row r="1239" spans="1:32">
      <c r="A1239" s="95">
        <v>47260</v>
      </c>
      <c r="B1239" s="93" t="s">
        <v>901</v>
      </c>
      <c r="C1239" s="67" t="s">
        <v>773</v>
      </c>
      <c r="D1239" s="29" t="s">
        <v>1385</v>
      </c>
      <c r="E1239" s="97" t="s">
        <v>90</v>
      </c>
      <c r="F1239" s="98">
        <f t="shared" si="58"/>
        <v>0.89419999999999999</v>
      </c>
      <c r="G1239" s="74">
        <f>ROUND(('NEW Reference'!B$6*List!$F1239)+'NEW Reference'!B$7,0)</f>
        <v>1238</v>
      </c>
      <c r="H1239" s="21">
        <f>ROUND(('NEW Reference'!C$6*List!$F1239)+'NEW Reference'!C$7,0)</f>
        <v>1846</v>
      </c>
      <c r="I1239" s="21">
        <f>ROUND(('NEW Reference'!D$6*List!$F1239)+'NEW Reference'!D$7,0)</f>
        <v>2211</v>
      </c>
      <c r="J1239" s="21">
        <f>ROUND(('NEW Reference'!E$6*List!$F1239)+'NEW Reference'!E$7,0)</f>
        <v>2734</v>
      </c>
      <c r="K1239" s="21">
        <f>ROUND(('NEW Reference'!F$6*List!$F1239)+'NEW Reference'!F$7,0)</f>
        <v>2848</v>
      </c>
      <c r="L1239" s="21">
        <f>ROUND(('NEW Reference'!G$6*List!$F1239)+'NEW Reference'!G$7,0)</f>
        <v>3224</v>
      </c>
      <c r="M1239" s="21">
        <f>ROUND(('NEW Reference'!H$6*List!$F1239)+'NEW Reference'!H$7,0)</f>
        <v>3348</v>
      </c>
      <c r="N1239" s="21">
        <f>ROUND(('NEW Reference'!I$6*List!$F1239)+'NEW Reference'!I$7,0)</f>
        <v>3479</v>
      </c>
      <c r="O1239" s="21">
        <f>ROUND(('NEW Reference'!J$6*List!$F1239)+'NEW Reference'!J$7,0)</f>
        <v>4029</v>
      </c>
      <c r="P1239" s="21">
        <f>ROUND(('NEW Reference'!K$6*List!$F1239)+'NEW Reference'!K$7,0)</f>
        <v>4156</v>
      </c>
      <c r="Q1239" s="21">
        <f>ROUND(('NEW Reference'!L$6*List!$F1239)+'NEW Reference'!L$7,0)</f>
        <v>4484</v>
      </c>
      <c r="R1239" s="21">
        <f>ROUND(('NEW Reference'!M$6*List!$F1239)+'NEW Reference'!M$7,0)</f>
        <v>5356</v>
      </c>
      <c r="S1239" s="21">
        <f>ROUND(('NEW Reference'!N$6*List!$F1239)+'NEW Reference'!N$7,0)</f>
        <v>21611</v>
      </c>
      <c r="T1239" s="22">
        <f>ROUND(('NEW Reference'!O$6*List!$F1239)+'NEW Reference'!O$7,0)</f>
        <v>803</v>
      </c>
      <c r="U1239" s="22">
        <f>ROUND(('NEW Reference'!P$6*List!$F1239)+'NEW Reference'!P$7,0)</f>
        <v>1132</v>
      </c>
      <c r="V1239" s="22">
        <f>ROUND(('NEW Reference'!Q$6*List!$F1239)+'NEW Reference'!Q$7,0)</f>
        <v>566</v>
      </c>
      <c r="X1239" s="3" t="str">
        <f t="shared" si="57"/>
        <v>YORK, Virginia</v>
      </c>
      <c r="Y1239" s="67" t="s">
        <v>773</v>
      </c>
      <c r="Z1239" s="24" t="s">
        <v>91</v>
      </c>
      <c r="AA1239" s="29" t="s">
        <v>1385</v>
      </c>
      <c r="AB1239" s="25"/>
      <c r="AC1239" s="19">
        <f t="shared" si="59"/>
        <v>0.89419999999999999</v>
      </c>
      <c r="AD1239" s="104">
        <v>11694</v>
      </c>
      <c r="AE1239" t="s">
        <v>1386</v>
      </c>
      <c r="AF1239" s="19">
        <v>1.0448999999999999</v>
      </c>
    </row>
    <row r="1240" spans="1:32">
      <c r="A1240" s="95">
        <v>48</v>
      </c>
      <c r="B1240" s="93" t="s">
        <v>209</v>
      </c>
      <c r="C1240" s="67" t="s">
        <v>4</v>
      </c>
      <c r="D1240" s="28" t="s">
        <v>1457</v>
      </c>
      <c r="E1240" s="97" t="s">
        <v>101</v>
      </c>
      <c r="F1240" s="98">
        <f t="shared" si="58"/>
        <v>1.1719999999999999</v>
      </c>
      <c r="G1240" s="74">
        <f>ROUND(('NEW Reference'!B$6*List!$F1240)+'NEW Reference'!B$7,0)</f>
        <v>1517</v>
      </c>
      <c r="H1240" s="21">
        <f>ROUND(('NEW Reference'!C$6*List!$F1240)+'NEW Reference'!C$7,0)</f>
        <v>2263</v>
      </c>
      <c r="I1240" s="21">
        <f>ROUND(('NEW Reference'!D$6*List!$F1240)+'NEW Reference'!D$7,0)</f>
        <v>2711</v>
      </c>
      <c r="J1240" s="21">
        <f>ROUND(('NEW Reference'!E$6*List!$F1240)+'NEW Reference'!E$7,0)</f>
        <v>3352</v>
      </c>
      <c r="K1240" s="21">
        <f>ROUND(('NEW Reference'!F$6*List!$F1240)+'NEW Reference'!F$7,0)</f>
        <v>3492</v>
      </c>
      <c r="L1240" s="21">
        <f>ROUND(('NEW Reference'!G$6*List!$F1240)+'NEW Reference'!G$7,0)</f>
        <v>3953</v>
      </c>
      <c r="M1240" s="21">
        <f>ROUND(('NEW Reference'!H$6*List!$F1240)+'NEW Reference'!H$7,0)</f>
        <v>4104</v>
      </c>
      <c r="N1240" s="21">
        <f>ROUND(('NEW Reference'!I$6*List!$F1240)+'NEW Reference'!I$7,0)</f>
        <v>4265</v>
      </c>
      <c r="O1240" s="21">
        <f>ROUND(('NEW Reference'!J$6*List!$F1240)+'NEW Reference'!J$7,0)</f>
        <v>4939</v>
      </c>
      <c r="P1240" s="21">
        <f>ROUND(('NEW Reference'!K$6*List!$F1240)+'NEW Reference'!K$7,0)</f>
        <v>5095</v>
      </c>
      <c r="Q1240" s="21">
        <f>ROUND(('NEW Reference'!L$6*List!$F1240)+'NEW Reference'!L$7,0)</f>
        <v>5498</v>
      </c>
      <c r="R1240" s="21">
        <f>ROUND(('NEW Reference'!M$6*List!$F1240)+'NEW Reference'!M$7,0)</f>
        <v>6566</v>
      </c>
      <c r="S1240" s="21">
        <f>ROUND(('NEW Reference'!N$6*List!$F1240)+'NEW Reference'!N$7,0)</f>
        <v>26494</v>
      </c>
      <c r="T1240" s="22">
        <f>ROUND(('NEW Reference'!O$6*List!$F1240)+'NEW Reference'!O$7,0)</f>
        <v>985</v>
      </c>
      <c r="U1240" s="22">
        <f>ROUND(('NEW Reference'!P$6*List!$F1240)+'NEW Reference'!P$7,0)</f>
        <v>1388</v>
      </c>
      <c r="V1240" s="22">
        <f>ROUND(('NEW Reference'!Q$6*List!$F1240)+'NEW Reference'!Q$7,0)</f>
        <v>694</v>
      </c>
      <c r="X1240" s="3" t="str">
        <f t="shared" si="57"/>
        <v>Rural (Not listed as urban county), U.S. Virgin Islands</v>
      </c>
      <c r="Y1240" s="67" t="s">
        <v>4</v>
      </c>
      <c r="Z1240" s="24" t="s">
        <v>91</v>
      </c>
      <c r="AA1240" s="28" t="s">
        <v>1457</v>
      </c>
      <c r="AB1240" s="25"/>
      <c r="AC1240" s="19">
        <f t="shared" si="59"/>
        <v>1.1719999999999999</v>
      </c>
      <c r="AD1240" s="104">
        <v>28700</v>
      </c>
      <c r="AE1240" t="s">
        <v>1267</v>
      </c>
      <c r="AF1240" s="19">
        <v>0.81080000000000008</v>
      </c>
    </row>
    <row r="1241" spans="1:32">
      <c r="A1241" s="95">
        <v>15540</v>
      </c>
      <c r="B1241" s="93" t="s">
        <v>1458</v>
      </c>
      <c r="C1241" s="67" t="s">
        <v>1459</v>
      </c>
      <c r="D1241" s="28" t="s">
        <v>1460</v>
      </c>
      <c r="E1241" s="97" t="s">
        <v>90</v>
      </c>
      <c r="F1241" s="98">
        <f t="shared" si="58"/>
        <v>0.9839</v>
      </c>
      <c r="G1241" s="74">
        <f>ROUND(('NEW Reference'!B$6*List!$F1241)+'NEW Reference'!B$7,0)</f>
        <v>1328</v>
      </c>
      <c r="H1241" s="21">
        <f>ROUND(('NEW Reference'!C$6*List!$F1241)+'NEW Reference'!C$7,0)</f>
        <v>1980</v>
      </c>
      <c r="I1241" s="21">
        <f>ROUND(('NEW Reference'!D$6*List!$F1241)+'NEW Reference'!D$7,0)</f>
        <v>2373</v>
      </c>
      <c r="J1241" s="21">
        <f>ROUND(('NEW Reference'!E$6*List!$F1241)+'NEW Reference'!E$7,0)</f>
        <v>2934</v>
      </c>
      <c r="K1241" s="21">
        <f>ROUND(('NEW Reference'!F$6*List!$F1241)+'NEW Reference'!F$7,0)</f>
        <v>3056</v>
      </c>
      <c r="L1241" s="21">
        <f>ROUND(('NEW Reference'!G$6*List!$F1241)+'NEW Reference'!G$7,0)</f>
        <v>3460</v>
      </c>
      <c r="M1241" s="21">
        <f>ROUND(('NEW Reference'!H$6*List!$F1241)+'NEW Reference'!H$7,0)</f>
        <v>3592</v>
      </c>
      <c r="N1241" s="21">
        <f>ROUND(('NEW Reference'!I$6*List!$F1241)+'NEW Reference'!I$7,0)</f>
        <v>3733</v>
      </c>
      <c r="O1241" s="21">
        <f>ROUND(('NEW Reference'!J$6*List!$F1241)+'NEW Reference'!J$7,0)</f>
        <v>4323</v>
      </c>
      <c r="P1241" s="21">
        <f>ROUND(('NEW Reference'!K$6*List!$F1241)+'NEW Reference'!K$7,0)</f>
        <v>4459</v>
      </c>
      <c r="Q1241" s="21">
        <f>ROUND(('NEW Reference'!L$6*List!$F1241)+'NEW Reference'!L$7,0)</f>
        <v>4812</v>
      </c>
      <c r="R1241" s="21">
        <f>ROUND(('NEW Reference'!M$6*List!$F1241)+'NEW Reference'!M$7,0)</f>
        <v>5747</v>
      </c>
      <c r="S1241" s="21">
        <f>ROUND(('NEW Reference'!N$6*List!$F1241)+'NEW Reference'!N$7,0)</f>
        <v>23187</v>
      </c>
      <c r="T1241" s="22">
        <f>ROUND(('NEW Reference'!O$6*List!$F1241)+'NEW Reference'!O$7,0)</f>
        <v>862</v>
      </c>
      <c r="U1241" s="22">
        <f>ROUND(('NEW Reference'!P$6*List!$F1241)+'NEW Reference'!P$7,0)</f>
        <v>1215</v>
      </c>
      <c r="V1241" s="22">
        <f>ROUND(('NEW Reference'!Q$6*List!$F1241)+'NEW Reference'!Q$7,0)</f>
        <v>607</v>
      </c>
      <c r="X1241" s="3" t="str">
        <f t="shared" si="57"/>
        <v>CHITTENDEN, Vermont</v>
      </c>
      <c r="Y1241" s="67" t="s">
        <v>1459</v>
      </c>
      <c r="Z1241" s="24" t="s">
        <v>91</v>
      </c>
      <c r="AA1241" s="28" t="s">
        <v>1460</v>
      </c>
      <c r="AB1241" s="26"/>
      <c r="AC1241" s="19">
        <f t="shared" si="59"/>
        <v>0.9839</v>
      </c>
      <c r="AD1241" s="104">
        <v>44420</v>
      </c>
      <c r="AE1241" t="s">
        <v>1394</v>
      </c>
      <c r="AF1241" s="19">
        <v>0.86330000000000007</v>
      </c>
    </row>
    <row r="1242" spans="1:32">
      <c r="A1242" s="95">
        <v>15540</v>
      </c>
      <c r="B1242" s="93" t="s">
        <v>1458</v>
      </c>
      <c r="C1242" s="67" t="s">
        <v>535</v>
      </c>
      <c r="D1242" s="28" t="s">
        <v>1460</v>
      </c>
      <c r="E1242" s="97" t="s">
        <v>90</v>
      </c>
      <c r="F1242" s="98">
        <f t="shared" si="58"/>
        <v>0.9839</v>
      </c>
      <c r="G1242" s="74">
        <f>ROUND(('NEW Reference'!B$6*List!$F1242)+'NEW Reference'!B$7,0)</f>
        <v>1328</v>
      </c>
      <c r="H1242" s="21">
        <f>ROUND(('NEW Reference'!C$6*List!$F1242)+'NEW Reference'!C$7,0)</f>
        <v>1980</v>
      </c>
      <c r="I1242" s="21">
        <f>ROUND(('NEW Reference'!D$6*List!$F1242)+'NEW Reference'!D$7,0)</f>
        <v>2373</v>
      </c>
      <c r="J1242" s="21">
        <f>ROUND(('NEW Reference'!E$6*List!$F1242)+'NEW Reference'!E$7,0)</f>
        <v>2934</v>
      </c>
      <c r="K1242" s="21">
        <f>ROUND(('NEW Reference'!F$6*List!$F1242)+'NEW Reference'!F$7,0)</f>
        <v>3056</v>
      </c>
      <c r="L1242" s="21">
        <f>ROUND(('NEW Reference'!G$6*List!$F1242)+'NEW Reference'!G$7,0)</f>
        <v>3460</v>
      </c>
      <c r="M1242" s="21">
        <f>ROUND(('NEW Reference'!H$6*List!$F1242)+'NEW Reference'!H$7,0)</f>
        <v>3592</v>
      </c>
      <c r="N1242" s="21">
        <f>ROUND(('NEW Reference'!I$6*List!$F1242)+'NEW Reference'!I$7,0)</f>
        <v>3733</v>
      </c>
      <c r="O1242" s="21">
        <f>ROUND(('NEW Reference'!J$6*List!$F1242)+'NEW Reference'!J$7,0)</f>
        <v>4323</v>
      </c>
      <c r="P1242" s="21">
        <f>ROUND(('NEW Reference'!K$6*List!$F1242)+'NEW Reference'!K$7,0)</f>
        <v>4459</v>
      </c>
      <c r="Q1242" s="21">
        <f>ROUND(('NEW Reference'!L$6*List!$F1242)+'NEW Reference'!L$7,0)</f>
        <v>4812</v>
      </c>
      <c r="R1242" s="21">
        <f>ROUND(('NEW Reference'!M$6*List!$F1242)+'NEW Reference'!M$7,0)</f>
        <v>5747</v>
      </c>
      <c r="S1242" s="21">
        <f>ROUND(('NEW Reference'!N$6*List!$F1242)+'NEW Reference'!N$7,0)</f>
        <v>23187</v>
      </c>
      <c r="T1242" s="22">
        <f>ROUND(('NEW Reference'!O$6*List!$F1242)+'NEW Reference'!O$7,0)</f>
        <v>862</v>
      </c>
      <c r="U1242" s="22">
        <f>ROUND(('NEW Reference'!P$6*List!$F1242)+'NEW Reference'!P$7,0)</f>
        <v>1215</v>
      </c>
      <c r="V1242" s="22">
        <f>ROUND(('NEW Reference'!Q$6*List!$F1242)+'NEW Reference'!Q$7,0)</f>
        <v>607</v>
      </c>
      <c r="X1242" s="3" t="str">
        <f t="shared" si="57"/>
        <v>FRANKLIN, Vermont</v>
      </c>
      <c r="Y1242" s="67" t="s">
        <v>535</v>
      </c>
      <c r="Z1242" s="24" t="s">
        <v>91</v>
      </c>
      <c r="AA1242" s="28" t="s">
        <v>1460</v>
      </c>
      <c r="AB1242" s="25"/>
      <c r="AC1242" s="19">
        <f t="shared" si="59"/>
        <v>0.9839</v>
      </c>
      <c r="AD1242" s="104">
        <v>47260</v>
      </c>
      <c r="AE1242" t="s">
        <v>901</v>
      </c>
      <c r="AF1242" s="19">
        <v>0.89419999999999999</v>
      </c>
    </row>
    <row r="1243" spans="1:32">
      <c r="A1243" s="95">
        <v>15540</v>
      </c>
      <c r="B1243" s="93" t="s">
        <v>1458</v>
      </c>
      <c r="C1243" s="67" t="s">
        <v>1461</v>
      </c>
      <c r="D1243" s="28" t="s">
        <v>1460</v>
      </c>
      <c r="E1243" s="97" t="s">
        <v>90</v>
      </c>
      <c r="F1243" s="98">
        <f t="shared" si="58"/>
        <v>0.9839</v>
      </c>
      <c r="G1243" s="74">
        <f>ROUND(('NEW Reference'!B$6*List!$F1243)+'NEW Reference'!B$7,0)</f>
        <v>1328</v>
      </c>
      <c r="H1243" s="21">
        <f>ROUND(('NEW Reference'!C$6*List!$F1243)+'NEW Reference'!C$7,0)</f>
        <v>1980</v>
      </c>
      <c r="I1243" s="21">
        <f>ROUND(('NEW Reference'!D$6*List!$F1243)+'NEW Reference'!D$7,0)</f>
        <v>2373</v>
      </c>
      <c r="J1243" s="21">
        <f>ROUND(('NEW Reference'!E$6*List!$F1243)+'NEW Reference'!E$7,0)</f>
        <v>2934</v>
      </c>
      <c r="K1243" s="21">
        <f>ROUND(('NEW Reference'!F$6*List!$F1243)+'NEW Reference'!F$7,0)</f>
        <v>3056</v>
      </c>
      <c r="L1243" s="21">
        <f>ROUND(('NEW Reference'!G$6*List!$F1243)+'NEW Reference'!G$7,0)</f>
        <v>3460</v>
      </c>
      <c r="M1243" s="21">
        <f>ROUND(('NEW Reference'!H$6*List!$F1243)+'NEW Reference'!H$7,0)</f>
        <v>3592</v>
      </c>
      <c r="N1243" s="21">
        <f>ROUND(('NEW Reference'!I$6*List!$F1243)+'NEW Reference'!I$7,0)</f>
        <v>3733</v>
      </c>
      <c r="O1243" s="21">
        <f>ROUND(('NEW Reference'!J$6*List!$F1243)+'NEW Reference'!J$7,0)</f>
        <v>4323</v>
      </c>
      <c r="P1243" s="21">
        <f>ROUND(('NEW Reference'!K$6*List!$F1243)+'NEW Reference'!K$7,0)</f>
        <v>4459</v>
      </c>
      <c r="Q1243" s="21">
        <f>ROUND(('NEW Reference'!L$6*List!$F1243)+'NEW Reference'!L$7,0)</f>
        <v>4812</v>
      </c>
      <c r="R1243" s="21">
        <f>ROUND(('NEW Reference'!M$6*List!$F1243)+'NEW Reference'!M$7,0)</f>
        <v>5747</v>
      </c>
      <c r="S1243" s="21">
        <f>ROUND(('NEW Reference'!N$6*List!$F1243)+'NEW Reference'!N$7,0)</f>
        <v>23187</v>
      </c>
      <c r="T1243" s="22">
        <f>ROUND(('NEW Reference'!O$6*List!$F1243)+'NEW Reference'!O$7,0)</f>
        <v>862</v>
      </c>
      <c r="U1243" s="22">
        <f>ROUND(('NEW Reference'!P$6*List!$F1243)+'NEW Reference'!P$7,0)</f>
        <v>1215</v>
      </c>
      <c r="V1243" s="22">
        <f>ROUND(('NEW Reference'!Q$6*List!$F1243)+'NEW Reference'!Q$7,0)</f>
        <v>607</v>
      </c>
      <c r="X1243" s="3" t="str">
        <f t="shared" si="57"/>
        <v>GRAND ISLE, Vermont</v>
      </c>
      <c r="Y1243" s="67" t="s">
        <v>1461</v>
      </c>
      <c r="Z1243" s="24" t="s">
        <v>91</v>
      </c>
      <c r="AA1243" s="28" t="s">
        <v>1460</v>
      </c>
      <c r="AB1243" s="25"/>
      <c r="AC1243" s="19">
        <f t="shared" si="59"/>
        <v>0.9839</v>
      </c>
      <c r="AD1243" s="104">
        <v>49020</v>
      </c>
      <c r="AE1243" t="s">
        <v>1414</v>
      </c>
      <c r="AF1243" s="19">
        <v>0.9496</v>
      </c>
    </row>
    <row r="1244" spans="1:32">
      <c r="A1244" s="95">
        <v>47</v>
      </c>
      <c r="B1244" s="93" t="s">
        <v>210</v>
      </c>
      <c r="C1244" s="67" t="s">
        <v>4</v>
      </c>
      <c r="D1244" s="28" t="s">
        <v>1460</v>
      </c>
      <c r="E1244" s="97" t="s">
        <v>101</v>
      </c>
      <c r="F1244" s="98">
        <f t="shared" si="58"/>
        <v>0.88480000000000003</v>
      </c>
      <c r="G1244" s="74">
        <f>ROUND(('NEW Reference'!B$6*List!$F1244)+'NEW Reference'!B$7,0)</f>
        <v>1228</v>
      </c>
      <c r="H1244" s="21">
        <f>ROUND(('NEW Reference'!C$6*List!$F1244)+'NEW Reference'!C$7,0)</f>
        <v>1831</v>
      </c>
      <c r="I1244" s="21">
        <f>ROUND(('NEW Reference'!D$6*List!$F1244)+'NEW Reference'!D$7,0)</f>
        <v>2195</v>
      </c>
      <c r="J1244" s="21">
        <f>ROUND(('NEW Reference'!E$6*List!$F1244)+'NEW Reference'!E$7,0)</f>
        <v>2713</v>
      </c>
      <c r="K1244" s="21">
        <f>ROUND(('NEW Reference'!F$6*List!$F1244)+'NEW Reference'!F$7,0)</f>
        <v>2827</v>
      </c>
      <c r="L1244" s="21">
        <f>ROUND(('NEW Reference'!G$6*List!$F1244)+'NEW Reference'!G$7,0)</f>
        <v>3200</v>
      </c>
      <c r="M1244" s="21">
        <f>ROUND(('NEW Reference'!H$6*List!$F1244)+'NEW Reference'!H$7,0)</f>
        <v>3322</v>
      </c>
      <c r="N1244" s="21">
        <f>ROUND(('NEW Reference'!I$6*List!$F1244)+'NEW Reference'!I$7,0)</f>
        <v>3452</v>
      </c>
      <c r="O1244" s="21">
        <f>ROUND(('NEW Reference'!J$6*List!$F1244)+'NEW Reference'!J$7,0)</f>
        <v>3998</v>
      </c>
      <c r="P1244" s="21">
        <f>ROUND(('NEW Reference'!K$6*List!$F1244)+'NEW Reference'!K$7,0)</f>
        <v>4124</v>
      </c>
      <c r="Q1244" s="21">
        <f>ROUND(('NEW Reference'!L$6*List!$F1244)+'NEW Reference'!L$7,0)</f>
        <v>4450</v>
      </c>
      <c r="R1244" s="21">
        <f>ROUND(('NEW Reference'!M$6*List!$F1244)+'NEW Reference'!M$7,0)</f>
        <v>5315</v>
      </c>
      <c r="S1244" s="21">
        <f>ROUND(('NEW Reference'!N$6*List!$F1244)+'NEW Reference'!N$7,0)</f>
        <v>21445</v>
      </c>
      <c r="T1244" s="22">
        <f>ROUND(('NEW Reference'!O$6*List!$F1244)+'NEW Reference'!O$7,0)</f>
        <v>797</v>
      </c>
      <c r="U1244" s="22">
        <f>ROUND(('NEW Reference'!P$6*List!$F1244)+'NEW Reference'!P$7,0)</f>
        <v>1123</v>
      </c>
      <c r="V1244" s="22">
        <f>ROUND(('NEW Reference'!Q$6*List!$F1244)+'NEW Reference'!Q$7,0)</f>
        <v>562</v>
      </c>
      <c r="X1244" s="3" t="str">
        <f t="shared" si="57"/>
        <v>Rural (Not listed as urban county), Vermont</v>
      </c>
      <c r="Y1244" s="67" t="s">
        <v>4</v>
      </c>
      <c r="Z1244" s="24" t="s">
        <v>91</v>
      </c>
      <c r="AA1244" s="28" t="s">
        <v>1460</v>
      </c>
      <c r="AB1244" s="25"/>
      <c r="AC1244" s="19">
        <f t="shared" si="59"/>
        <v>0.88480000000000003</v>
      </c>
      <c r="AD1244" s="104">
        <v>47260</v>
      </c>
      <c r="AE1244" t="s">
        <v>901</v>
      </c>
      <c r="AF1244" s="19">
        <v>0.89419999999999999</v>
      </c>
    </row>
    <row r="1245" spans="1:32">
      <c r="A1245" s="95">
        <v>30300</v>
      </c>
      <c r="B1245" s="93" t="s">
        <v>541</v>
      </c>
      <c r="C1245" s="67" t="s">
        <v>1462</v>
      </c>
      <c r="D1245" s="29" t="s">
        <v>1463</v>
      </c>
      <c r="E1245" s="97" t="s">
        <v>90</v>
      </c>
      <c r="F1245" s="98">
        <f t="shared" si="58"/>
        <v>0.89850999999999992</v>
      </c>
      <c r="G1245" s="74">
        <f>ROUND(('NEW Reference'!B$6*List!$F1245)+'NEW Reference'!B$7,0)</f>
        <v>1242</v>
      </c>
      <c r="H1245" s="21">
        <f>ROUND(('NEW Reference'!C$6*List!$F1245)+'NEW Reference'!C$7,0)</f>
        <v>1852</v>
      </c>
      <c r="I1245" s="21">
        <f>ROUND(('NEW Reference'!D$6*List!$F1245)+'NEW Reference'!D$7,0)</f>
        <v>2219</v>
      </c>
      <c r="J1245" s="21">
        <f>ROUND(('NEW Reference'!E$6*List!$F1245)+'NEW Reference'!E$7,0)</f>
        <v>2744</v>
      </c>
      <c r="K1245" s="21">
        <f>ROUND(('NEW Reference'!F$6*List!$F1245)+'NEW Reference'!F$7,0)</f>
        <v>2858</v>
      </c>
      <c r="L1245" s="21">
        <f>ROUND(('NEW Reference'!G$6*List!$F1245)+'NEW Reference'!G$7,0)</f>
        <v>3236</v>
      </c>
      <c r="M1245" s="21">
        <f>ROUND(('NEW Reference'!H$6*List!$F1245)+'NEW Reference'!H$7,0)</f>
        <v>3359</v>
      </c>
      <c r="N1245" s="21">
        <f>ROUND(('NEW Reference'!I$6*List!$F1245)+'NEW Reference'!I$7,0)</f>
        <v>3491</v>
      </c>
      <c r="O1245" s="21">
        <f>ROUND(('NEW Reference'!J$6*List!$F1245)+'NEW Reference'!J$7,0)</f>
        <v>4043</v>
      </c>
      <c r="P1245" s="21">
        <f>ROUND(('NEW Reference'!K$6*List!$F1245)+'NEW Reference'!K$7,0)</f>
        <v>4170</v>
      </c>
      <c r="Q1245" s="21">
        <f>ROUND(('NEW Reference'!L$6*List!$F1245)+'NEW Reference'!L$7,0)</f>
        <v>4500</v>
      </c>
      <c r="R1245" s="21">
        <f>ROUND(('NEW Reference'!M$6*List!$F1245)+'NEW Reference'!M$7,0)</f>
        <v>5375</v>
      </c>
      <c r="S1245" s="21">
        <f>ROUND(('NEW Reference'!N$6*List!$F1245)+'NEW Reference'!N$7,0)</f>
        <v>21686</v>
      </c>
      <c r="T1245" s="22">
        <f>ROUND(('NEW Reference'!O$6*List!$F1245)+'NEW Reference'!O$7,0)</f>
        <v>806</v>
      </c>
      <c r="U1245" s="22">
        <f>ROUND(('NEW Reference'!P$6*List!$F1245)+'NEW Reference'!P$7,0)</f>
        <v>1136</v>
      </c>
      <c r="V1245" s="22">
        <f>ROUND(('NEW Reference'!Q$6*List!$F1245)+'NEW Reference'!Q$7,0)</f>
        <v>568</v>
      </c>
      <c r="X1245" s="3" t="str">
        <f t="shared" si="57"/>
        <v>ASOTIN, Washington</v>
      </c>
      <c r="Y1245" s="67" t="s">
        <v>1462</v>
      </c>
      <c r="Z1245" s="24" t="s">
        <v>91</v>
      </c>
      <c r="AA1245" s="29" t="s">
        <v>1463</v>
      </c>
      <c r="AB1245" s="25"/>
      <c r="AC1245" s="19">
        <f t="shared" si="59"/>
        <v>0.89850999999999992</v>
      </c>
      <c r="AD1245" s="104">
        <v>15540</v>
      </c>
      <c r="AE1245" t="s">
        <v>1458</v>
      </c>
      <c r="AF1245" s="19">
        <v>0.9839</v>
      </c>
    </row>
    <row r="1246" spans="1:32">
      <c r="A1246" s="95">
        <v>28420</v>
      </c>
      <c r="B1246" s="93" t="s">
        <v>1464</v>
      </c>
      <c r="C1246" s="67" t="s">
        <v>185</v>
      </c>
      <c r="D1246" s="28" t="s">
        <v>1463</v>
      </c>
      <c r="E1246" s="97" t="s">
        <v>90</v>
      </c>
      <c r="F1246" s="98">
        <f t="shared" si="58"/>
        <v>0.95180000000000009</v>
      </c>
      <c r="G1246" s="74">
        <f>ROUND(('NEW Reference'!B$6*List!$F1246)+'NEW Reference'!B$7,0)</f>
        <v>1296</v>
      </c>
      <c r="H1246" s="21">
        <f>ROUND(('NEW Reference'!C$6*List!$F1246)+'NEW Reference'!C$7,0)</f>
        <v>1932</v>
      </c>
      <c r="I1246" s="21">
        <f>ROUND(('NEW Reference'!D$6*List!$F1246)+'NEW Reference'!D$7,0)</f>
        <v>2315</v>
      </c>
      <c r="J1246" s="21">
        <f>ROUND(('NEW Reference'!E$6*List!$F1246)+'NEW Reference'!E$7,0)</f>
        <v>2862</v>
      </c>
      <c r="K1246" s="21">
        <f>ROUND(('NEW Reference'!F$6*List!$F1246)+'NEW Reference'!F$7,0)</f>
        <v>2982</v>
      </c>
      <c r="L1246" s="21">
        <f>ROUND(('NEW Reference'!G$6*List!$F1246)+'NEW Reference'!G$7,0)</f>
        <v>3375</v>
      </c>
      <c r="M1246" s="21">
        <f>ROUND(('NEW Reference'!H$6*List!$F1246)+'NEW Reference'!H$7,0)</f>
        <v>3504</v>
      </c>
      <c r="N1246" s="21">
        <f>ROUND(('NEW Reference'!I$6*List!$F1246)+'NEW Reference'!I$7,0)</f>
        <v>3642</v>
      </c>
      <c r="O1246" s="21">
        <f>ROUND(('NEW Reference'!J$6*List!$F1246)+'NEW Reference'!J$7,0)</f>
        <v>4218</v>
      </c>
      <c r="P1246" s="21">
        <f>ROUND(('NEW Reference'!K$6*List!$F1246)+'NEW Reference'!K$7,0)</f>
        <v>4351</v>
      </c>
      <c r="Q1246" s="21">
        <f>ROUND(('NEW Reference'!L$6*List!$F1246)+'NEW Reference'!L$7,0)</f>
        <v>4695</v>
      </c>
      <c r="R1246" s="21">
        <f>ROUND(('NEW Reference'!M$6*List!$F1246)+'NEW Reference'!M$7,0)</f>
        <v>5607</v>
      </c>
      <c r="S1246" s="21">
        <f>ROUND(('NEW Reference'!N$6*List!$F1246)+'NEW Reference'!N$7,0)</f>
        <v>22623</v>
      </c>
      <c r="T1246" s="22">
        <f>ROUND(('NEW Reference'!O$6*List!$F1246)+'NEW Reference'!O$7,0)</f>
        <v>841</v>
      </c>
      <c r="U1246" s="22">
        <f>ROUND(('NEW Reference'!P$6*List!$F1246)+'NEW Reference'!P$7,0)</f>
        <v>1185</v>
      </c>
      <c r="V1246" s="22">
        <f>ROUND(('NEW Reference'!Q$6*List!$F1246)+'NEW Reference'!Q$7,0)</f>
        <v>593</v>
      </c>
      <c r="X1246" s="3" t="str">
        <f t="shared" si="57"/>
        <v>BENTON, Washington</v>
      </c>
      <c r="Y1246" s="67" t="s">
        <v>185</v>
      </c>
      <c r="Z1246" s="24" t="s">
        <v>91</v>
      </c>
      <c r="AA1246" s="28" t="s">
        <v>1463</v>
      </c>
      <c r="AB1246" s="25"/>
      <c r="AC1246" s="19">
        <f t="shared" si="59"/>
        <v>0.95180000000000009</v>
      </c>
      <c r="AD1246" s="104">
        <v>15540</v>
      </c>
      <c r="AE1246" t="s">
        <v>1458</v>
      </c>
      <c r="AF1246" s="19">
        <v>0.9839</v>
      </c>
    </row>
    <row r="1247" spans="1:32">
      <c r="A1247" s="95">
        <v>48300</v>
      </c>
      <c r="B1247" s="93" t="s">
        <v>1465</v>
      </c>
      <c r="C1247" s="67" t="s">
        <v>1466</v>
      </c>
      <c r="D1247" s="28" t="s">
        <v>1463</v>
      </c>
      <c r="E1247" s="97" t="s">
        <v>90</v>
      </c>
      <c r="F1247" s="98">
        <f t="shared" si="58"/>
        <v>1.0076000000000001</v>
      </c>
      <c r="G1247" s="74">
        <f>ROUND(('NEW Reference'!B$6*List!$F1247)+'NEW Reference'!B$7,0)</f>
        <v>1352</v>
      </c>
      <c r="H1247" s="21">
        <f>ROUND(('NEW Reference'!C$6*List!$F1247)+'NEW Reference'!C$7,0)</f>
        <v>2016</v>
      </c>
      <c r="I1247" s="21">
        <f>ROUND(('NEW Reference'!D$6*List!$F1247)+'NEW Reference'!D$7,0)</f>
        <v>2415</v>
      </c>
      <c r="J1247" s="21">
        <f>ROUND(('NEW Reference'!E$6*List!$F1247)+'NEW Reference'!E$7,0)</f>
        <v>2986</v>
      </c>
      <c r="K1247" s="21">
        <f>ROUND(('NEW Reference'!F$6*List!$F1247)+'NEW Reference'!F$7,0)</f>
        <v>3111</v>
      </c>
      <c r="L1247" s="21">
        <f>ROUND(('NEW Reference'!G$6*List!$F1247)+'NEW Reference'!G$7,0)</f>
        <v>3522</v>
      </c>
      <c r="M1247" s="21">
        <f>ROUND(('NEW Reference'!H$6*List!$F1247)+'NEW Reference'!H$7,0)</f>
        <v>3656</v>
      </c>
      <c r="N1247" s="21">
        <f>ROUND(('NEW Reference'!I$6*List!$F1247)+'NEW Reference'!I$7,0)</f>
        <v>3800</v>
      </c>
      <c r="O1247" s="21">
        <f>ROUND(('NEW Reference'!J$6*List!$F1247)+'NEW Reference'!J$7,0)</f>
        <v>4400</v>
      </c>
      <c r="P1247" s="21">
        <f>ROUND(('NEW Reference'!K$6*List!$F1247)+'NEW Reference'!K$7,0)</f>
        <v>4539</v>
      </c>
      <c r="Q1247" s="21">
        <f>ROUND(('NEW Reference'!L$6*List!$F1247)+'NEW Reference'!L$7,0)</f>
        <v>4898</v>
      </c>
      <c r="R1247" s="21">
        <f>ROUND(('NEW Reference'!M$6*List!$F1247)+'NEW Reference'!M$7,0)</f>
        <v>5850</v>
      </c>
      <c r="S1247" s="21">
        <f>ROUND(('NEW Reference'!N$6*List!$F1247)+'NEW Reference'!N$7,0)</f>
        <v>23604</v>
      </c>
      <c r="T1247" s="22">
        <f>ROUND(('NEW Reference'!O$6*List!$F1247)+'NEW Reference'!O$7,0)</f>
        <v>878</v>
      </c>
      <c r="U1247" s="22">
        <f>ROUND(('NEW Reference'!P$6*List!$F1247)+'NEW Reference'!P$7,0)</f>
        <v>1236</v>
      </c>
      <c r="V1247" s="22">
        <f>ROUND(('NEW Reference'!Q$6*List!$F1247)+'NEW Reference'!Q$7,0)</f>
        <v>618</v>
      </c>
      <c r="X1247" s="3" t="str">
        <f t="shared" si="57"/>
        <v>CHELAN, Washington</v>
      </c>
      <c r="Y1247" s="67" t="s">
        <v>1466</v>
      </c>
      <c r="Z1247" s="24" t="s">
        <v>91</v>
      </c>
      <c r="AA1247" s="28" t="s">
        <v>1463</v>
      </c>
      <c r="AB1247" s="25"/>
      <c r="AC1247" s="19">
        <f t="shared" si="59"/>
        <v>1.0076000000000001</v>
      </c>
      <c r="AD1247" s="104">
        <v>15540</v>
      </c>
      <c r="AE1247" t="s">
        <v>1458</v>
      </c>
      <c r="AF1247" s="19">
        <v>0.9839</v>
      </c>
    </row>
    <row r="1248" spans="1:32">
      <c r="A1248" s="95">
        <v>38900</v>
      </c>
      <c r="B1248" s="93" t="s">
        <v>1096</v>
      </c>
      <c r="C1248" s="67" t="s">
        <v>595</v>
      </c>
      <c r="D1248" s="28" t="s">
        <v>1463</v>
      </c>
      <c r="E1248" s="97" t="s">
        <v>90</v>
      </c>
      <c r="F1248" s="98">
        <f t="shared" si="58"/>
        <v>1.1782999999999999</v>
      </c>
      <c r="G1248" s="74">
        <f>ROUND(('NEW Reference'!B$6*List!$F1248)+'NEW Reference'!B$7,0)</f>
        <v>1524</v>
      </c>
      <c r="H1248" s="21">
        <f>ROUND(('NEW Reference'!C$6*List!$F1248)+'NEW Reference'!C$7,0)</f>
        <v>2272</v>
      </c>
      <c r="I1248" s="21">
        <f>ROUND(('NEW Reference'!D$6*List!$F1248)+'NEW Reference'!D$7,0)</f>
        <v>2723</v>
      </c>
      <c r="J1248" s="21">
        <f>ROUND(('NEW Reference'!E$6*List!$F1248)+'NEW Reference'!E$7,0)</f>
        <v>3366</v>
      </c>
      <c r="K1248" s="21">
        <f>ROUND(('NEW Reference'!F$6*List!$F1248)+'NEW Reference'!F$7,0)</f>
        <v>3507</v>
      </c>
      <c r="L1248" s="21">
        <f>ROUND(('NEW Reference'!G$6*List!$F1248)+'NEW Reference'!G$7,0)</f>
        <v>3970</v>
      </c>
      <c r="M1248" s="21">
        <f>ROUND(('NEW Reference'!H$6*List!$F1248)+'NEW Reference'!H$7,0)</f>
        <v>4121</v>
      </c>
      <c r="N1248" s="21">
        <f>ROUND(('NEW Reference'!I$6*List!$F1248)+'NEW Reference'!I$7,0)</f>
        <v>4283</v>
      </c>
      <c r="O1248" s="21">
        <f>ROUND(('NEW Reference'!J$6*List!$F1248)+'NEW Reference'!J$7,0)</f>
        <v>4960</v>
      </c>
      <c r="P1248" s="21">
        <f>ROUND(('NEW Reference'!K$6*List!$F1248)+'NEW Reference'!K$7,0)</f>
        <v>5116</v>
      </c>
      <c r="Q1248" s="21">
        <f>ROUND(('NEW Reference'!L$6*List!$F1248)+'NEW Reference'!L$7,0)</f>
        <v>5521</v>
      </c>
      <c r="R1248" s="21">
        <f>ROUND(('NEW Reference'!M$6*List!$F1248)+'NEW Reference'!M$7,0)</f>
        <v>6594</v>
      </c>
      <c r="S1248" s="21">
        <f>ROUND(('NEW Reference'!N$6*List!$F1248)+'NEW Reference'!N$7,0)</f>
        <v>26605</v>
      </c>
      <c r="T1248" s="22">
        <f>ROUND(('NEW Reference'!O$6*List!$F1248)+'NEW Reference'!O$7,0)</f>
        <v>989</v>
      </c>
      <c r="U1248" s="22">
        <f>ROUND(('NEW Reference'!P$6*List!$F1248)+'NEW Reference'!P$7,0)</f>
        <v>1394</v>
      </c>
      <c r="V1248" s="22">
        <f>ROUND(('NEW Reference'!Q$6*List!$F1248)+'NEW Reference'!Q$7,0)</f>
        <v>697</v>
      </c>
      <c r="X1248" s="3" t="str">
        <f t="shared" si="57"/>
        <v>CLARK, Washington</v>
      </c>
      <c r="Y1248" s="67" t="s">
        <v>595</v>
      </c>
      <c r="Z1248" s="24" t="s">
        <v>91</v>
      </c>
      <c r="AA1248" s="28" t="s">
        <v>1463</v>
      </c>
      <c r="AB1248" s="26"/>
      <c r="AC1248" s="19">
        <f t="shared" si="59"/>
        <v>1.1782999999999999</v>
      </c>
      <c r="AD1248" s="104">
        <v>30300</v>
      </c>
      <c r="AE1248" t="s">
        <v>541</v>
      </c>
      <c r="AF1248" s="19">
        <v>0.89850999999999992</v>
      </c>
    </row>
    <row r="1249" spans="1:32">
      <c r="A1249" s="95">
        <v>31020</v>
      </c>
      <c r="B1249" s="93" t="s">
        <v>1467</v>
      </c>
      <c r="C1249" s="67" t="s">
        <v>1468</v>
      </c>
      <c r="D1249" s="28" t="s">
        <v>1463</v>
      </c>
      <c r="E1249" s="97" t="s">
        <v>90</v>
      </c>
      <c r="F1249" s="98">
        <f t="shared" si="58"/>
        <v>1.1396999999999999</v>
      </c>
      <c r="G1249" s="74">
        <f>ROUND(('NEW Reference'!B$6*List!$F1249)+'NEW Reference'!B$7,0)</f>
        <v>1485</v>
      </c>
      <c r="H1249" s="21">
        <f>ROUND(('NEW Reference'!C$6*List!$F1249)+'NEW Reference'!C$7,0)</f>
        <v>2214</v>
      </c>
      <c r="I1249" s="21">
        <f>ROUND(('NEW Reference'!D$6*List!$F1249)+'NEW Reference'!D$7,0)</f>
        <v>2653</v>
      </c>
      <c r="J1249" s="21">
        <f>ROUND(('NEW Reference'!E$6*List!$F1249)+'NEW Reference'!E$7,0)</f>
        <v>3280</v>
      </c>
      <c r="K1249" s="21">
        <f>ROUND(('NEW Reference'!F$6*List!$F1249)+'NEW Reference'!F$7,0)</f>
        <v>3417</v>
      </c>
      <c r="L1249" s="21">
        <f>ROUND(('NEW Reference'!G$6*List!$F1249)+'NEW Reference'!G$7,0)</f>
        <v>3868</v>
      </c>
      <c r="M1249" s="21">
        <f>ROUND(('NEW Reference'!H$6*List!$F1249)+'NEW Reference'!H$7,0)</f>
        <v>4016</v>
      </c>
      <c r="N1249" s="21">
        <f>ROUND(('NEW Reference'!I$6*List!$F1249)+'NEW Reference'!I$7,0)</f>
        <v>4174</v>
      </c>
      <c r="O1249" s="21">
        <f>ROUND(('NEW Reference'!J$6*List!$F1249)+'NEW Reference'!J$7,0)</f>
        <v>4833</v>
      </c>
      <c r="P1249" s="21">
        <f>ROUND(('NEW Reference'!K$6*List!$F1249)+'NEW Reference'!K$7,0)</f>
        <v>4986</v>
      </c>
      <c r="Q1249" s="21">
        <f>ROUND(('NEW Reference'!L$6*List!$F1249)+'NEW Reference'!L$7,0)</f>
        <v>5380</v>
      </c>
      <c r="R1249" s="21">
        <f>ROUND(('NEW Reference'!M$6*List!$F1249)+'NEW Reference'!M$7,0)</f>
        <v>6425</v>
      </c>
      <c r="S1249" s="21">
        <f>ROUND(('NEW Reference'!N$6*List!$F1249)+'NEW Reference'!N$7,0)</f>
        <v>25926</v>
      </c>
      <c r="T1249" s="22">
        <f>ROUND(('NEW Reference'!O$6*List!$F1249)+'NEW Reference'!O$7,0)</f>
        <v>964</v>
      </c>
      <c r="U1249" s="22">
        <f>ROUND(('NEW Reference'!P$6*List!$F1249)+'NEW Reference'!P$7,0)</f>
        <v>1358</v>
      </c>
      <c r="V1249" s="22">
        <f>ROUND(('NEW Reference'!Q$6*List!$F1249)+'NEW Reference'!Q$7,0)</f>
        <v>679</v>
      </c>
      <c r="X1249" s="3" t="str">
        <f t="shared" si="57"/>
        <v>COWLITZ, Washington</v>
      </c>
      <c r="Y1249" s="67" t="s">
        <v>1468</v>
      </c>
      <c r="Z1249" s="24" t="s">
        <v>91</v>
      </c>
      <c r="AA1249" s="28" t="s">
        <v>1463</v>
      </c>
      <c r="AB1249" s="25"/>
      <c r="AC1249" s="19">
        <f t="shared" si="59"/>
        <v>1.1396999999999999</v>
      </c>
      <c r="AD1249" s="104">
        <v>28420</v>
      </c>
      <c r="AE1249" t="s">
        <v>1464</v>
      </c>
      <c r="AF1249" s="19">
        <v>0.95180000000000009</v>
      </c>
    </row>
    <row r="1250" spans="1:32">
      <c r="A1250" s="95">
        <v>48300</v>
      </c>
      <c r="B1250" s="93" t="s">
        <v>1465</v>
      </c>
      <c r="C1250" s="67" t="s">
        <v>312</v>
      </c>
      <c r="D1250" s="28" t="s">
        <v>1463</v>
      </c>
      <c r="E1250" s="97" t="s">
        <v>90</v>
      </c>
      <c r="F1250" s="98">
        <f t="shared" si="58"/>
        <v>1.0076000000000001</v>
      </c>
      <c r="G1250" s="74">
        <f>ROUND(('NEW Reference'!B$6*List!$F1250)+'NEW Reference'!B$7,0)</f>
        <v>1352</v>
      </c>
      <c r="H1250" s="21">
        <f>ROUND(('NEW Reference'!C$6*List!$F1250)+'NEW Reference'!C$7,0)</f>
        <v>2016</v>
      </c>
      <c r="I1250" s="21">
        <f>ROUND(('NEW Reference'!D$6*List!$F1250)+'NEW Reference'!D$7,0)</f>
        <v>2415</v>
      </c>
      <c r="J1250" s="21">
        <f>ROUND(('NEW Reference'!E$6*List!$F1250)+'NEW Reference'!E$7,0)</f>
        <v>2986</v>
      </c>
      <c r="K1250" s="21">
        <f>ROUND(('NEW Reference'!F$6*List!$F1250)+'NEW Reference'!F$7,0)</f>
        <v>3111</v>
      </c>
      <c r="L1250" s="21">
        <f>ROUND(('NEW Reference'!G$6*List!$F1250)+'NEW Reference'!G$7,0)</f>
        <v>3522</v>
      </c>
      <c r="M1250" s="21">
        <f>ROUND(('NEW Reference'!H$6*List!$F1250)+'NEW Reference'!H$7,0)</f>
        <v>3656</v>
      </c>
      <c r="N1250" s="21">
        <f>ROUND(('NEW Reference'!I$6*List!$F1250)+'NEW Reference'!I$7,0)</f>
        <v>3800</v>
      </c>
      <c r="O1250" s="21">
        <f>ROUND(('NEW Reference'!J$6*List!$F1250)+'NEW Reference'!J$7,0)</f>
        <v>4400</v>
      </c>
      <c r="P1250" s="21">
        <f>ROUND(('NEW Reference'!K$6*List!$F1250)+'NEW Reference'!K$7,0)</f>
        <v>4539</v>
      </c>
      <c r="Q1250" s="21">
        <f>ROUND(('NEW Reference'!L$6*List!$F1250)+'NEW Reference'!L$7,0)</f>
        <v>4898</v>
      </c>
      <c r="R1250" s="21">
        <f>ROUND(('NEW Reference'!M$6*List!$F1250)+'NEW Reference'!M$7,0)</f>
        <v>5850</v>
      </c>
      <c r="S1250" s="21">
        <f>ROUND(('NEW Reference'!N$6*List!$F1250)+'NEW Reference'!N$7,0)</f>
        <v>23604</v>
      </c>
      <c r="T1250" s="22">
        <f>ROUND(('NEW Reference'!O$6*List!$F1250)+'NEW Reference'!O$7,0)</f>
        <v>878</v>
      </c>
      <c r="U1250" s="22">
        <f>ROUND(('NEW Reference'!P$6*List!$F1250)+'NEW Reference'!P$7,0)</f>
        <v>1236</v>
      </c>
      <c r="V1250" s="22">
        <f>ROUND(('NEW Reference'!Q$6*List!$F1250)+'NEW Reference'!Q$7,0)</f>
        <v>618</v>
      </c>
      <c r="X1250" s="3" t="str">
        <f t="shared" si="57"/>
        <v>DOUGLAS, Washington</v>
      </c>
      <c r="Y1250" s="67" t="s">
        <v>312</v>
      </c>
      <c r="Z1250" s="24" t="s">
        <v>91</v>
      </c>
      <c r="AA1250" s="28" t="s">
        <v>1463</v>
      </c>
      <c r="AB1250" s="26"/>
      <c r="AC1250" s="19">
        <f t="shared" si="59"/>
        <v>1.0076000000000001</v>
      </c>
      <c r="AD1250" s="104">
        <v>48300</v>
      </c>
      <c r="AE1250" t="s">
        <v>1465</v>
      </c>
      <c r="AF1250" s="19">
        <v>1.0076000000000001</v>
      </c>
    </row>
    <row r="1251" spans="1:32">
      <c r="A1251" s="95">
        <v>28420</v>
      </c>
      <c r="B1251" s="93" t="s">
        <v>1464</v>
      </c>
      <c r="C1251" s="67" t="s">
        <v>535</v>
      </c>
      <c r="D1251" s="28" t="s">
        <v>1463</v>
      </c>
      <c r="E1251" s="97" t="s">
        <v>90</v>
      </c>
      <c r="F1251" s="98">
        <f t="shared" si="58"/>
        <v>0.95180000000000009</v>
      </c>
      <c r="G1251" s="74">
        <f>ROUND(('NEW Reference'!B$6*List!$F1251)+'NEW Reference'!B$7,0)</f>
        <v>1296</v>
      </c>
      <c r="H1251" s="21">
        <f>ROUND(('NEW Reference'!C$6*List!$F1251)+'NEW Reference'!C$7,0)</f>
        <v>1932</v>
      </c>
      <c r="I1251" s="21">
        <f>ROUND(('NEW Reference'!D$6*List!$F1251)+'NEW Reference'!D$7,0)</f>
        <v>2315</v>
      </c>
      <c r="J1251" s="21">
        <f>ROUND(('NEW Reference'!E$6*List!$F1251)+'NEW Reference'!E$7,0)</f>
        <v>2862</v>
      </c>
      <c r="K1251" s="21">
        <f>ROUND(('NEW Reference'!F$6*List!$F1251)+'NEW Reference'!F$7,0)</f>
        <v>2982</v>
      </c>
      <c r="L1251" s="21">
        <f>ROUND(('NEW Reference'!G$6*List!$F1251)+'NEW Reference'!G$7,0)</f>
        <v>3375</v>
      </c>
      <c r="M1251" s="21">
        <f>ROUND(('NEW Reference'!H$6*List!$F1251)+'NEW Reference'!H$7,0)</f>
        <v>3504</v>
      </c>
      <c r="N1251" s="21">
        <f>ROUND(('NEW Reference'!I$6*List!$F1251)+'NEW Reference'!I$7,0)</f>
        <v>3642</v>
      </c>
      <c r="O1251" s="21">
        <f>ROUND(('NEW Reference'!J$6*List!$F1251)+'NEW Reference'!J$7,0)</f>
        <v>4218</v>
      </c>
      <c r="P1251" s="21">
        <f>ROUND(('NEW Reference'!K$6*List!$F1251)+'NEW Reference'!K$7,0)</f>
        <v>4351</v>
      </c>
      <c r="Q1251" s="21">
        <f>ROUND(('NEW Reference'!L$6*List!$F1251)+'NEW Reference'!L$7,0)</f>
        <v>4695</v>
      </c>
      <c r="R1251" s="21">
        <f>ROUND(('NEW Reference'!M$6*List!$F1251)+'NEW Reference'!M$7,0)</f>
        <v>5607</v>
      </c>
      <c r="S1251" s="21">
        <f>ROUND(('NEW Reference'!N$6*List!$F1251)+'NEW Reference'!N$7,0)</f>
        <v>22623</v>
      </c>
      <c r="T1251" s="22">
        <f>ROUND(('NEW Reference'!O$6*List!$F1251)+'NEW Reference'!O$7,0)</f>
        <v>841</v>
      </c>
      <c r="U1251" s="22">
        <f>ROUND(('NEW Reference'!P$6*List!$F1251)+'NEW Reference'!P$7,0)</f>
        <v>1185</v>
      </c>
      <c r="V1251" s="22">
        <f>ROUND(('NEW Reference'!Q$6*List!$F1251)+'NEW Reference'!Q$7,0)</f>
        <v>593</v>
      </c>
      <c r="X1251" s="3" t="str">
        <f t="shared" si="57"/>
        <v>FRANKLIN, Washington</v>
      </c>
      <c r="Y1251" s="67" t="s">
        <v>535</v>
      </c>
      <c r="Z1251" s="24" t="s">
        <v>91</v>
      </c>
      <c r="AA1251" s="28" t="s">
        <v>1463</v>
      </c>
      <c r="AB1251" s="25"/>
      <c r="AC1251" s="19">
        <f t="shared" si="59"/>
        <v>0.95180000000000009</v>
      </c>
      <c r="AD1251" s="104">
        <v>38900</v>
      </c>
      <c r="AE1251" t="s">
        <v>1096</v>
      </c>
      <c r="AF1251" s="19">
        <v>1.1782999999999999</v>
      </c>
    </row>
    <row r="1252" spans="1:32">
      <c r="A1252" s="95">
        <v>42644</v>
      </c>
      <c r="B1252" s="93" t="s">
        <v>1469</v>
      </c>
      <c r="C1252" s="67" t="s">
        <v>1470</v>
      </c>
      <c r="D1252" s="28" t="s">
        <v>1463</v>
      </c>
      <c r="E1252" s="97" t="s">
        <v>90</v>
      </c>
      <c r="F1252" s="98">
        <f t="shared" si="58"/>
        <v>1.2565999999999999</v>
      </c>
      <c r="G1252" s="74">
        <f>ROUND(('NEW Reference'!B$6*List!$F1252)+'NEW Reference'!B$7,0)</f>
        <v>1603</v>
      </c>
      <c r="H1252" s="21">
        <f>ROUND(('NEW Reference'!C$6*List!$F1252)+'NEW Reference'!C$7,0)</f>
        <v>2390</v>
      </c>
      <c r="I1252" s="21">
        <f>ROUND(('NEW Reference'!D$6*List!$F1252)+'NEW Reference'!D$7,0)</f>
        <v>2863</v>
      </c>
      <c r="J1252" s="21">
        <f>ROUND(('NEW Reference'!E$6*List!$F1252)+'NEW Reference'!E$7,0)</f>
        <v>3540</v>
      </c>
      <c r="K1252" s="21">
        <f>ROUND(('NEW Reference'!F$6*List!$F1252)+'NEW Reference'!F$7,0)</f>
        <v>3688</v>
      </c>
      <c r="L1252" s="21">
        <f>ROUND(('NEW Reference'!G$6*List!$F1252)+'NEW Reference'!G$7,0)</f>
        <v>4175</v>
      </c>
      <c r="M1252" s="21">
        <f>ROUND(('NEW Reference'!H$6*List!$F1252)+'NEW Reference'!H$7,0)</f>
        <v>4335</v>
      </c>
      <c r="N1252" s="21">
        <f>ROUND(('NEW Reference'!I$6*List!$F1252)+'NEW Reference'!I$7,0)</f>
        <v>4505</v>
      </c>
      <c r="O1252" s="21">
        <f>ROUND(('NEW Reference'!J$6*List!$F1252)+'NEW Reference'!J$7,0)</f>
        <v>5217</v>
      </c>
      <c r="P1252" s="21">
        <f>ROUND(('NEW Reference'!K$6*List!$F1252)+'NEW Reference'!K$7,0)</f>
        <v>5381</v>
      </c>
      <c r="Q1252" s="21">
        <f>ROUND(('NEW Reference'!L$6*List!$F1252)+'NEW Reference'!L$7,0)</f>
        <v>5806</v>
      </c>
      <c r="R1252" s="21">
        <f>ROUND(('NEW Reference'!M$6*List!$F1252)+'NEW Reference'!M$7,0)</f>
        <v>6935</v>
      </c>
      <c r="S1252" s="21">
        <f>ROUND(('NEW Reference'!N$6*List!$F1252)+'NEW Reference'!N$7,0)</f>
        <v>27981</v>
      </c>
      <c r="T1252" s="22">
        <f>ROUND(('NEW Reference'!O$6*List!$F1252)+'NEW Reference'!O$7,0)</f>
        <v>1040</v>
      </c>
      <c r="U1252" s="22">
        <f>ROUND(('NEW Reference'!P$6*List!$F1252)+'NEW Reference'!P$7,0)</f>
        <v>1466</v>
      </c>
      <c r="V1252" s="22">
        <f>ROUND(('NEW Reference'!Q$6*List!$F1252)+'NEW Reference'!Q$7,0)</f>
        <v>733</v>
      </c>
      <c r="X1252" s="3" t="str">
        <f t="shared" si="57"/>
        <v>KING, Washington</v>
      </c>
      <c r="Y1252" s="67" t="s">
        <v>1470</v>
      </c>
      <c r="Z1252" s="24" t="s">
        <v>91</v>
      </c>
      <c r="AA1252" s="28" t="s">
        <v>1463</v>
      </c>
      <c r="AB1252" s="25"/>
      <c r="AC1252" s="19">
        <f t="shared" si="59"/>
        <v>1.2565999999999999</v>
      </c>
      <c r="AD1252" s="104">
        <v>31020</v>
      </c>
      <c r="AE1252" t="s">
        <v>1467</v>
      </c>
      <c r="AF1252" s="19">
        <v>1.1396999999999999</v>
      </c>
    </row>
    <row r="1253" spans="1:32">
      <c r="A1253" s="95">
        <v>14740</v>
      </c>
      <c r="B1253" s="93" t="s">
        <v>1471</v>
      </c>
      <c r="C1253" s="67" t="s">
        <v>1472</v>
      </c>
      <c r="D1253" s="29" t="s">
        <v>1463</v>
      </c>
      <c r="E1253" s="97" t="s">
        <v>90</v>
      </c>
      <c r="F1253" s="98">
        <f t="shared" si="58"/>
        <v>1.238515</v>
      </c>
      <c r="G1253" s="74">
        <f>ROUND(('NEW Reference'!B$6*List!$F1253)+'NEW Reference'!B$7,0)</f>
        <v>1584</v>
      </c>
      <c r="H1253" s="21">
        <f>ROUND(('NEW Reference'!C$6*List!$F1253)+'NEW Reference'!C$7,0)</f>
        <v>2362</v>
      </c>
      <c r="I1253" s="21">
        <f>ROUND(('NEW Reference'!D$6*List!$F1253)+'NEW Reference'!D$7,0)</f>
        <v>2831</v>
      </c>
      <c r="J1253" s="21">
        <f>ROUND(('NEW Reference'!E$6*List!$F1253)+'NEW Reference'!E$7,0)</f>
        <v>3500</v>
      </c>
      <c r="K1253" s="21">
        <f>ROUND(('NEW Reference'!F$6*List!$F1253)+'NEW Reference'!F$7,0)</f>
        <v>3646</v>
      </c>
      <c r="L1253" s="21">
        <f>ROUND(('NEW Reference'!G$6*List!$F1253)+'NEW Reference'!G$7,0)</f>
        <v>4128</v>
      </c>
      <c r="M1253" s="21">
        <f>ROUND(('NEW Reference'!H$6*List!$F1253)+'NEW Reference'!H$7,0)</f>
        <v>4285</v>
      </c>
      <c r="N1253" s="21">
        <f>ROUND(('NEW Reference'!I$6*List!$F1253)+'NEW Reference'!I$7,0)</f>
        <v>4454</v>
      </c>
      <c r="O1253" s="21">
        <f>ROUND(('NEW Reference'!J$6*List!$F1253)+'NEW Reference'!J$7,0)</f>
        <v>5157</v>
      </c>
      <c r="P1253" s="21">
        <f>ROUND(('NEW Reference'!K$6*List!$F1253)+'NEW Reference'!K$7,0)</f>
        <v>5320</v>
      </c>
      <c r="Q1253" s="21">
        <f>ROUND(('NEW Reference'!L$6*List!$F1253)+'NEW Reference'!L$7,0)</f>
        <v>5740</v>
      </c>
      <c r="R1253" s="21">
        <f>ROUND(('NEW Reference'!M$6*List!$F1253)+'NEW Reference'!M$7,0)</f>
        <v>6856</v>
      </c>
      <c r="S1253" s="21">
        <f>ROUND(('NEW Reference'!N$6*List!$F1253)+'NEW Reference'!N$7,0)</f>
        <v>27663</v>
      </c>
      <c r="T1253" s="22">
        <f>ROUND(('NEW Reference'!O$6*List!$F1253)+'NEW Reference'!O$7,0)</f>
        <v>1028</v>
      </c>
      <c r="U1253" s="22">
        <f>ROUND(('NEW Reference'!P$6*List!$F1253)+'NEW Reference'!P$7,0)</f>
        <v>1449</v>
      </c>
      <c r="V1253" s="22">
        <f>ROUND(('NEW Reference'!Q$6*List!$F1253)+'NEW Reference'!Q$7,0)</f>
        <v>725</v>
      </c>
      <c r="X1253" s="3" t="str">
        <f t="shared" si="57"/>
        <v>KITSAP, Washington</v>
      </c>
      <c r="Y1253" s="67" t="s">
        <v>1472</v>
      </c>
      <c r="Z1253" s="24" t="s">
        <v>91</v>
      </c>
      <c r="AA1253" s="29" t="s">
        <v>1463</v>
      </c>
      <c r="AB1253" s="25"/>
      <c r="AC1253" s="19">
        <f t="shared" si="59"/>
        <v>1.238515</v>
      </c>
      <c r="AD1253" s="104">
        <v>48300</v>
      </c>
      <c r="AE1253" t="s">
        <v>1465</v>
      </c>
      <c r="AF1253" s="19">
        <v>1.0076000000000001</v>
      </c>
    </row>
    <row r="1254" spans="1:32">
      <c r="A1254" s="95">
        <v>45104</v>
      </c>
      <c r="B1254" s="93" t="s">
        <v>1473</v>
      </c>
      <c r="C1254" s="67" t="s">
        <v>1474</v>
      </c>
      <c r="D1254" s="28" t="s">
        <v>1463</v>
      </c>
      <c r="E1254" s="97" t="s">
        <v>90</v>
      </c>
      <c r="F1254" s="98">
        <f t="shared" si="58"/>
        <v>1.2721</v>
      </c>
      <c r="G1254" s="74">
        <f>ROUND(('NEW Reference'!B$6*List!$F1254)+'NEW Reference'!B$7,0)</f>
        <v>1618</v>
      </c>
      <c r="H1254" s="21">
        <f>ROUND(('NEW Reference'!C$6*List!$F1254)+'NEW Reference'!C$7,0)</f>
        <v>2413</v>
      </c>
      <c r="I1254" s="21">
        <f>ROUND(('NEW Reference'!D$6*List!$F1254)+'NEW Reference'!D$7,0)</f>
        <v>2891</v>
      </c>
      <c r="J1254" s="21">
        <f>ROUND(('NEW Reference'!E$6*List!$F1254)+'NEW Reference'!E$7,0)</f>
        <v>3575</v>
      </c>
      <c r="K1254" s="21">
        <f>ROUND(('NEW Reference'!F$6*List!$F1254)+'NEW Reference'!F$7,0)</f>
        <v>3724</v>
      </c>
      <c r="L1254" s="21">
        <f>ROUND(('NEW Reference'!G$6*List!$F1254)+'NEW Reference'!G$7,0)</f>
        <v>4216</v>
      </c>
      <c r="M1254" s="21">
        <f>ROUND(('NEW Reference'!H$6*List!$F1254)+'NEW Reference'!H$7,0)</f>
        <v>4377</v>
      </c>
      <c r="N1254" s="21">
        <f>ROUND(('NEW Reference'!I$6*List!$F1254)+'NEW Reference'!I$7,0)</f>
        <v>4549</v>
      </c>
      <c r="O1254" s="21">
        <f>ROUND(('NEW Reference'!J$6*List!$F1254)+'NEW Reference'!J$7,0)</f>
        <v>5267</v>
      </c>
      <c r="P1254" s="21">
        <f>ROUND(('NEW Reference'!K$6*List!$F1254)+'NEW Reference'!K$7,0)</f>
        <v>5433</v>
      </c>
      <c r="Q1254" s="21">
        <f>ROUND(('NEW Reference'!L$6*List!$F1254)+'NEW Reference'!L$7,0)</f>
        <v>5863</v>
      </c>
      <c r="R1254" s="21">
        <f>ROUND(('NEW Reference'!M$6*List!$F1254)+'NEW Reference'!M$7,0)</f>
        <v>7002</v>
      </c>
      <c r="S1254" s="21">
        <f>ROUND(('NEW Reference'!N$6*List!$F1254)+'NEW Reference'!N$7,0)</f>
        <v>28254</v>
      </c>
      <c r="T1254" s="22">
        <f>ROUND(('NEW Reference'!O$6*List!$F1254)+'NEW Reference'!O$7,0)</f>
        <v>1050</v>
      </c>
      <c r="U1254" s="22">
        <f>ROUND(('NEW Reference'!P$6*List!$F1254)+'NEW Reference'!P$7,0)</f>
        <v>1480</v>
      </c>
      <c r="V1254" s="22">
        <f>ROUND(('NEW Reference'!Q$6*List!$F1254)+'NEW Reference'!Q$7,0)</f>
        <v>740</v>
      </c>
      <c r="X1254" s="3" t="str">
        <f t="shared" si="57"/>
        <v>PIERCE, Washington</v>
      </c>
      <c r="Y1254" s="67" t="s">
        <v>1474</v>
      </c>
      <c r="Z1254" s="24" t="s">
        <v>91</v>
      </c>
      <c r="AA1254" s="28" t="s">
        <v>1463</v>
      </c>
      <c r="AB1254" s="26"/>
      <c r="AC1254" s="19">
        <f t="shared" si="59"/>
        <v>1.2721</v>
      </c>
      <c r="AD1254" s="104">
        <v>28420</v>
      </c>
      <c r="AE1254" t="s">
        <v>1464</v>
      </c>
      <c r="AF1254" s="19">
        <v>0.95180000000000009</v>
      </c>
    </row>
    <row r="1255" spans="1:32">
      <c r="A1255" s="95">
        <v>50</v>
      </c>
      <c r="B1255" s="93" t="s">
        <v>212</v>
      </c>
      <c r="C1255" s="67" t="s">
        <v>4</v>
      </c>
      <c r="D1255" s="29" t="s">
        <v>1463</v>
      </c>
      <c r="E1255" s="97" t="s">
        <v>101</v>
      </c>
      <c r="F1255" s="98">
        <f t="shared" si="58"/>
        <v>0.97120000000000006</v>
      </c>
      <c r="G1255" s="74">
        <f>ROUND(('NEW Reference'!B$6*List!$F1255)+'NEW Reference'!B$7,0)</f>
        <v>1315</v>
      </c>
      <c r="H1255" s="21">
        <f>ROUND(('NEW Reference'!C$6*List!$F1255)+'NEW Reference'!C$7,0)</f>
        <v>1961</v>
      </c>
      <c r="I1255" s="21">
        <f>ROUND(('NEW Reference'!D$6*List!$F1255)+'NEW Reference'!D$7,0)</f>
        <v>2350</v>
      </c>
      <c r="J1255" s="21">
        <f>ROUND(('NEW Reference'!E$6*List!$F1255)+'NEW Reference'!E$7,0)</f>
        <v>2905</v>
      </c>
      <c r="K1255" s="21">
        <f>ROUND(('NEW Reference'!F$6*List!$F1255)+'NEW Reference'!F$7,0)</f>
        <v>3027</v>
      </c>
      <c r="L1255" s="21">
        <f>ROUND(('NEW Reference'!G$6*List!$F1255)+'NEW Reference'!G$7,0)</f>
        <v>3426</v>
      </c>
      <c r="M1255" s="21">
        <f>ROUND(('NEW Reference'!H$6*List!$F1255)+'NEW Reference'!H$7,0)</f>
        <v>3557</v>
      </c>
      <c r="N1255" s="21">
        <f>ROUND(('NEW Reference'!I$6*List!$F1255)+'NEW Reference'!I$7,0)</f>
        <v>3697</v>
      </c>
      <c r="O1255" s="21">
        <f>ROUND(('NEW Reference'!J$6*List!$F1255)+'NEW Reference'!J$7,0)</f>
        <v>4281</v>
      </c>
      <c r="P1255" s="21">
        <f>ROUND(('NEW Reference'!K$6*List!$F1255)+'NEW Reference'!K$7,0)</f>
        <v>4416</v>
      </c>
      <c r="Q1255" s="21">
        <f>ROUND(('NEW Reference'!L$6*List!$F1255)+'NEW Reference'!L$7,0)</f>
        <v>4765</v>
      </c>
      <c r="R1255" s="21">
        <f>ROUND(('NEW Reference'!M$6*List!$F1255)+'NEW Reference'!M$7,0)</f>
        <v>5691</v>
      </c>
      <c r="S1255" s="21">
        <f>ROUND(('NEW Reference'!N$6*List!$F1255)+'NEW Reference'!N$7,0)</f>
        <v>22964</v>
      </c>
      <c r="T1255" s="22">
        <f>ROUND(('NEW Reference'!O$6*List!$F1255)+'NEW Reference'!O$7,0)</f>
        <v>854</v>
      </c>
      <c r="U1255" s="22">
        <f>ROUND(('NEW Reference'!P$6*List!$F1255)+'NEW Reference'!P$7,0)</f>
        <v>1203</v>
      </c>
      <c r="V1255" s="22">
        <f>ROUND(('NEW Reference'!Q$6*List!$F1255)+'NEW Reference'!Q$7,0)</f>
        <v>601</v>
      </c>
      <c r="X1255" s="3" t="str">
        <f t="shared" si="57"/>
        <v>Rural (Not listed as urban county), Washington</v>
      </c>
      <c r="Y1255" s="67" t="s">
        <v>4</v>
      </c>
      <c r="Z1255" s="24" t="s">
        <v>91</v>
      </c>
      <c r="AA1255" s="29" t="s">
        <v>1463</v>
      </c>
      <c r="AB1255" s="25"/>
      <c r="AC1255" s="19">
        <f t="shared" si="59"/>
        <v>0.97120000000000006</v>
      </c>
      <c r="AD1255" s="104">
        <v>42644</v>
      </c>
      <c r="AE1255" t="s">
        <v>1469</v>
      </c>
      <c r="AF1255" s="19">
        <v>1.2565999999999999</v>
      </c>
    </row>
    <row r="1256" spans="1:32">
      <c r="A1256" s="95">
        <v>34580</v>
      </c>
      <c r="B1256" s="93" t="s">
        <v>1475</v>
      </c>
      <c r="C1256" s="67" t="s">
        <v>1476</v>
      </c>
      <c r="D1256" s="28" t="s">
        <v>1463</v>
      </c>
      <c r="E1256" s="97" t="s">
        <v>90</v>
      </c>
      <c r="F1256" s="98">
        <f t="shared" si="58"/>
        <v>0.94530000000000003</v>
      </c>
      <c r="G1256" s="74">
        <f>ROUND(('NEW Reference'!B$6*List!$F1256)+'NEW Reference'!B$7,0)</f>
        <v>1289</v>
      </c>
      <c r="H1256" s="21">
        <f>ROUND(('NEW Reference'!C$6*List!$F1256)+'NEW Reference'!C$7,0)</f>
        <v>1922</v>
      </c>
      <c r="I1256" s="21">
        <f>ROUND(('NEW Reference'!D$6*List!$F1256)+'NEW Reference'!D$7,0)</f>
        <v>2303</v>
      </c>
      <c r="J1256" s="21">
        <f>ROUND(('NEW Reference'!E$6*List!$F1256)+'NEW Reference'!E$7,0)</f>
        <v>2848</v>
      </c>
      <c r="K1256" s="21">
        <f>ROUND(('NEW Reference'!F$6*List!$F1256)+'NEW Reference'!F$7,0)</f>
        <v>2967</v>
      </c>
      <c r="L1256" s="21">
        <f>ROUND(('NEW Reference'!G$6*List!$F1256)+'NEW Reference'!G$7,0)</f>
        <v>3358</v>
      </c>
      <c r="M1256" s="21">
        <f>ROUND(('NEW Reference'!H$6*List!$F1256)+'NEW Reference'!H$7,0)</f>
        <v>3487</v>
      </c>
      <c r="N1256" s="21">
        <f>ROUND(('NEW Reference'!I$6*List!$F1256)+'NEW Reference'!I$7,0)</f>
        <v>3624</v>
      </c>
      <c r="O1256" s="21">
        <f>ROUND(('NEW Reference'!J$6*List!$F1256)+'NEW Reference'!J$7,0)</f>
        <v>4196</v>
      </c>
      <c r="P1256" s="21">
        <f>ROUND(('NEW Reference'!K$6*List!$F1256)+'NEW Reference'!K$7,0)</f>
        <v>4329</v>
      </c>
      <c r="Q1256" s="21">
        <f>ROUND(('NEW Reference'!L$6*List!$F1256)+'NEW Reference'!L$7,0)</f>
        <v>4671</v>
      </c>
      <c r="R1256" s="21">
        <f>ROUND(('NEW Reference'!M$6*List!$F1256)+'NEW Reference'!M$7,0)</f>
        <v>5578</v>
      </c>
      <c r="S1256" s="21">
        <f>ROUND(('NEW Reference'!N$6*List!$F1256)+'NEW Reference'!N$7,0)</f>
        <v>22509</v>
      </c>
      <c r="T1256" s="22">
        <f>ROUND(('NEW Reference'!O$6*List!$F1256)+'NEW Reference'!O$7,0)</f>
        <v>837</v>
      </c>
      <c r="U1256" s="22">
        <f>ROUND(('NEW Reference'!P$6*List!$F1256)+'NEW Reference'!P$7,0)</f>
        <v>1179</v>
      </c>
      <c r="V1256" s="22">
        <f>ROUND(('NEW Reference'!Q$6*List!$F1256)+'NEW Reference'!Q$7,0)</f>
        <v>590</v>
      </c>
      <c r="X1256" s="3" t="str">
        <f t="shared" si="57"/>
        <v>SKAGIT, Washington</v>
      </c>
      <c r="Y1256" s="67" t="s">
        <v>1476</v>
      </c>
      <c r="Z1256" s="24" t="s">
        <v>91</v>
      </c>
      <c r="AA1256" s="28" t="s">
        <v>1463</v>
      </c>
      <c r="AB1256" s="25"/>
      <c r="AC1256" s="19">
        <f t="shared" si="59"/>
        <v>0.94530000000000003</v>
      </c>
      <c r="AD1256" s="104">
        <v>14740</v>
      </c>
      <c r="AE1256" t="s">
        <v>1471</v>
      </c>
      <c r="AF1256" s="19">
        <v>1.238515</v>
      </c>
    </row>
    <row r="1257" spans="1:32">
      <c r="A1257" s="95">
        <v>38900</v>
      </c>
      <c r="B1257" s="93" t="s">
        <v>1096</v>
      </c>
      <c r="C1257" s="67" t="s">
        <v>1477</v>
      </c>
      <c r="D1257" s="28" t="s">
        <v>1463</v>
      </c>
      <c r="E1257" s="97" t="s">
        <v>90</v>
      </c>
      <c r="F1257" s="98">
        <f t="shared" si="58"/>
        <v>1.1782999999999999</v>
      </c>
      <c r="G1257" s="74">
        <f>ROUND(('NEW Reference'!B$6*List!$F1257)+'NEW Reference'!B$7,0)</f>
        <v>1524</v>
      </c>
      <c r="H1257" s="21">
        <f>ROUND(('NEW Reference'!C$6*List!$F1257)+'NEW Reference'!C$7,0)</f>
        <v>2272</v>
      </c>
      <c r="I1257" s="21">
        <f>ROUND(('NEW Reference'!D$6*List!$F1257)+'NEW Reference'!D$7,0)</f>
        <v>2723</v>
      </c>
      <c r="J1257" s="21">
        <f>ROUND(('NEW Reference'!E$6*List!$F1257)+'NEW Reference'!E$7,0)</f>
        <v>3366</v>
      </c>
      <c r="K1257" s="21">
        <f>ROUND(('NEW Reference'!F$6*List!$F1257)+'NEW Reference'!F$7,0)</f>
        <v>3507</v>
      </c>
      <c r="L1257" s="21">
        <f>ROUND(('NEW Reference'!G$6*List!$F1257)+'NEW Reference'!G$7,0)</f>
        <v>3970</v>
      </c>
      <c r="M1257" s="21">
        <f>ROUND(('NEW Reference'!H$6*List!$F1257)+'NEW Reference'!H$7,0)</f>
        <v>4121</v>
      </c>
      <c r="N1257" s="21">
        <f>ROUND(('NEW Reference'!I$6*List!$F1257)+'NEW Reference'!I$7,0)</f>
        <v>4283</v>
      </c>
      <c r="O1257" s="21">
        <f>ROUND(('NEW Reference'!J$6*List!$F1257)+'NEW Reference'!J$7,0)</f>
        <v>4960</v>
      </c>
      <c r="P1257" s="21">
        <f>ROUND(('NEW Reference'!K$6*List!$F1257)+'NEW Reference'!K$7,0)</f>
        <v>5116</v>
      </c>
      <c r="Q1257" s="21">
        <f>ROUND(('NEW Reference'!L$6*List!$F1257)+'NEW Reference'!L$7,0)</f>
        <v>5521</v>
      </c>
      <c r="R1257" s="21">
        <f>ROUND(('NEW Reference'!M$6*List!$F1257)+'NEW Reference'!M$7,0)</f>
        <v>6594</v>
      </c>
      <c r="S1257" s="21">
        <f>ROUND(('NEW Reference'!N$6*List!$F1257)+'NEW Reference'!N$7,0)</f>
        <v>26605</v>
      </c>
      <c r="T1257" s="22">
        <f>ROUND(('NEW Reference'!O$6*List!$F1257)+'NEW Reference'!O$7,0)</f>
        <v>989</v>
      </c>
      <c r="U1257" s="22">
        <f>ROUND(('NEW Reference'!P$6*List!$F1257)+'NEW Reference'!P$7,0)</f>
        <v>1394</v>
      </c>
      <c r="V1257" s="22">
        <f>ROUND(('NEW Reference'!Q$6*List!$F1257)+'NEW Reference'!Q$7,0)</f>
        <v>697</v>
      </c>
      <c r="X1257" s="3" t="str">
        <f t="shared" si="57"/>
        <v>SKAMANIA, Washington</v>
      </c>
      <c r="Y1257" s="67" t="s">
        <v>1477</v>
      </c>
      <c r="Z1257" s="24" t="s">
        <v>91</v>
      </c>
      <c r="AA1257" s="28" t="s">
        <v>1463</v>
      </c>
      <c r="AB1257" s="25"/>
      <c r="AC1257" s="19">
        <f t="shared" si="59"/>
        <v>1.1782999999999999</v>
      </c>
      <c r="AD1257" s="104">
        <v>45104</v>
      </c>
      <c r="AE1257" t="s">
        <v>1473</v>
      </c>
      <c r="AF1257" s="19">
        <v>1.2721</v>
      </c>
    </row>
    <row r="1258" spans="1:32">
      <c r="A1258" s="95">
        <v>21794</v>
      </c>
      <c r="B1258" s="93" t="s">
        <v>1478</v>
      </c>
      <c r="C1258" s="67" t="s">
        <v>1479</v>
      </c>
      <c r="D1258" s="28" t="s">
        <v>1463</v>
      </c>
      <c r="E1258" s="97" t="s">
        <v>90</v>
      </c>
      <c r="F1258" s="98">
        <f t="shared" si="58"/>
        <v>1.1662999999999999</v>
      </c>
      <c r="G1258" s="74">
        <f>ROUND(('NEW Reference'!B$6*List!$F1258)+'NEW Reference'!B$7,0)</f>
        <v>1512</v>
      </c>
      <c r="H1258" s="21">
        <f>ROUND(('NEW Reference'!C$6*List!$F1258)+'NEW Reference'!C$7,0)</f>
        <v>2254</v>
      </c>
      <c r="I1258" s="21">
        <f>ROUND(('NEW Reference'!D$6*List!$F1258)+'NEW Reference'!D$7,0)</f>
        <v>2701</v>
      </c>
      <c r="J1258" s="21">
        <f>ROUND(('NEW Reference'!E$6*List!$F1258)+'NEW Reference'!E$7,0)</f>
        <v>3339</v>
      </c>
      <c r="K1258" s="21">
        <f>ROUND(('NEW Reference'!F$6*List!$F1258)+'NEW Reference'!F$7,0)</f>
        <v>3479</v>
      </c>
      <c r="L1258" s="21">
        <f>ROUND(('NEW Reference'!G$6*List!$F1258)+'NEW Reference'!G$7,0)</f>
        <v>3938</v>
      </c>
      <c r="M1258" s="21">
        <f>ROUND(('NEW Reference'!H$6*List!$F1258)+'NEW Reference'!H$7,0)</f>
        <v>4089</v>
      </c>
      <c r="N1258" s="21">
        <f>ROUND(('NEW Reference'!I$6*List!$F1258)+'NEW Reference'!I$7,0)</f>
        <v>4249</v>
      </c>
      <c r="O1258" s="21">
        <f>ROUND(('NEW Reference'!J$6*List!$F1258)+'NEW Reference'!J$7,0)</f>
        <v>4921</v>
      </c>
      <c r="P1258" s="21">
        <f>ROUND(('NEW Reference'!K$6*List!$F1258)+'NEW Reference'!K$7,0)</f>
        <v>5076</v>
      </c>
      <c r="Q1258" s="21">
        <f>ROUND(('NEW Reference'!L$6*List!$F1258)+'NEW Reference'!L$7,0)</f>
        <v>5477</v>
      </c>
      <c r="R1258" s="21">
        <f>ROUND(('NEW Reference'!M$6*List!$F1258)+'NEW Reference'!M$7,0)</f>
        <v>6541</v>
      </c>
      <c r="S1258" s="21">
        <f>ROUND(('NEW Reference'!N$6*List!$F1258)+'NEW Reference'!N$7,0)</f>
        <v>26394</v>
      </c>
      <c r="T1258" s="22">
        <f>ROUND(('NEW Reference'!O$6*List!$F1258)+'NEW Reference'!O$7,0)</f>
        <v>981</v>
      </c>
      <c r="U1258" s="22">
        <f>ROUND(('NEW Reference'!P$6*List!$F1258)+'NEW Reference'!P$7,0)</f>
        <v>1383</v>
      </c>
      <c r="V1258" s="22">
        <f>ROUND(('NEW Reference'!Q$6*List!$F1258)+'NEW Reference'!Q$7,0)</f>
        <v>691</v>
      </c>
      <c r="X1258" s="3" t="str">
        <f t="shared" si="57"/>
        <v>SNOHOMISH, Washington</v>
      </c>
      <c r="Y1258" s="67" t="s">
        <v>1479</v>
      </c>
      <c r="Z1258" s="24" t="s">
        <v>91</v>
      </c>
      <c r="AA1258" s="28" t="s">
        <v>1463</v>
      </c>
      <c r="AB1258" s="25"/>
      <c r="AC1258" s="19">
        <f t="shared" si="59"/>
        <v>1.1662999999999999</v>
      </c>
      <c r="AD1258" s="104">
        <v>34580</v>
      </c>
      <c r="AE1258" t="s">
        <v>1475</v>
      </c>
      <c r="AF1258" s="19">
        <v>0.94530000000000003</v>
      </c>
    </row>
    <row r="1259" spans="1:32">
      <c r="A1259" s="95">
        <v>44060</v>
      </c>
      <c r="B1259" s="93" t="s">
        <v>1480</v>
      </c>
      <c r="C1259" s="67" t="s">
        <v>1481</v>
      </c>
      <c r="D1259" s="29" t="s">
        <v>1463</v>
      </c>
      <c r="E1259" s="97" t="s">
        <v>90</v>
      </c>
      <c r="F1259" s="98">
        <f t="shared" si="58"/>
        <v>1.1032</v>
      </c>
      <c r="G1259" s="74">
        <f>ROUND(('NEW Reference'!B$6*List!$F1259)+'NEW Reference'!B$7,0)</f>
        <v>1448</v>
      </c>
      <c r="H1259" s="21">
        <f>ROUND(('NEW Reference'!C$6*List!$F1259)+'NEW Reference'!C$7,0)</f>
        <v>2159</v>
      </c>
      <c r="I1259" s="21">
        <f>ROUND(('NEW Reference'!D$6*List!$F1259)+'NEW Reference'!D$7,0)</f>
        <v>2587</v>
      </c>
      <c r="J1259" s="21">
        <f>ROUND(('NEW Reference'!E$6*List!$F1259)+'NEW Reference'!E$7,0)</f>
        <v>3199</v>
      </c>
      <c r="K1259" s="21">
        <f>ROUND(('NEW Reference'!F$6*List!$F1259)+'NEW Reference'!F$7,0)</f>
        <v>3333</v>
      </c>
      <c r="L1259" s="21">
        <f>ROUND(('NEW Reference'!G$6*List!$F1259)+'NEW Reference'!G$7,0)</f>
        <v>3773</v>
      </c>
      <c r="M1259" s="21">
        <f>ROUND(('NEW Reference'!H$6*List!$F1259)+'NEW Reference'!H$7,0)</f>
        <v>3917</v>
      </c>
      <c r="N1259" s="21">
        <f>ROUND(('NEW Reference'!I$6*List!$F1259)+'NEW Reference'!I$7,0)</f>
        <v>4071</v>
      </c>
      <c r="O1259" s="21">
        <f>ROUND(('NEW Reference'!J$6*List!$F1259)+'NEW Reference'!J$7,0)</f>
        <v>4714</v>
      </c>
      <c r="P1259" s="21">
        <f>ROUND(('NEW Reference'!K$6*List!$F1259)+'NEW Reference'!K$7,0)</f>
        <v>4862</v>
      </c>
      <c r="Q1259" s="21">
        <f>ROUND(('NEW Reference'!L$6*List!$F1259)+'NEW Reference'!L$7,0)</f>
        <v>5247</v>
      </c>
      <c r="R1259" s="21">
        <f>ROUND(('NEW Reference'!M$6*List!$F1259)+'NEW Reference'!M$7,0)</f>
        <v>6266</v>
      </c>
      <c r="S1259" s="21">
        <f>ROUND(('NEW Reference'!N$6*List!$F1259)+'NEW Reference'!N$7,0)</f>
        <v>25285</v>
      </c>
      <c r="T1259" s="22">
        <f>ROUND(('NEW Reference'!O$6*List!$F1259)+'NEW Reference'!O$7,0)</f>
        <v>940</v>
      </c>
      <c r="U1259" s="22">
        <f>ROUND(('NEW Reference'!P$6*List!$F1259)+'NEW Reference'!P$7,0)</f>
        <v>1325</v>
      </c>
      <c r="V1259" s="22">
        <f>ROUND(('NEW Reference'!Q$6*List!$F1259)+'NEW Reference'!Q$7,0)</f>
        <v>662</v>
      </c>
      <c r="X1259" s="3" t="str">
        <f t="shared" si="57"/>
        <v>SPOKANE, Washington</v>
      </c>
      <c r="Y1259" s="67" t="s">
        <v>1481</v>
      </c>
      <c r="Z1259" s="24" t="s">
        <v>91</v>
      </c>
      <c r="AA1259" s="29" t="s">
        <v>1463</v>
      </c>
      <c r="AB1259" s="26"/>
      <c r="AC1259" s="19">
        <f t="shared" si="59"/>
        <v>1.1032</v>
      </c>
      <c r="AD1259" s="104">
        <v>38900</v>
      </c>
      <c r="AE1259" t="s">
        <v>1096</v>
      </c>
      <c r="AF1259" s="19">
        <v>1.1782999999999999</v>
      </c>
    </row>
    <row r="1260" spans="1:32">
      <c r="A1260" s="95">
        <v>44060</v>
      </c>
      <c r="B1260" s="93" t="s">
        <v>1480</v>
      </c>
      <c r="C1260" s="67" t="s">
        <v>1482</v>
      </c>
      <c r="D1260" s="28" t="s">
        <v>1463</v>
      </c>
      <c r="E1260" s="97" t="s">
        <v>90</v>
      </c>
      <c r="F1260" s="98">
        <f t="shared" si="58"/>
        <v>1.1032</v>
      </c>
      <c r="G1260" s="74">
        <f>ROUND(('NEW Reference'!B$6*List!$F1260)+'NEW Reference'!B$7,0)</f>
        <v>1448</v>
      </c>
      <c r="H1260" s="21">
        <f>ROUND(('NEW Reference'!C$6*List!$F1260)+'NEW Reference'!C$7,0)</f>
        <v>2159</v>
      </c>
      <c r="I1260" s="21">
        <f>ROUND(('NEW Reference'!D$6*List!$F1260)+'NEW Reference'!D$7,0)</f>
        <v>2587</v>
      </c>
      <c r="J1260" s="21">
        <f>ROUND(('NEW Reference'!E$6*List!$F1260)+'NEW Reference'!E$7,0)</f>
        <v>3199</v>
      </c>
      <c r="K1260" s="21">
        <f>ROUND(('NEW Reference'!F$6*List!$F1260)+'NEW Reference'!F$7,0)</f>
        <v>3333</v>
      </c>
      <c r="L1260" s="21">
        <f>ROUND(('NEW Reference'!G$6*List!$F1260)+'NEW Reference'!G$7,0)</f>
        <v>3773</v>
      </c>
      <c r="M1260" s="21">
        <f>ROUND(('NEW Reference'!H$6*List!$F1260)+'NEW Reference'!H$7,0)</f>
        <v>3917</v>
      </c>
      <c r="N1260" s="21">
        <f>ROUND(('NEW Reference'!I$6*List!$F1260)+'NEW Reference'!I$7,0)</f>
        <v>4071</v>
      </c>
      <c r="O1260" s="21">
        <f>ROUND(('NEW Reference'!J$6*List!$F1260)+'NEW Reference'!J$7,0)</f>
        <v>4714</v>
      </c>
      <c r="P1260" s="21">
        <f>ROUND(('NEW Reference'!K$6*List!$F1260)+'NEW Reference'!K$7,0)</f>
        <v>4862</v>
      </c>
      <c r="Q1260" s="21">
        <f>ROUND(('NEW Reference'!L$6*List!$F1260)+'NEW Reference'!L$7,0)</f>
        <v>5247</v>
      </c>
      <c r="R1260" s="21">
        <f>ROUND(('NEW Reference'!M$6*List!$F1260)+'NEW Reference'!M$7,0)</f>
        <v>6266</v>
      </c>
      <c r="S1260" s="21">
        <f>ROUND(('NEW Reference'!N$6*List!$F1260)+'NEW Reference'!N$7,0)</f>
        <v>25285</v>
      </c>
      <c r="T1260" s="22">
        <f>ROUND(('NEW Reference'!O$6*List!$F1260)+'NEW Reference'!O$7,0)</f>
        <v>940</v>
      </c>
      <c r="U1260" s="22">
        <f>ROUND(('NEW Reference'!P$6*List!$F1260)+'NEW Reference'!P$7,0)</f>
        <v>1325</v>
      </c>
      <c r="V1260" s="22">
        <f>ROUND(('NEW Reference'!Q$6*List!$F1260)+'NEW Reference'!Q$7,0)</f>
        <v>662</v>
      </c>
      <c r="X1260" s="3" t="str">
        <f t="shared" si="57"/>
        <v>STEVENS, Washington</v>
      </c>
      <c r="Y1260" s="67" t="s">
        <v>1482</v>
      </c>
      <c r="Z1260" s="24" t="s">
        <v>91</v>
      </c>
      <c r="AA1260" s="28" t="s">
        <v>1463</v>
      </c>
      <c r="AB1260" s="26"/>
      <c r="AC1260" s="19">
        <f t="shared" si="59"/>
        <v>1.1032</v>
      </c>
      <c r="AD1260" s="104">
        <v>21794</v>
      </c>
      <c r="AE1260" t="s">
        <v>1478</v>
      </c>
      <c r="AF1260" s="19">
        <v>1.1662999999999999</v>
      </c>
    </row>
    <row r="1261" spans="1:32">
      <c r="A1261" s="95">
        <v>36500</v>
      </c>
      <c r="B1261" s="93" t="s">
        <v>1483</v>
      </c>
      <c r="C1261" s="67" t="s">
        <v>1484</v>
      </c>
      <c r="D1261" s="28" t="s">
        <v>1463</v>
      </c>
      <c r="E1261" s="97" t="s">
        <v>90</v>
      </c>
      <c r="F1261" s="98">
        <f t="shared" si="58"/>
        <v>1.1329</v>
      </c>
      <c r="G1261" s="74">
        <f>ROUND(('NEW Reference'!B$6*List!$F1261)+'NEW Reference'!B$7,0)</f>
        <v>1478</v>
      </c>
      <c r="H1261" s="21">
        <f>ROUND(('NEW Reference'!C$6*List!$F1261)+'NEW Reference'!C$7,0)</f>
        <v>2204</v>
      </c>
      <c r="I1261" s="21">
        <f>ROUND(('NEW Reference'!D$6*List!$F1261)+'NEW Reference'!D$7,0)</f>
        <v>2641</v>
      </c>
      <c r="J1261" s="21">
        <f>ROUND(('NEW Reference'!E$6*List!$F1261)+'NEW Reference'!E$7,0)</f>
        <v>3265</v>
      </c>
      <c r="K1261" s="21">
        <f>ROUND(('NEW Reference'!F$6*List!$F1261)+'NEW Reference'!F$7,0)</f>
        <v>3402</v>
      </c>
      <c r="L1261" s="21">
        <f>ROUND(('NEW Reference'!G$6*List!$F1261)+'NEW Reference'!G$7,0)</f>
        <v>3851</v>
      </c>
      <c r="M1261" s="21">
        <f>ROUND(('NEW Reference'!H$6*List!$F1261)+'NEW Reference'!H$7,0)</f>
        <v>3998</v>
      </c>
      <c r="N1261" s="21">
        <f>ROUND(('NEW Reference'!I$6*List!$F1261)+'NEW Reference'!I$7,0)</f>
        <v>4155</v>
      </c>
      <c r="O1261" s="21">
        <f>ROUND(('NEW Reference'!J$6*List!$F1261)+'NEW Reference'!J$7,0)</f>
        <v>4811</v>
      </c>
      <c r="P1261" s="21">
        <f>ROUND(('NEW Reference'!K$6*List!$F1261)+'NEW Reference'!K$7,0)</f>
        <v>4963</v>
      </c>
      <c r="Q1261" s="21">
        <f>ROUND(('NEW Reference'!L$6*List!$F1261)+'NEW Reference'!L$7,0)</f>
        <v>5355</v>
      </c>
      <c r="R1261" s="21">
        <f>ROUND(('NEW Reference'!M$6*List!$F1261)+'NEW Reference'!M$7,0)</f>
        <v>6396</v>
      </c>
      <c r="S1261" s="21">
        <f>ROUND(('NEW Reference'!N$6*List!$F1261)+'NEW Reference'!N$7,0)</f>
        <v>25807</v>
      </c>
      <c r="T1261" s="22">
        <f>ROUND(('NEW Reference'!O$6*List!$F1261)+'NEW Reference'!O$7,0)</f>
        <v>959</v>
      </c>
      <c r="U1261" s="22">
        <f>ROUND(('NEW Reference'!P$6*List!$F1261)+'NEW Reference'!P$7,0)</f>
        <v>1352</v>
      </c>
      <c r="V1261" s="22">
        <f>ROUND(('NEW Reference'!Q$6*List!$F1261)+'NEW Reference'!Q$7,0)</f>
        <v>676</v>
      </c>
      <c r="X1261" s="3" t="str">
        <f t="shared" si="57"/>
        <v>THURSTON, Washington</v>
      </c>
      <c r="Y1261" s="67" t="s">
        <v>1484</v>
      </c>
      <c r="Z1261" s="24" t="s">
        <v>91</v>
      </c>
      <c r="AA1261" s="28" t="s">
        <v>1463</v>
      </c>
      <c r="AB1261" s="26"/>
      <c r="AC1261" s="19">
        <f t="shared" si="59"/>
        <v>1.1329</v>
      </c>
      <c r="AD1261" s="104">
        <v>44060</v>
      </c>
      <c r="AE1261" t="s">
        <v>1480</v>
      </c>
      <c r="AF1261" s="19">
        <v>1.1032</v>
      </c>
    </row>
    <row r="1262" spans="1:32">
      <c r="A1262" s="95">
        <v>47460</v>
      </c>
      <c r="B1262" s="93" t="s">
        <v>1485</v>
      </c>
      <c r="C1262" s="67" t="s">
        <v>1486</v>
      </c>
      <c r="D1262" s="28" t="s">
        <v>1463</v>
      </c>
      <c r="E1262" s="97" t="s">
        <v>90</v>
      </c>
      <c r="F1262" s="98">
        <f t="shared" si="58"/>
        <v>0.9758</v>
      </c>
      <c r="G1262" s="74">
        <f>ROUND(('NEW Reference'!B$6*List!$F1262)+'NEW Reference'!B$7,0)</f>
        <v>1320</v>
      </c>
      <c r="H1262" s="21">
        <f>ROUND(('NEW Reference'!C$6*List!$F1262)+'NEW Reference'!C$7,0)</f>
        <v>1968</v>
      </c>
      <c r="I1262" s="21">
        <f>ROUND(('NEW Reference'!D$6*List!$F1262)+'NEW Reference'!D$7,0)</f>
        <v>2358</v>
      </c>
      <c r="J1262" s="21">
        <f>ROUND(('NEW Reference'!E$6*List!$F1262)+'NEW Reference'!E$7,0)</f>
        <v>2916</v>
      </c>
      <c r="K1262" s="21">
        <f>ROUND(('NEW Reference'!F$6*List!$F1262)+'NEW Reference'!F$7,0)</f>
        <v>3037</v>
      </c>
      <c r="L1262" s="21">
        <f>ROUND(('NEW Reference'!G$6*List!$F1262)+'NEW Reference'!G$7,0)</f>
        <v>3438</v>
      </c>
      <c r="M1262" s="21">
        <f>ROUND(('NEW Reference'!H$6*List!$F1262)+'NEW Reference'!H$7,0)</f>
        <v>3570</v>
      </c>
      <c r="N1262" s="21">
        <f>ROUND(('NEW Reference'!I$6*List!$F1262)+'NEW Reference'!I$7,0)</f>
        <v>3710</v>
      </c>
      <c r="O1262" s="21">
        <f>ROUND(('NEW Reference'!J$6*List!$F1262)+'NEW Reference'!J$7,0)</f>
        <v>4296</v>
      </c>
      <c r="P1262" s="21">
        <f>ROUND(('NEW Reference'!K$6*List!$F1262)+'NEW Reference'!K$7,0)</f>
        <v>4432</v>
      </c>
      <c r="Q1262" s="21">
        <f>ROUND(('NEW Reference'!L$6*List!$F1262)+'NEW Reference'!L$7,0)</f>
        <v>4782</v>
      </c>
      <c r="R1262" s="21">
        <f>ROUND(('NEW Reference'!M$6*List!$F1262)+'NEW Reference'!M$7,0)</f>
        <v>5711</v>
      </c>
      <c r="S1262" s="21">
        <f>ROUND(('NEW Reference'!N$6*List!$F1262)+'NEW Reference'!N$7,0)</f>
        <v>23045</v>
      </c>
      <c r="T1262" s="22">
        <f>ROUND(('NEW Reference'!O$6*List!$F1262)+'NEW Reference'!O$7,0)</f>
        <v>857</v>
      </c>
      <c r="U1262" s="22">
        <f>ROUND(('NEW Reference'!P$6*List!$F1262)+'NEW Reference'!P$7,0)</f>
        <v>1207</v>
      </c>
      <c r="V1262" s="22">
        <f>ROUND(('NEW Reference'!Q$6*List!$F1262)+'NEW Reference'!Q$7,0)</f>
        <v>604</v>
      </c>
      <c r="X1262" s="3" t="str">
        <f t="shared" si="57"/>
        <v>WALLA WALLA, Washington</v>
      </c>
      <c r="Y1262" s="67" t="s">
        <v>1486</v>
      </c>
      <c r="Z1262" s="24" t="s">
        <v>91</v>
      </c>
      <c r="AA1262" s="28" t="s">
        <v>1463</v>
      </c>
      <c r="AB1262" s="26"/>
      <c r="AC1262" s="19">
        <f t="shared" si="59"/>
        <v>0.9758</v>
      </c>
      <c r="AD1262" s="104">
        <v>44060</v>
      </c>
      <c r="AE1262" t="s">
        <v>1480</v>
      </c>
      <c r="AF1262" s="19">
        <v>1.1032</v>
      </c>
    </row>
    <row r="1263" spans="1:32">
      <c r="A1263" s="95">
        <v>13380</v>
      </c>
      <c r="B1263" s="93" t="s">
        <v>1487</v>
      </c>
      <c r="C1263" s="67" t="s">
        <v>1488</v>
      </c>
      <c r="D1263" s="28" t="s">
        <v>1463</v>
      </c>
      <c r="E1263" s="97" t="s">
        <v>90</v>
      </c>
      <c r="F1263" s="98">
        <f t="shared" si="58"/>
        <v>1.21106</v>
      </c>
      <c r="G1263" s="74">
        <f>ROUND(('NEW Reference'!B$6*List!$F1263)+'NEW Reference'!B$7,0)</f>
        <v>1557</v>
      </c>
      <c r="H1263" s="21">
        <f>ROUND(('NEW Reference'!C$6*List!$F1263)+'NEW Reference'!C$7,0)</f>
        <v>2321</v>
      </c>
      <c r="I1263" s="21">
        <f>ROUND(('NEW Reference'!D$6*List!$F1263)+'NEW Reference'!D$7,0)</f>
        <v>2781</v>
      </c>
      <c r="J1263" s="21">
        <f>ROUND(('NEW Reference'!E$6*List!$F1263)+'NEW Reference'!E$7,0)</f>
        <v>3439</v>
      </c>
      <c r="K1263" s="21">
        <f>ROUND(('NEW Reference'!F$6*List!$F1263)+'NEW Reference'!F$7,0)</f>
        <v>3583</v>
      </c>
      <c r="L1263" s="21">
        <f>ROUND(('NEW Reference'!G$6*List!$F1263)+'NEW Reference'!G$7,0)</f>
        <v>4056</v>
      </c>
      <c r="M1263" s="21">
        <f>ROUND(('NEW Reference'!H$6*List!$F1263)+'NEW Reference'!H$7,0)</f>
        <v>4210</v>
      </c>
      <c r="N1263" s="21">
        <f>ROUND(('NEW Reference'!I$6*List!$F1263)+'NEW Reference'!I$7,0)</f>
        <v>4376</v>
      </c>
      <c r="O1263" s="21">
        <f>ROUND(('NEW Reference'!J$6*List!$F1263)+'NEW Reference'!J$7,0)</f>
        <v>5067</v>
      </c>
      <c r="P1263" s="21">
        <f>ROUND(('NEW Reference'!K$6*List!$F1263)+'NEW Reference'!K$7,0)</f>
        <v>5227</v>
      </c>
      <c r="Q1263" s="21">
        <f>ROUND(('NEW Reference'!L$6*List!$F1263)+'NEW Reference'!L$7,0)</f>
        <v>5640</v>
      </c>
      <c r="R1263" s="21">
        <f>ROUND(('NEW Reference'!M$6*List!$F1263)+'NEW Reference'!M$7,0)</f>
        <v>6736</v>
      </c>
      <c r="S1263" s="21">
        <f>ROUND(('NEW Reference'!N$6*List!$F1263)+'NEW Reference'!N$7,0)</f>
        <v>27181</v>
      </c>
      <c r="T1263" s="22">
        <f>ROUND(('NEW Reference'!O$6*List!$F1263)+'NEW Reference'!O$7,0)</f>
        <v>1010</v>
      </c>
      <c r="U1263" s="22">
        <f>ROUND(('NEW Reference'!P$6*List!$F1263)+'NEW Reference'!P$7,0)</f>
        <v>1424</v>
      </c>
      <c r="V1263" s="22">
        <f>ROUND(('NEW Reference'!Q$6*List!$F1263)+'NEW Reference'!Q$7,0)</f>
        <v>712</v>
      </c>
      <c r="X1263" s="3" t="str">
        <f t="shared" si="57"/>
        <v>WHATCOM, Washington</v>
      </c>
      <c r="Y1263" s="67" t="s">
        <v>1488</v>
      </c>
      <c r="Z1263" s="24" t="s">
        <v>91</v>
      </c>
      <c r="AA1263" s="28" t="s">
        <v>1463</v>
      </c>
      <c r="AB1263" s="26"/>
      <c r="AC1263" s="19">
        <f t="shared" si="59"/>
        <v>1.21106</v>
      </c>
      <c r="AD1263" s="104">
        <v>36500</v>
      </c>
      <c r="AE1263" t="s">
        <v>1483</v>
      </c>
      <c r="AF1263" s="19">
        <v>1.1329</v>
      </c>
    </row>
    <row r="1264" spans="1:32">
      <c r="A1264" s="95">
        <v>49420</v>
      </c>
      <c r="B1264" s="93" t="s">
        <v>1489</v>
      </c>
      <c r="C1264" s="67" t="s">
        <v>1490</v>
      </c>
      <c r="D1264" s="28" t="s">
        <v>1463</v>
      </c>
      <c r="E1264" s="97" t="s">
        <v>90</v>
      </c>
      <c r="F1264" s="98">
        <f t="shared" si="58"/>
        <v>0.92010000000000003</v>
      </c>
      <c r="G1264" s="74">
        <f>ROUND(('NEW Reference'!B$6*List!$F1264)+'NEW Reference'!B$7,0)</f>
        <v>1264</v>
      </c>
      <c r="H1264" s="21">
        <f>ROUND(('NEW Reference'!C$6*List!$F1264)+'NEW Reference'!C$7,0)</f>
        <v>1884</v>
      </c>
      <c r="I1264" s="21">
        <f>ROUND(('NEW Reference'!D$6*List!$F1264)+'NEW Reference'!D$7,0)</f>
        <v>2258</v>
      </c>
      <c r="J1264" s="21">
        <f>ROUND(('NEW Reference'!E$6*List!$F1264)+'NEW Reference'!E$7,0)</f>
        <v>2792</v>
      </c>
      <c r="K1264" s="21">
        <f>ROUND(('NEW Reference'!F$6*List!$F1264)+'NEW Reference'!F$7,0)</f>
        <v>2908</v>
      </c>
      <c r="L1264" s="21">
        <f>ROUND(('NEW Reference'!G$6*List!$F1264)+'NEW Reference'!G$7,0)</f>
        <v>3292</v>
      </c>
      <c r="M1264" s="21">
        <f>ROUND(('NEW Reference'!H$6*List!$F1264)+'NEW Reference'!H$7,0)</f>
        <v>3418</v>
      </c>
      <c r="N1264" s="21">
        <f>ROUND(('NEW Reference'!I$6*List!$F1264)+'NEW Reference'!I$7,0)</f>
        <v>3552</v>
      </c>
      <c r="O1264" s="21">
        <f>ROUND(('NEW Reference'!J$6*List!$F1264)+'NEW Reference'!J$7,0)</f>
        <v>4114</v>
      </c>
      <c r="P1264" s="21">
        <f>ROUND(('NEW Reference'!K$6*List!$F1264)+'NEW Reference'!K$7,0)</f>
        <v>4243</v>
      </c>
      <c r="Q1264" s="21">
        <f>ROUND(('NEW Reference'!L$6*List!$F1264)+'NEW Reference'!L$7,0)</f>
        <v>4579</v>
      </c>
      <c r="R1264" s="21">
        <f>ROUND(('NEW Reference'!M$6*List!$F1264)+'NEW Reference'!M$7,0)</f>
        <v>5469</v>
      </c>
      <c r="S1264" s="21">
        <f>ROUND(('NEW Reference'!N$6*List!$F1264)+'NEW Reference'!N$7,0)</f>
        <v>22066</v>
      </c>
      <c r="T1264" s="22">
        <f>ROUND(('NEW Reference'!O$6*List!$F1264)+'NEW Reference'!O$7,0)</f>
        <v>820</v>
      </c>
      <c r="U1264" s="22">
        <f>ROUND(('NEW Reference'!P$6*List!$F1264)+'NEW Reference'!P$7,0)</f>
        <v>1156</v>
      </c>
      <c r="V1264" s="22">
        <f>ROUND(('NEW Reference'!Q$6*List!$F1264)+'NEW Reference'!Q$7,0)</f>
        <v>578</v>
      </c>
      <c r="X1264" s="3" t="str">
        <f t="shared" si="57"/>
        <v>YAKIMA, Washington</v>
      </c>
      <c r="Y1264" s="67" t="s">
        <v>1490</v>
      </c>
      <c r="Z1264" s="24" t="s">
        <v>91</v>
      </c>
      <c r="AA1264" s="28" t="s">
        <v>1463</v>
      </c>
      <c r="AB1264" s="26"/>
      <c r="AC1264" s="19">
        <f t="shared" si="59"/>
        <v>0.92010000000000003</v>
      </c>
      <c r="AD1264" s="104">
        <v>47460</v>
      </c>
      <c r="AE1264" t="s">
        <v>1485</v>
      </c>
      <c r="AF1264" s="19">
        <v>0.9758</v>
      </c>
    </row>
    <row r="1265" spans="1:32">
      <c r="A1265" s="95">
        <v>24580</v>
      </c>
      <c r="B1265" s="93" t="s">
        <v>1491</v>
      </c>
      <c r="C1265" s="67" t="s">
        <v>593</v>
      </c>
      <c r="D1265" s="29" t="s">
        <v>1492</v>
      </c>
      <c r="E1265" s="97" t="s">
        <v>90</v>
      </c>
      <c r="F1265" s="98">
        <f t="shared" si="58"/>
        <v>0.89300000000000002</v>
      </c>
      <c r="G1265" s="74">
        <f>ROUND(('NEW Reference'!B$6*List!$F1265)+'NEW Reference'!B$7,0)</f>
        <v>1236</v>
      </c>
      <c r="H1265" s="21">
        <f>ROUND(('NEW Reference'!C$6*List!$F1265)+'NEW Reference'!C$7,0)</f>
        <v>1844</v>
      </c>
      <c r="I1265" s="21">
        <f>ROUND(('NEW Reference'!D$6*List!$F1265)+'NEW Reference'!D$7,0)</f>
        <v>2209</v>
      </c>
      <c r="J1265" s="21">
        <f>ROUND(('NEW Reference'!E$6*List!$F1265)+'NEW Reference'!E$7,0)</f>
        <v>2731</v>
      </c>
      <c r="K1265" s="21">
        <f>ROUND(('NEW Reference'!F$6*List!$F1265)+'NEW Reference'!F$7,0)</f>
        <v>2846</v>
      </c>
      <c r="L1265" s="21">
        <f>ROUND(('NEW Reference'!G$6*List!$F1265)+'NEW Reference'!G$7,0)</f>
        <v>3221</v>
      </c>
      <c r="M1265" s="21">
        <f>ROUND(('NEW Reference'!H$6*List!$F1265)+'NEW Reference'!H$7,0)</f>
        <v>3344</v>
      </c>
      <c r="N1265" s="21">
        <f>ROUND(('NEW Reference'!I$6*List!$F1265)+'NEW Reference'!I$7,0)</f>
        <v>3476</v>
      </c>
      <c r="O1265" s="21">
        <f>ROUND(('NEW Reference'!J$6*List!$F1265)+'NEW Reference'!J$7,0)</f>
        <v>4025</v>
      </c>
      <c r="P1265" s="21">
        <f>ROUND(('NEW Reference'!K$6*List!$F1265)+'NEW Reference'!K$7,0)</f>
        <v>4152</v>
      </c>
      <c r="Q1265" s="21">
        <f>ROUND(('NEW Reference'!L$6*List!$F1265)+'NEW Reference'!L$7,0)</f>
        <v>4480</v>
      </c>
      <c r="R1265" s="21">
        <f>ROUND(('NEW Reference'!M$6*List!$F1265)+'NEW Reference'!M$7,0)</f>
        <v>5351</v>
      </c>
      <c r="S1265" s="21">
        <f>ROUND(('NEW Reference'!N$6*List!$F1265)+'NEW Reference'!N$7,0)</f>
        <v>21589</v>
      </c>
      <c r="T1265" s="22">
        <f>ROUND(('NEW Reference'!O$6*List!$F1265)+'NEW Reference'!O$7,0)</f>
        <v>803</v>
      </c>
      <c r="U1265" s="22">
        <f>ROUND(('NEW Reference'!P$6*List!$F1265)+'NEW Reference'!P$7,0)</f>
        <v>1131</v>
      </c>
      <c r="V1265" s="22">
        <f>ROUND(('NEW Reference'!Q$6*List!$F1265)+'NEW Reference'!Q$7,0)</f>
        <v>565</v>
      </c>
      <c r="X1265" s="3" t="str">
        <f t="shared" si="57"/>
        <v>BROWN, Wisconsin</v>
      </c>
      <c r="Y1265" s="67" t="s">
        <v>593</v>
      </c>
      <c r="Z1265" s="24" t="s">
        <v>91</v>
      </c>
      <c r="AA1265" s="29" t="s">
        <v>1492</v>
      </c>
      <c r="AB1265" s="26"/>
      <c r="AC1265" s="19">
        <f t="shared" si="59"/>
        <v>0.89300000000000002</v>
      </c>
      <c r="AD1265" s="104">
        <v>13380</v>
      </c>
      <c r="AE1265" t="s">
        <v>1487</v>
      </c>
      <c r="AF1265" s="19">
        <v>1.21106</v>
      </c>
    </row>
    <row r="1266" spans="1:32">
      <c r="A1266" s="95">
        <v>11540</v>
      </c>
      <c r="B1266" s="93" t="s">
        <v>1493</v>
      </c>
      <c r="C1266" s="67" t="s">
        <v>1494</v>
      </c>
      <c r="D1266" s="29" t="s">
        <v>1492</v>
      </c>
      <c r="E1266" s="97" t="s">
        <v>90</v>
      </c>
      <c r="F1266" s="98">
        <f t="shared" si="58"/>
        <v>0.94980000000000009</v>
      </c>
      <c r="G1266" s="74">
        <f>ROUND(('NEW Reference'!B$6*List!$F1266)+'NEW Reference'!B$7,0)</f>
        <v>1294</v>
      </c>
      <c r="H1266" s="21">
        <f>ROUND(('NEW Reference'!C$6*List!$F1266)+'NEW Reference'!C$7,0)</f>
        <v>1929</v>
      </c>
      <c r="I1266" s="21">
        <f>ROUND(('NEW Reference'!D$6*List!$F1266)+'NEW Reference'!D$7,0)</f>
        <v>2311</v>
      </c>
      <c r="J1266" s="21">
        <f>ROUND(('NEW Reference'!E$6*List!$F1266)+'NEW Reference'!E$7,0)</f>
        <v>2858</v>
      </c>
      <c r="K1266" s="21">
        <f>ROUND(('NEW Reference'!F$6*List!$F1266)+'NEW Reference'!F$7,0)</f>
        <v>2977</v>
      </c>
      <c r="L1266" s="21">
        <f>ROUND(('NEW Reference'!G$6*List!$F1266)+'NEW Reference'!G$7,0)</f>
        <v>3370</v>
      </c>
      <c r="M1266" s="21">
        <f>ROUND(('NEW Reference'!H$6*List!$F1266)+'NEW Reference'!H$7,0)</f>
        <v>3499</v>
      </c>
      <c r="N1266" s="21">
        <f>ROUND(('NEW Reference'!I$6*List!$F1266)+'NEW Reference'!I$7,0)</f>
        <v>3636</v>
      </c>
      <c r="O1266" s="21">
        <f>ROUND(('NEW Reference'!J$6*List!$F1266)+'NEW Reference'!J$7,0)</f>
        <v>4211</v>
      </c>
      <c r="P1266" s="21">
        <f>ROUND(('NEW Reference'!K$6*List!$F1266)+'NEW Reference'!K$7,0)</f>
        <v>4344</v>
      </c>
      <c r="Q1266" s="21">
        <f>ROUND(('NEW Reference'!L$6*List!$F1266)+'NEW Reference'!L$7,0)</f>
        <v>4687</v>
      </c>
      <c r="R1266" s="21">
        <f>ROUND(('NEW Reference'!M$6*List!$F1266)+'NEW Reference'!M$7,0)</f>
        <v>5598</v>
      </c>
      <c r="S1266" s="21">
        <f>ROUND(('NEW Reference'!N$6*List!$F1266)+'NEW Reference'!N$7,0)</f>
        <v>22588</v>
      </c>
      <c r="T1266" s="22">
        <f>ROUND(('NEW Reference'!O$6*List!$F1266)+'NEW Reference'!O$7,0)</f>
        <v>840</v>
      </c>
      <c r="U1266" s="22">
        <f>ROUND(('NEW Reference'!P$6*List!$F1266)+'NEW Reference'!P$7,0)</f>
        <v>1183</v>
      </c>
      <c r="V1266" s="22">
        <f>ROUND(('NEW Reference'!Q$6*List!$F1266)+'NEW Reference'!Q$7,0)</f>
        <v>592</v>
      </c>
      <c r="X1266" s="3" t="str">
        <f t="shared" si="57"/>
        <v>CALUMET, Wisconsin</v>
      </c>
      <c r="Y1266" s="67" t="s">
        <v>1494</v>
      </c>
      <c r="Z1266" s="24" t="s">
        <v>91</v>
      </c>
      <c r="AA1266" s="29" t="s">
        <v>1492</v>
      </c>
      <c r="AB1266" s="25"/>
      <c r="AC1266" s="19">
        <f t="shared" si="59"/>
        <v>0.94980000000000009</v>
      </c>
      <c r="AD1266" s="104">
        <v>49420</v>
      </c>
      <c r="AE1266" t="s">
        <v>1489</v>
      </c>
      <c r="AF1266" s="19">
        <v>0.92010000000000003</v>
      </c>
    </row>
    <row r="1267" spans="1:32">
      <c r="A1267" s="95">
        <v>20740</v>
      </c>
      <c r="B1267" s="93" t="s">
        <v>1495</v>
      </c>
      <c r="C1267" s="67" t="s">
        <v>1496</v>
      </c>
      <c r="D1267" s="29" t="s">
        <v>1492</v>
      </c>
      <c r="E1267" s="97" t="s">
        <v>90</v>
      </c>
      <c r="F1267" s="98">
        <f t="shared" si="58"/>
        <v>0.98910000000000009</v>
      </c>
      <c r="G1267" s="74">
        <f>ROUND(('NEW Reference'!B$6*List!$F1267)+'NEW Reference'!B$7,0)</f>
        <v>1333</v>
      </c>
      <c r="H1267" s="21">
        <f>ROUND(('NEW Reference'!C$6*List!$F1267)+'NEW Reference'!C$7,0)</f>
        <v>1988</v>
      </c>
      <c r="I1267" s="21">
        <f>ROUND(('NEW Reference'!D$6*List!$F1267)+'NEW Reference'!D$7,0)</f>
        <v>2382</v>
      </c>
      <c r="J1267" s="21">
        <f>ROUND(('NEW Reference'!E$6*List!$F1267)+'NEW Reference'!E$7,0)</f>
        <v>2945</v>
      </c>
      <c r="K1267" s="21">
        <f>ROUND(('NEW Reference'!F$6*List!$F1267)+'NEW Reference'!F$7,0)</f>
        <v>3068</v>
      </c>
      <c r="L1267" s="21">
        <f>ROUND(('NEW Reference'!G$6*List!$F1267)+'NEW Reference'!G$7,0)</f>
        <v>3473</v>
      </c>
      <c r="M1267" s="21">
        <f>ROUND(('NEW Reference'!H$6*List!$F1267)+'NEW Reference'!H$7,0)</f>
        <v>3606</v>
      </c>
      <c r="N1267" s="21">
        <f>ROUND(('NEW Reference'!I$6*List!$F1267)+'NEW Reference'!I$7,0)</f>
        <v>3748</v>
      </c>
      <c r="O1267" s="21">
        <f>ROUND(('NEW Reference'!J$6*List!$F1267)+'NEW Reference'!J$7,0)</f>
        <v>4340</v>
      </c>
      <c r="P1267" s="21">
        <f>ROUND(('NEW Reference'!K$6*List!$F1267)+'NEW Reference'!K$7,0)</f>
        <v>4477</v>
      </c>
      <c r="Q1267" s="21">
        <f>ROUND(('NEW Reference'!L$6*List!$F1267)+'NEW Reference'!L$7,0)</f>
        <v>4831</v>
      </c>
      <c r="R1267" s="21">
        <f>ROUND(('NEW Reference'!M$6*List!$F1267)+'NEW Reference'!M$7,0)</f>
        <v>5769</v>
      </c>
      <c r="S1267" s="21">
        <f>ROUND(('NEW Reference'!N$6*List!$F1267)+'NEW Reference'!N$7,0)</f>
        <v>23279</v>
      </c>
      <c r="T1267" s="22">
        <f>ROUND(('NEW Reference'!O$6*List!$F1267)+'NEW Reference'!O$7,0)</f>
        <v>865</v>
      </c>
      <c r="U1267" s="22">
        <f>ROUND(('NEW Reference'!P$6*List!$F1267)+'NEW Reference'!P$7,0)</f>
        <v>1219</v>
      </c>
      <c r="V1267" s="22">
        <f>ROUND(('NEW Reference'!Q$6*List!$F1267)+'NEW Reference'!Q$7,0)</f>
        <v>610</v>
      </c>
      <c r="X1267" s="3" t="str">
        <f t="shared" si="57"/>
        <v>CHIPPEWA, Wisconsin</v>
      </c>
      <c r="Y1267" s="67" t="s">
        <v>1496</v>
      </c>
      <c r="Z1267" s="24" t="s">
        <v>91</v>
      </c>
      <c r="AA1267" s="29" t="s">
        <v>1492</v>
      </c>
      <c r="AB1267" s="25"/>
      <c r="AC1267" s="19">
        <f t="shared" si="59"/>
        <v>0.98910000000000009</v>
      </c>
      <c r="AD1267" s="104">
        <v>24580</v>
      </c>
      <c r="AE1267" t="s">
        <v>1491</v>
      </c>
      <c r="AF1267" s="19">
        <v>0.89300000000000002</v>
      </c>
    </row>
    <row r="1268" spans="1:32">
      <c r="A1268" s="95">
        <v>31540</v>
      </c>
      <c r="B1268" s="93" t="s">
        <v>1497</v>
      </c>
      <c r="C1268" s="67" t="s">
        <v>440</v>
      </c>
      <c r="D1268" s="29" t="s">
        <v>1492</v>
      </c>
      <c r="E1268" s="97" t="s">
        <v>90</v>
      </c>
      <c r="F1268" s="98">
        <f t="shared" si="58"/>
        <v>0.94370000000000009</v>
      </c>
      <c r="G1268" s="74">
        <f>ROUND(('NEW Reference'!B$6*List!$F1268)+'NEW Reference'!B$7,0)</f>
        <v>1288</v>
      </c>
      <c r="H1268" s="21">
        <f>ROUND(('NEW Reference'!C$6*List!$F1268)+'NEW Reference'!C$7,0)</f>
        <v>1920</v>
      </c>
      <c r="I1268" s="21">
        <f>ROUND(('NEW Reference'!D$6*List!$F1268)+'NEW Reference'!D$7,0)</f>
        <v>2301</v>
      </c>
      <c r="J1268" s="21">
        <f>ROUND(('NEW Reference'!E$6*List!$F1268)+'NEW Reference'!E$7,0)</f>
        <v>2844</v>
      </c>
      <c r="K1268" s="21">
        <f>ROUND(('NEW Reference'!F$6*List!$F1268)+'NEW Reference'!F$7,0)</f>
        <v>2963</v>
      </c>
      <c r="L1268" s="21">
        <f>ROUND(('NEW Reference'!G$6*List!$F1268)+'NEW Reference'!G$7,0)</f>
        <v>3354</v>
      </c>
      <c r="M1268" s="21">
        <f>ROUND(('NEW Reference'!H$6*List!$F1268)+'NEW Reference'!H$7,0)</f>
        <v>3482</v>
      </c>
      <c r="N1268" s="21">
        <f>ROUND(('NEW Reference'!I$6*List!$F1268)+'NEW Reference'!I$7,0)</f>
        <v>3619</v>
      </c>
      <c r="O1268" s="21">
        <f>ROUND(('NEW Reference'!J$6*List!$F1268)+'NEW Reference'!J$7,0)</f>
        <v>4191</v>
      </c>
      <c r="P1268" s="21">
        <f>ROUND(('NEW Reference'!K$6*List!$F1268)+'NEW Reference'!K$7,0)</f>
        <v>4323</v>
      </c>
      <c r="Q1268" s="21">
        <f>ROUND(('NEW Reference'!L$6*List!$F1268)+'NEW Reference'!L$7,0)</f>
        <v>4665</v>
      </c>
      <c r="R1268" s="21">
        <f>ROUND(('NEW Reference'!M$6*List!$F1268)+'NEW Reference'!M$7,0)</f>
        <v>5572</v>
      </c>
      <c r="S1268" s="21">
        <f>ROUND(('NEW Reference'!N$6*List!$F1268)+'NEW Reference'!N$7,0)</f>
        <v>22481</v>
      </c>
      <c r="T1268" s="22">
        <f>ROUND(('NEW Reference'!O$6*List!$F1268)+'NEW Reference'!O$7,0)</f>
        <v>836</v>
      </c>
      <c r="U1268" s="22">
        <f>ROUND(('NEW Reference'!P$6*List!$F1268)+'NEW Reference'!P$7,0)</f>
        <v>1178</v>
      </c>
      <c r="V1268" s="22">
        <f>ROUND(('NEW Reference'!Q$6*List!$F1268)+'NEW Reference'!Q$7,0)</f>
        <v>589</v>
      </c>
      <c r="X1268" s="3" t="str">
        <f t="shared" si="57"/>
        <v>COLUMBIA, Wisconsin</v>
      </c>
      <c r="Y1268" s="67" t="s">
        <v>440</v>
      </c>
      <c r="Z1268" s="24" t="s">
        <v>91</v>
      </c>
      <c r="AA1268" s="29" t="s">
        <v>1492</v>
      </c>
      <c r="AB1268" s="26"/>
      <c r="AC1268" s="19">
        <f t="shared" si="59"/>
        <v>0.94370000000000009</v>
      </c>
      <c r="AD1268" s="104">
        <v>11540</v>
      </c>
      <c r="AE1268" t="s">
        <v>1493</v>
      </c>
      <c r="AF1268" s="19">
        <v>0.94980000000000009</v>
      </c>
    </row>
    <row r="1269" spans="1:32">
      <c r="A1269" s="95">
        <v>31540</v>
      </c>
      <c r="B1269" s="93" t="s">
        <v>1497</v>
      </c>
      <c r="C1269" s="67" t="s">
        <v>1498</v>
      </c>
      <c r="D1269" s="29" t="s">
        <v>1492</v>
      </c>
      <c r="E1269" s="97" t="s">
        <v>90</v>
      </c>
      <c r="F1269" s="98">
        <f t="shared" si="58"/>
        <v>0.94370000000000009</v>
      </c>
      <c r="G1269" s="74">
        <f>ROUND(('NEW Reference'!B$6*List!$F1269)+'NEW Reference'!B$7,0)</f>
        <v>1288</v>
      </c>
      <c r="H1269" s="21">
        <f>ROUND(('NEW Reference'!C$6*List!$F1269)+'NEW Reference'!C$7,0)</f>
        <v>1920</v>
      </c>
      <c r="I1269" s="21">
        <f>ROUND(('NEW Reference'!D$6*List!$F1269)+'NEW Reference'!D$7,0)</f>
        <v>2301</v>
      </c>
      <c r="J1269" s="21">
        <f>ROUND(('NEW Reference'!E$6*List!$F1269)+'NEW Reference'!E$7,0)</f>
        <v>2844</v>
      </c>
      <c r="K1269" s="21">
        <f>ROUND(('NEW Reference'!F$6*List!$F1269)+'NEW Reference'!F$7,0)</f>
        <v>2963</v>
      </c>
      <c r="L1269" s="21">
        <f>ROUND(('NEW Reference'!G$6*List!$F1269)+'NEW Reference'!G$7,0)</f>
        <v>3354</v>
      </c>
      <c r="M1269" s="21">
        <f>ROUND(('NEW Reference'!H$6*List!$F1269)+'NEW Reference'!H$7,0)</f>
        <v>3482</v>
      </c>
      <c r="N1269" s="21">
        <f>ROUND(('NEW Reference'!I$6*List!$F1269)+'NEW Reference'!I$7,0)</f>
        <v>3619</v>
      </c>
      <c r="O1269" s="21">
        <f>ROUND(('NEW Reference'!J$6*List!$F1269)+'NEW Reference'!J$7,0)</f>
        <v>4191</v>
      </c>
      <c r="P1269" s="21">
        <f>ROUND(('NEW Reference'!K$6*List!$F1269)+'NEW Reference'!K$7,0)</f>
        <v>4323</v>
      </c>
      <c r="Q1269" s="21">
        <f>ROUND(('NEW Reference'!L$6*List!$F1269)+'NEW Reference'!L$7,0)</f>
        <v>4665</v>
      </c>
      <c r="R1269" s="21">
        <f>ROUND(('NEW Reference'!M$6*List!$F1269)+'NEW Reference'!M$7,0)</f>
        <v>5572</v>
      </c>
      <c r="S1269" s="21">
        <f>ROUND(('NEW Reference'!N$6*List!$F1269)+'NEW Reference'!N$7,0)</f>
        <v>22481</v>
      </c>
      <c r="T1269" s="22">
        <f>ROUND(('NEW Reference'!O$6*List!$F1269)+'NEW Reference'!O$7,0)</f>
        <v>836</v>
      </c>
      <c r="U1269" s="22">
        <f>ROUND(('NEW Reference'!P$6*List!$F1269)+'NEW Reference'!P$7,0)</f>
        <v>1178</v>
      </c>
      <c r="V1269" s="22">
        <f>ROUND(('NEW Reference'!Q$6*List!$F1269)+'NEW Reference'!Q$7,0)</f>
        <v>589</v>
      </c>
      <c r="X1269" s="3" t="str">
        <f t="shared" si="57"/>
        <v>DANE, Wisconsin</v>
      </c>
      <c r="Y1269" s="67" t="s">
        <v>1498</v>
      </c>
      <c r="Z1269" s="24" t="s">
        <v>91</v>
      </c>
      <c r="AA1269" s="29" t="s">
        <v>1492</v>
      </c>
      <c r="AB1269" s="25"/>
      <c r="AC1269" s="19">
        <f t="shared" si="59"/>
        <v>0.94370000000000009</v>
      </c>
      <c r="AD1269" s="104">
        <v>20740</v>
      </c>
      <c r="AE1269" t="s">
        <v>1495</v>
      </c>
      <c r="AF1269" s="19">
        <v>0.98910000000000009</v>
      </c>
    </row>
    <row r="1270" spans="1:32">
      <c r="A1270" s="95">
        <v>20260</v>
      </c>
      <c r="B1270" s="93" t="s">
        <v>819</v>
      </c>
      <c r="C1270" s="67" t="s">
        <v>312</v>
      </c>
      <c r="D1270" s="29" t="s">
        <v>1492</v>
      </c>
      <c r="E1270" s="97" t="s">
        <v>90</v>
      </c>
      <c r="F1270" s="98">
        <f t="shared" si="58"/>
        <v>0.93820000000000003</v>
      </c>
      <c r="G1270" s="74">
        <f>ROUND(('NEW Reference'!B$6*List!$F1270)+'NEW Reference'!B$7,0)</f>
        <v>1282</v>
      </c>
      <c r="H1270" s="21">
        <f>ROUND(('NEW Reference'!C$6*List!$F1270)+'NEW Reference'!C$7,0)</f>
        <v>1912</v>
      </c>
      <c r="I1270" s="21">
        <f>ROUND(('NEW Reference'!D$6*List!$F1270)+'NEW Reference'!D$7,0)</f>
        <v>2291</v>
      </c>
      <c r="J1270" s="21">
        <f>ROUND(('NEW Reference'!E$6*List!$F1270)+'NEW Reference'!E$7,0)</f>
        <v>2832</v>
      </c>
      <c r="K1270" s="21">
        <f>ROUND(('NEW Reference'!F$6*List!$F1270)+'NEW Reference'!F$7,0)</f>
        <v>2950</v>
      </c>
      <c r="L1270" s="21">
        <f>ROUND(('NEW Reference'!G$6*List!$F1270)+'NEW Reference'!G$7,0)</f>
        <v>3340</v>
      </c>
      <c r="M1270" s="21">
        <f>ROUND(('NEW Reference'!H$6*List!$F1270)+'NEW Reference'!H$7,0)</f>
        <v>3467</v>
      </c>
      <c r="N1270" s="21">
        <f>ROUND(('NEW Reference'!I$6*List!$F1270)+'NEW Reference'!I$7,0)</f>
        <v>3604</v>
      </c>
      <c r="O1270" s="21">
        <f>ROUND(('NEW Reference'!J$6*List!$F1270)+'NEW Reference'!J$7,0)</f>
        <v>4173</v>
      </c>
      <c r="P1270" s="21">
        <f>ROUND(('NEW Reference'!K$6*List!$F1270)+'NEW Reference'!K$7,0)</f>
        <v>4305</v>
      </c>
      <c r="Q1270" s="21">
        <f>ROUND(('NEW Reference'!L$6*List!$F1270)+'NEW Reference'!L$7,0)</f>
        <v>4645</v>
      </c>
      <c r="R1270" s="21">
        <f>ROUND(('NEW Reference'!M$6*List!$F1270)+'NEW Reference'!M$7,0)</f>
        <v>5548</v>
      </c>
      <c r="S1270" s="21">
        <f>ROUND(('NEW Reference'!N$6*List!$F1270)+'NEW Reference'!N$7,0)</f>
        <v>22384</v>
      </c>
      <c r="T1270" s="22">
        <f>ROUND(('NEW Reference'!O$6*List!$F1270)+'NEW Reference'!O$7,0)</f>
        <v>832</v>
      </c>
      <c r="U1270" s="22">
        <f>ROUND(('NEW Reference'!P$6*List!$F1270)+'NEW Reference'!P$7,0)</f>
        <v>1173</v>
      </c>
      <c r="V1270" s="22">
        <f>ROUND(('NEW Reference'!Q$6*List!$F1270)+'NEW Reference'!Q$7,0)</f>
        <v>586</v>
      </c>
      <c r="X1270" s="3" t="str">
        <f t="shared" si="57"/>
        <v>DOUGLAS, Wisconsin</v>
      </c>
      <c r="Y1270" s="67" t="s">
        <v>312</v>
      </c>
      <c r="Z1270" s="24" t="s">
        <v>91</v>
      </c>
      <c r="AA1270" s="29" t="s">
        <v>1492</v>
      </c>
      <c r="AB1270" s="26"/>
      <c r="AC1270" s="19">
        <f t="shared" si="59"/>
        <v>0.93820000000000003</v>
      </c>
      <c r="AD1270" s="104">
        <v>31540</v>
      </c>
      <c r="AE1270" t="s">
        <v>1497</v>
      </c>
      <c r="AF1270" s="19">
        <v>0.94370000000000009</v>
      </c>
    </row>
    <row r="1271" spans="1:32">
      <c r="A1271" s="95">
        <v>20740</v>
      </c>
      <c r="B1271" s="93" t="s">
        <v>1495</v>
      </c>
      <c r="C1271" s="67" t="s">
        <v>1499</v>
      </c>
      <c r="D1271" s="29" t="s">
        <v>1492</v>
      </c>
      <c r="E1271" s="97" t="s">
        <v>90</v>
      </c>
      <c r="F1271" s="98">
        <f t="shared" si="58"/>
        <v>0.98910000000000009</v>
      </c>
      <c r="G1271" s="74">
        <f>ROUND(('NEW Reference'!B$6*List!$F1271)+'NEW Reference'!B$7,0)</f>
        <v>1333</v>
      </c>
      <c r="H1271" s="21">
        <f>ROUND(('NEW Reference'!C$6*List!$F1271)+'NEW Reference'!C$7,0)</f>
        <v>1988</v>
      </c>
      <c r="I1271" s="21">
        <f>ROUND(('NEW Reference'!D$6*List!$F1271)+'NEW Reference'!D$7,0)</f>
        <v>2382</v>
      </c>
      <c r="J1271" s="21">
        <f>ROUND(('NEW Reference'!E$6*List!$F1271)+'NEW Reference'!E$7,0)</f>
        <v>2945</v>
      </c>
      <c r="K1271" s="21">
        <f>ROUND(('NEW Reference'!F$6*List!$F1271)+'NEW Reference'!F$7,0)</f>
        <v>3068</v>
      </c>
      <c r="L1271" s="21">
        <f>ROUND(('NEW Reference'!G$6*List!$F1271)+'NEW Reference'!G$7,0)</f>
        <v>3473</v>
      </c>
      <c r="M1271" s="21">
        <f>ROUND(('NEW Reference'!H$6*List!$F1271)+'NEW Reference'!H$7,0)</f>
        <v>3606</v>
      </c>
      <c r="N1271" s="21">
        <f>ROUND(('NEW Reference'!I$6*List!$F1271)+'NEW Reference'!I$7,0)</f>
        <v>3748</v>
      </c>
      <c r="O1271" s="21">
        <f>ROUND(('NEW Reference'!J$6*List!$F1271)+'NEW Reference'!J$7,0)</f>
        <v>4340</v>
      </c>
      <c r="P1271" s="21">
        <f>ROUND(('NEW Reference'!K$6*List!$F1271)+'NEW Reference'!K$7,0)</f>
        <v>4477</v>
      </c>
      <c r="Q1271" s="21">
        <f>ROUND(('NEW Reference'!L$6*List!$F1271)+'NEW Reference'!L$7,0)</f>
        <v>4831</v>
      </c>
      <c r="R1271" s="21">
        <f>ROUND(('NEW Reference'!M$6*List!$F1271)+'NEW Reference'!M$7,0)</f>
        <v>5769</v>
      </c>
      <c r="S1271" s="21">
        <f>ROUND(('NEW Reference'!N$6*List!$F1271)+'NEW Reference'!N$7,0)</f>
        <v>23279</v>
      </c>
      <c r="T1271" s="22">
        <f>ROUND(('NEW Reference'!O$6*List!$F1271)+'NEW Reference'!O$7,0)</f>
        <v>865</v>
      </c>
      <c r="U1271" s="22">
        <f>ROUND(('NEW Reference'!P$6*List!$F1271)+'NEW Reference'!P$7,0)</f>
        <v>1219</v>
      </c>
      <c r="V1271" s="22">
        <f>ROUND(('NEW Reference'!Q$6*List!$F1271)+'NEW Reference'!Q$7,0)</f>
        <v>610</v>
      </c>
      <c r="X1271" s="3" t="str">
        <f t="shared" si="57"/>
        <v>EAU CLAIRE, Wisconsin</v>
      </c>
      <c r="Y1271" s="67" t="s">
        <v>1499</v>
      </c>
      <c r="Z1271" s="24" t="s">
        <v>91</v>
      </c>
      <c r="AA1271" s="29" t="s">
        <v>1492</v>
      </c>
      <c r="AB1271" s="25"/>
      <c r="AC1271" s="19">
        <f t="shared" si="59"/>
        <v>0.98910000000000009</v>
      </c>
      <c r="AD1271" s="104">
        <v>31540</v>
      </c>
      <c r="AE1271" t="s">
        <v>1497</v>
      </c>
      <c r="AF1271" s="19">
        <v>0.94370000000000009</v>
      </c>
    </row>
    <row r="1272" spans="1:32">
      <c r="A1272" s="95">
        <v>22540</v>
      </c>
      <c r="B1272" s="93" t="s">
        <v>1500</v>
      </c>
      <c r="C1272" s="67" t="s">
        <v>1501</v>
      </c>
      <c r="D1272" s="28" t="s">
        <v>1492</v>
      </c>
      <c r="E1272" s="97" t="s">
        <v>90</v>
      </c>
      <c r="F1272" s="98">
        <f t="shared" si="58"/>
        <v>0.87670000000000003</v>
      </c>
      <c r="G1272" s="74">
        <f>ROUND(('NEW Reference'!B$6*List!$F1272)+'NEW Reference'!B$7,0)</f>
        <v>1220</v>
      </c>
      <c r="H1272" s="21">
        <f>ROUND(('NEW Reference'!C$6*List!$F1272)+'NEW Reference'!C$7,0)</f>
        <v>1819</v>
      </c>
      <c r="I1272" s="21">
        <f>ROUND(('NEW Reference'!D$6*List!$F1272)+'NEW Reference'!D$7,0)</f>
        <v>2180</v>
      </c>
      <c r="J1272" s="21">
        <f>ROUND(('NEW Reference'!E$6*List!$F1272)+'NEW Reference'!E$7,0)</f>
        <v>2695</v>
      </c>
      <c r="K1272" s="21">
        <f>ROUND(('NEW Reference'!F$6*List!$F1272)+'NEW Reference'!F$7,0)</f>
        <v>2808</v>
      </c>
      <c r="L1272" s="21">
        <f>ROUND(('NEW Reference'!G$6*List!$F1272)+'NEW Reference'!G$7,0)</f>
        <v>3179</v>
      </c>
      <c r="M1272" s="21">
        <f>ROUND(('NEW Reference'!H$6*List!$F1272)+'NEW Reference'!H$7,0)</f>
        <v>3300</v>
      </c>
      <c r="N1272" s="21">
        <f>ROUND(('NEW Reference'!I$6*List!$F1272)+'NEW Reference'!I$7,0)</f>
        <v>3430</v>
      </c>
      <c r="O1272" s="21">
        <f>ROUND(('NEW Reference'!J$6*List!$F1272)+'NEW Reference'!J$7,0)</f>
        <v>3971</v>
      </c>
      <c r="P1272" s="21">
        <f>ROUND(('NEW Reference'!K$6*List!$F1272)+'NEW Reference'!K$7,0)</f>
        <v>4097</v>
      </c>
      <c r="Q1272" s="21">
        <f>ROUND(('NEW Reference'!L$6*List!$F1272)+'NEW Reference'!L$7,0)</f>
        <v>4421</v>
      </c>
      <c r="R1272" s="21">
        <f>ROUND(('NEW Reference'!M$6*List!$F1272)+'NEW Reference'!M$7,0)</f>
        <v>5280</v>
      </c>
      <c r="S1272" s="21">
        <f>ROUND(('NEW Reference'!N$6*List!$F1272)+'NEW Reference'!N$7,0)</f>
        <v>21303</v>
      </c>
      <c r="T1272" s="22">
        <f>ROUND(('NEW Reference'!O$6*List!$F1272)+'NEW Reference'!O$7,0)</f>
        <v>792</v>
      </c>
      <c r="U1272" s="22">
        <f>ROUND(('NEW Reference'!P$6*List!$F1272)+'NEW Reference'!P$7,0)</f>
        <v>1116</v>
      </c>
      <c r="V1272" s="22">
        <f>ROUND(('NEW Reference'!Q$6*List!$F1272)+'NEW Reference'!Q$7,0)</f>
        <v>558</v>
      </c>
      <c r="X1272" s="3" t="str">
        <f t="shared" si="57"/>
        <v>FOND DU LAC, Wisconsin</v>
      </c>
      <c r="Y1272" s="67" t="s">
        <v>1501</v>
      </c>
      <c r="Z1272" s="24" t="s">
        <v>91</v>
      </c>
      <c r="AA1272" s="28" t="s">
        <v>1492</v>
      </c>
      <c r="AB1272" s="25"/>
      <c r="AC1272" s="19">
        <f t="shared" si="59"/>
        <v>0.87670000000000003</v>
      </c>
      <c r="AD1272" s="104">
        <v>20260</v>
      </c>
      <c r="AE1272" t="s">
        <v>819</v>
      </c>
      <c r="AF1272" s="19">
        <v>0.93820000000000003</v>
      </c>
    </row>
    <row r="1273" spans="1:32">
      <c r="A1273" s="95">
        <v>31540</v>
      </c>
      <c r="B1273" s="93" t="s">
        <v>1497</v>
      </c>
      <c r="C1273" s="67" t="s">
        <v>1502</v>
      </c>
      <c r="D1273" s="28" t="s">
        <v>1492</v>
      </c>
      <c r="E1273" s="97" t="s">
        <v>90</v>
      </c>
      <c r="F1273" s="98">
        <f t="shared" si="58"/>
        <v>0.94370000000000009</v>
      </c>
      <c r="G1273" s="74">
        <f>ROUND(('NEW Reference'!B$6*List!$F1273)+'NEW Reference'!B$7,0)</f>
        <v>1288</v>
      </c>
      <c r="H1273" s="21">
        <f>ROUND(('NEW Reference'!C$6*List!$F1273)+'NEW Reference'!C$7,0)</f>
        <v>1920</v>
      </c>
      <c r="I1273" s="21">
        <f>ROUND(('NEW Reference'!D$6*List!$F1273)+'NEW Reference'!D$7,0)</f>
        <v>2301</v>
      </c>
      <c r="J1273" s="21">
        <f>ROUND(('NEW Reference'!E$6*List!$F1273)+'NEW Reference'!E$7,0)</f>
        <v>2844</v>
      </c>
      <c r="K1273" s="21">
        <f>ROUND(('NEW Reference'!F$6*List!$F1273)+'NEW Reference'!F$7,0)</f>
        <v>2963</v>
      </c>
      <c r="L1273" s="21">
        <f>ROUND(('NEW Reference'!G$6*List!$F1273)+'NEW Reference'!G$7,0)</f>
        <v>3354</v>
      </c>
      <c r="M1273" s="21">
        <f>ROUND(('NEW Reference'!H$6*List!$F1273)+'NEW Reference'!H$7,0)</f>
        <v>3482</v>
      </c>
      <c r="N1273" s="21">
        <f>ROUND(('NEW Reference'!I$6*List!$F1273)+'NEW Reference'!I$7,0)</f>
        <v>3619</v>
      </c>
      <c r="O1273" s="21">
        <f>ROUND(('NEW Reference'!J$6*List!$F1273)+'NEW Reference'!J$7,0)</f>
        <v>4191</v>
      </c>
      <c r="P1273" s="21">
        <f>ROUND(('NEW Reference'!K$6*List!$F1273)+'NEW Reference'!K$7,0)</f>
        <v>4323</v>
      </c>
      <c r="Q1273" s="21">
        <f>ROUND(('NEW Reference'!L$6*List!$F1273)+'NEW Reference'!L$7,0)</f>
        <v>4665</v>
      </c>
      <c r="R1273" s="21">
        <f>ROUND(('NEW Reference'!M$6*List!$F1273)+'NEW Reference'!M$7,0)</f>
        <v>5572</v>
      </c>
      <c r="S1273" s="21">
        <f>ROUND(('NEW Reference'!N$6*List!$F1273)+'NEW Reference'!N$7,0)</f>
        <v>22481</v>
      </c>
      <c r="T1273" s="22">
        <f>ROUND(('NEW Reference'!O$6*List!$F1273)+'NEW Reference'!O$7,0)</f>
        <v>836</v>
      </c>
      <c r="U1273" s="22">
        <f>ROUND(('NEW Reference'!P$6*List!$F1273)+'NEW Reference'!P$7,0)</f>
        <v>1178</v>
      </c>
      <c r="V1273" s="22">
        <f>ROUND(('NEW Reference'!Q$6*List!$F1273)+'NEW Reference'!Q$7,0)</f>
        <v>589</v>
      </c>
      <c r="X1273" s="3" t="str">
        <f t="shared" si="57"/>
        <v>GREEN, Wisconsin</v>
      </c>
      <c r="Y1273" s="67" t="s">
        <v>1502</v>
      </c>
      <c r="Z1273" s="24" t="s">
        <v>91</v>
      </c>
      <c r="AA1273" s="28" t="s">
        <v>1492</v>
      </c>
      <c r="AB1273" s="26"/>
      <c r="AC1273" s="19">
        <f t="shared" si="59"/>
        <v>0.94370000000000009</v>
      </c>
      <c r="AD1273" s="104">
        <v>20740</v>
      </c>
      <c r="AE1273" t="s">
        <v>1495</v>
      </c>
      <c r="AF1273" s="19">
        <v>0.98910000000000009</v>
      </c>
    </row>
    <row r="1274" spans="1:32">
      <c r="A1274" s="95">
        <v>31540</v>
      </c>
      <c r="B1274" s="93" t="s">
        <v>1497</v>
      </c>
      <c r="C1274" s="67" t="s">
        <v>1503</v>
      </c>
      <c r="D1274" s="29" t="s">
        <v>1492</v>
      </c>
      <c r="E1274" s="97" t="s">
        <v>90</v>
      </c>
      <c r="F1274" s="98">
        <f t="shared" si="58"/>
        <v>0.94370000000000009</v>
      </c>
      <c r="G1274" s="74">
        <f>ROUND(('NEW Reference'!B$6*List!$F1274)+'NEW Reference'!B$7,0)</f>
        <v>1288</v>
      </c>
      <c r="H1274" s="21">
        <f>ROUND(('NEW Reference'!C$6*List!$F1274)+'NEW Reference'!C$7,0)</f>
        <v>1920</v>
      </c>
      <c r="I1274" s="21">
        <f>ROUND(('NEW Reference'!D$6*List!$F1274)+'NEW Reference'!D$7,0)</f>
        <v>2301</v>
      </c>
      <c r="J1274" s="21">
        <f>ROUND(('NEW Reference'!E$6*List!$F1274)+'NEW Reference'!E$7,0)</f>
        <v>2844</v>
      </c>
      <c r="K1274" s="21">
        <f>ROUND(('NEW Reference'!F$6*List!$F1274)+'NEW Reference'!F$7,0)</f>
        <v>2963</v>
      </c>
      <c r="L1274" s="21">
        <f>ROUND(('NEW Reference'!G$6*List!$F1274)+'NEW Reference'!G$7,0)</f>
        <v>3354</v>
      </c>
      <c r="M1274" s="21">
        <f>ROUND(('NEW Reference'!H$6*List!$F1274)+'NEW Reference'!H$7,0)</f>
        <v>3482</v>
      </c>
      <c r="N1274" s="21">
        <f>ROUND(('NEW Reference'!I$6*List!$F1274)+'NEW Reference'!I$7,0)</f>
        <v>3619</v>
      </c>
      <c r="O1274" s="21">
        <f>ROUND(('NEW Reference'!J$6*List!$F1274)+'NEW Reference'!J$7,0)</f>
        <v>4191</v>
      </c>
      <c r="P1274" s="21">
        <f>ROUND(('NEW Reference'!K$6*List!$F1274)+'NEW Reference'!K$7,0)</f>
        <v>4323</v>
      </c>
      <c r="Q1274" s="21">
        <f>ROUND(('NEW Reference'!L$6*List!$F1274)+'NEW Reference'!L$7,0)</f>
        <v>4665</v>
      </c>
      <c r="R1274" s="21">
        <f>ROUND(('NEW Reference'!M$6*List!$F1274)+'NEW Reference'!M$7,0)</f>
        <v>5572</v>
      </c>
      <c r="S1274" s="21">
        <f>ROUND(('NEW Reference'!N$6*List!$F1274)+'NEW Reference'!N$7,0)</f>
        <v>22481</v>
      </c>
      <c r="T1274" s="22">
        <f>ROUND(('NEW Reference'!O$6*List!$F1274)+'NEW Reference'!O$7,0)</f>
        <v>836</v>
      </c>
      <c r="U1274" s="22">
        <f>ROUND(('NEW Reference'!P$6*List!$F1274)+'NEW Reference'!P$7,0)</f>
        <v>1178</v>
      </c>
      <c r="V1274" s="22">
        <f>ROUND(('NEW Reference'!Q$6*List!$F1274)+'NEW Reference'!Q$7,0)</f>
        <v>589</v>
      </c>
      <c r="X1274" s="3" t="str">
        <f t="shared" si="57"/>
        <v>IOWA, Wisconsin</v>
      </c>
      <c r="Y1274" s="67" t="s">
        <v>1503</v>
      </c>
      <c r="Z1274" s="24" t="s">
        <v>91</v>
      </c>
      <c r="AA1274" s="29" t="s">
        <v>1492</v>
      </c>
      <c r="AB1274" s="26"/>
      <c r="AC1274" s="19">
        <f t="shared" si="59"/>
        <v>0.94370000000000009</v>
      </c>
      <c r="AD1274" s="104">
        <v>22540</v>
      </c>
      <c r="AE1274" t="s">
        <v>1500</v>
      </c>
      <c r="AF1274" s="19">
        <v>0.87670000000000003</v>
      </c>
    </row>
    <row r="1275" spans="1:32">
      <c r="A1275" s="95">
        <v>28450</v>
      </c>
      <c r="B1275" s="93" t="s">
        <v>1504</v>
      </c>
      <c r="C1275" s="67" t="s">
        <v>1505</v>
      </c>
      <c r="D1275" s="28" t="s">
        <v>1492</v>
      </c>
      <c r="E1275" s="97" t="s">
        <v>90</v>
      </c>
      <c r="F1275" s="98">
        <f t="shared" si="58"/>
        <v>0.89049674999999995</v>
      </c>
      <c r="G1275" s="74">
        <f>ROUND(('NEW Reference'!B$6*List!$F1275)+'NEW Reference'!B$7,0)</f>
        <v>1234</v>
      </c>
      <c r="H1275" s="21">
        <f>ROUND(('NEW Reference'!C$6*List!$F1275)+'NEW Reference'!C$7,0)</f>
        <v>1840</v>
      </c>
      <c r="I1275" s="21">
        <f>ROUND(('NEW Reference'!D$6*List!$F1275)+'NEW Reference'!D$7,0)</f>
        <v>2205</v>
      </c>
      <c r="J1275" s="21">
        <f>ROUND(('NEW Reference'!E$6*List!$F1275)+'NEW Reference'!E$7,0)</f>
        <v>2726</v>
      </c>
      <c r="K1275" s="21">
        <f>ROUND(('NEW Reference'!F$6*List!$F1275)+'NEW Reference'!F$7,0)</f>
        <v>2840</v>
      </c>
      <c r="L1275" s="21">
        <f>ROUND(('NEW Reference'!G$6*List!$F1275)+'NEW Reference'!G$7,0)</f>
        <v>3215</v>
      </c>
      <c r="M1275" s="21">
        <f>ROUND(('NEW Reference'!H$6*List!$F1275)+'NEW Reference'!H$7,0)</f>
        <v>3338</v>
      </c>
      <c r="N1275" s="21">
        <f>ROUND(('NEW Reference'!I$6*List!$F1275)+'NEW Reference'!I$7,0)</f>
        <v>3469</v>
      </c>
      <c r="O1275" s="21">
        <f>ROUND(('NEW Reference'!J$6*List!$F1275)+'NEW Reference'!J$7,0)</f>
        <v>4017</v>
      </c>
      <c r="P1275" s="21">
        <f>ROUND(('NEW Reference'!K$6*List!$F1275)+'NEW Reference'!K$7,0)</f>
        <v>4143</v>
      </c>
      <c r="Q1275" s="21">
        <f>ROUND(('NEW Reference'!L$6*List!$F1275)+'NEW Reference'!L$7,0)</f>
        <v>4471</v>
      </c>
      <c r="R1275" s="21">
        <f>ROUND(('NEW Reference'!M$6*List!$F1275)+'NEW Reference'!M$7,0)</f>
        <v>5340</v>
      </c>
      <c r="S1275" s="21">
        <f>ROUND(('NEW Reference'!N$6*List!$F1275)+'NEW Reference'!N$7,0)</f>
        <v>21545</v>
      </c>
      <c r="T1275" s="22">
        <f>ROUND(('NEW Reference'!O$6*List!$F1275)+'NEW Reference'!O$7,0)</f>
        <v>801</v>
      </c>
      <c r="U1275" s="22">
        <f>ROUND(('NEW Reference'!P$6*List!$F1275)+'NEW Reference'!P$7,0)</f>
        <v>1129</v>
      </c>
      <c r="V1275" s="22">
        <f>ROUND(('NEW Reference'!Q$6*List!$F1275)+'NEW Reference'!Q$7,0)</f>
        <v>564</v>
      </c>
      <c r="X1275" s="3" t="str">
        <f t="shared" si="57"/>
        <v>KENOSHA, Wisconsin</v>
      </c>
      <c r="Y1275" s="67" t="s">
        <v>1505</v>
      </c>
      <c r="Z1275" s="24" t="s">
        <v>91</v>
      </c>
      <c r="AA1275" s="28" t="s">
        <v>1492</v>
      </c>
      <c r="AB1275" s="26"/>
      <c r="AC1275" s="19">
        <f t="shared" si="59"/>
        <v>0.89049674999999995</v>
      </c>
      <c r="AD1275" s="104">
        <v>31540</v>
      </c>
      <c r="AE1275" t="s">
        <v>1497</v>
      </c>
      <c r="AF1275" s="19">
        <v>0.94370000000000009</v>
      </c>
    </row>
    <row r="1276" spans="1:32">
      <c r="A1276" s="95">
        <v>24580</v>
      </c>
      <c r="B1276" s="93" t="s">
        <v>1491</v>
      </c>
      <c r="C1276" s="67" t="s">
        <v>1506</v>
      </c>
      <c r="D1276" s="29" t="s">
        <v>1492</v>
      </c>
      <c r="E1276" s="97" t="s">
        <v>90</v>
      </c>
      <c r="F1276" s="98">
        <f t="shared" si="58"/>
        <v>0.89300000000000002</v>
      </c>
      <c r="G1276" s="74">
        <f>ROUND(('NEW Reference'!B$6*List!$F1276)+'NEW Reference'!B$7,0)</f>
        <v>1236</v>
      </c>
      <c r="H1276" s="21">
        <f>ROUND(('NEW Reference'!C$6*List!$F1276)+'NEW Reference'!C$7,0)</f>
        <v>1844</v>
      </c>
      <c r="I1276" s="21">
        <f>ROUND(('NEW Reference'!D$6*List!$F1276)+'NEW Reference'!D$7,0)</f>
        <v>2209</v>
      </c>
      <c r="J1276" s="21">
        <f>ROUND(('NEW Reference'!E$6*List!$F1276)+'NEW Reference'!E$7,0)</f>
        <v>2731</v>
      </c>
      <c r="K1276" s="21">
        <f>ROUND(('NEW Reference'!F$6*List!$F1276)+'NEW Reference'!F$7,0)</f>
        <v>2846</v>
      </c>
      <c r="L1276" s="21">
        <f>ROUND(('NEW Reference'!G$6*List!$F1276)+'NEW Reference'!G$7,0)</f>
        <v>3221</v>
      </c>
      <c r="M1276" s="21">
        <f>ROUND(('NEW Reference'!H$6*List!$F1276)+'NEW Reference'!H$7,0)</f>
        <v>3344</v>
      </c>
      <c r="N1276" s="21">
        <f>ROUND(('NEW Reference'!I$6*List!$F1276)+'NEW Reference'!I$7,0)</f>
        <v>3476</v>
      </c>
      <c r="O1276" s="21">
        <f>ROUND(('NEW Reference'!J$6*List!$F1276)+'NEW Reference'!J$7,0)</f>
        <v>4025</v>
      </c>
      <c r="P1276" s="21">
        <f>ROUND(('NEW Reference'!K$6*List!$F1276)+'NEW Reference'!K$7,0)</f>
        <v>4152</v>
      </c>
      <c r="Q1276" s="21">
        <f>ROUND(('NEW Reference'!L$6*List!$F1276)+'NEW Reference'!L$7,0)</f>
        <v>4480</v>
      </c>
      <c r="R1276" s="21">
        <f>ROUND(('NEW Reference'!M$6*List!$F1276)+'NEW Reference'!M$7,0)</f>
        <v>5351</v>
      </c>
      <c r="S1276" s="21">
        <f>ROUND(('NEW Reference'!N$6*List!$F1276)+'NEW Reference'!N$7,0)</f>
        <v>21589</v>
      </c>
      <c r="T1276" s="22">
        <f>ROUND(('NEW Reference'!O$6*List!$F1276)+'NEW Reference'!O$7,0)</f>
        <v>803</v>
      </c>
      <c r="U1276" s="22">
        <f>ROUND(('NEW Reference'!P$6*List!$F1276)+'NEW Reference'!P$7,0)</f>
        <v>1131</v>
      </c>
      <c r="V1276" s="22">
        <f>ROUND(('NEW Reference'!Q$6*List!$F1276)+'NEW Reference'!Q$7,0)</f>
        <v>565</v>
      </c>
      <c r="X1276" s="3" t="str">
        <f t="shared" si="57"/>
        <v>KEWAUNEE, Wisconsin</v>
      </c>
      <c r="Y1276" s="67" t="s">
        <v>1506</v>
      </c>
      <c r="Z1276" s="24" t="s">
        <v>91</v>
      </c>
      <c r="AA1276" s="29" t="s">
        <v>1492</v>
      </c>
      <c r="AB1276" s="26"/>
      <c r="AC1276" s="19">
        <f t="shared" si="59"/>
        <v>0.89300000000000002</v>
      </c>
      <c r="AD1276" s="104">
        <v>31540</v>
      </c>
      <c r="AE1276" t="s">
        <v>1497</v>
      </c>
      <c r="AF1276" s="19">
        <v>0.94370000000000009</v>
      </c>
    </row>
    <row r="1277" spans="1:32">
      <c r="A1277" s="95">
        <v>29100</v>
      </c>
      <c r="B1277" s="93" t="s">
        <v>829</v>
      </c>
      <c r="C1277" s="67" t="s">
        <v>1507</v>
      </c>
      <c r="D1277" s="28" t="s">
        <v>1492</v>
      </c>
      <c r="E1277" s="97" t="s">
        <v>90</v>
      </c>
      <c r="F1277" s="98">
        <f t="shared" si="58"/>
        <v>0.97460000000000002</v>
      </c>
      <c r="G1277" s="74">
        <f>ROUND(('NEW Reference'!B$6*List!$F1277)+'NEW Reference'!B$7,0)</f>
        <v>1319</v>
      </c>
      <c r="H1277" s="21">
        <f>ROUND(('NEW Reference'!C$6*List!$F1277)+'NEW Reference'!C$7,0)</f>
        <v>1966</v>
      </c>
      <c r="I1277" s="21">
        <f>ROUND(('NEW Reference'!D$6*List!$F1277)+'NEW Reference'!D$7,0)</f>
        <v>2356</v>
      </c>
      <c r="J1277" s="21">
        <f>ROUND(('NEW Reference'!E$6*List!$F1277)+'NEW Reference'!E$7,0)</f>
        <v>2913</v>
      </c>
      <c r="K1277" s="21">
        <f>ROUND(('NEW Reference'!F$6*List!$F1277)+'NEW Reference'!F$7,0)</f>
        <v>3035</v>
      </c>
      <c r="L1277" s="21">
        <f>ROUND(('NEW Reference'!G$6*List!$F1277)+'NEW Reference'!G$7,0)</f>
        <v>3435</v>
      </c>
      <c r="M1277" s="21">
        <f>ROUND(('NEW Reference'!H$6*List!$F1277)+'NEW Reference'!H$7,0)</f>
        <v>3567</v>
      </c>
      <c r="N1277" s="21">
        <f>ROUND(('NEW Reference'!I$6*List!$F1277)+'NEW Reference'!I$7,0)</f>
        <v>3707</v>
      </c>
      <c r="O1277" s="21">
        <f>ROUND(('NEW Reference'!J$6*List!$F1277)+'NEW Reference'!J$7,0)</f>
        <v>4292</v>
      </c>
      <c r="P1277" s="21">
        <f>ROUND(('NEW Reference'!K$6*List!$F1277)+'NEW Reference'!K$7,0)</f>
        <v>4428</v>
      </c>
      <c r="Q1277" s="21">
        <f>ROUND(('NEW Reference'!L$6*List!$F1277)+'NEW Reference'!L$7,0)</f>
        <v>4778</v>
      </c>
      <c r="R1277" s="21">
        <f>ROUND(('NEW Reference'!M$6*List!$F1277)+'NEW Reference'!M$7,0)</f>
        <v>5706</v>
      </c>
      <c r="S1277" s="21">
        <f>ROUND(('NEW Reference'!N$6*List!$F1277)+'NEW Reference'!N$7,0)</f>
        <v>23024</v>
      </c>
      <c r="T1277" s="22">
        <f>ROUND(('NEW Reference'!O$6*List!$F1277)+'NEW Reference'!O$7,0)</f>
        <v>856</v>
      </c>
      <c r="U1277" s="22">
        <f>ROUND(('NEW Reference'!P$6*List!$F1277)+'NEW Reference'!P$7,0)</f>
        <v>1206</v>
      </c>
      <c r="V1277" s="22">
        <f>ROUND(('NEW Reference'!Q$6*List!$F1277)+'NEW Reference'!Q$7,0)</f>
        <v>603</v>
      </c>
      <c r="X1277" s="3" t="str">
        <f t="shared" si="57"/>
        <v>LA CROSSE, Wisconsin</v>
      </c>
      <c r="Y1277" s="67" t="s">
        <v>1507</v>
      </c>
      <c r="Z1277" s="24" t="s">
        <v>91</v>
      </c>
      <c r="AA1277" s="28" t="s">
        <v>1492</v>
      </c>
      <c r="AB1277" s="25"/>
      <c r="AC1277" s="19">
        <f t="shared" si="59"/>
        <v>0.97460000000000002</v>
      </c>
      <c r="AD1277" s="104">
        <v>28450</v>
      </c>
      <c r="AE1277" t="s">
        <v>1504</v>
      </c>
      <c r="AF1277" s="19">
        <v>0.89049674999999995</v>
      </c>
    </row>
    <row r="1278" spans="1:32">
      <c r="A1278" s="95">
        <v>48140</v>
      </c>
      <c r="B1278" s="93" t="s">
        <v>1508</v>
      </c>
      <c r="C1278" s="67" t="s">
        <v>1509</v>
      </c>
      <c r="D1278" s="28" t="s">
        <v>1492</v>
      </c>
      <c r="E1278" s="97" t="s">
        <v>90</v>
      </c>
      <c r="F1278" s="98">
        <f t="shared" si="58"/>
        <v>0.87980000000000003</v>
      </c>
      <c r="G1278" s="74">
        <f>ROUND(('NEW Reference'!B$6*List!$F1278)+'NEW Reference'!B$7,0)</f>
        <v>1223</v>
      </c>
      <c r="H1278" s="21">
        <f>ROUND(('NEW Reference'!C$6*List!$F1278)+'NEW Reference'!C$7,0)</f>
        <v>1824</v>
      </c>
      <c r="I1278" s="21">
        <f>ROUND(('NEW Reference'!D$6*List!$F1278)+'NEW Reference'!D$7,0)</f>
        <v>2186</v>
      </c>
      <c r="J1278" s="21">
        <f>ROUND(('NEW Reference'!E$6*List!$F1278)+'NEW Reference'!E$7,0)</f>
        <v>2702</v>
      </c>
      <c r="K1278" s="21">
        <f>ROUND(('NEW Reference'!F$6*List!$F1278)+'NEW Reference'!F$7,0)</f>
        <v>2815</v>
      </c>
      <c r="L1278" s="21">
        <f>ROUND(('NEW Reference'!G$6*List!$F1278)+'NEW Reference'!G$7,0)</f>
        <v>3187</v>
      </c>
      <c r="M1278" s="21">
        <f>ROUND(('NEW Reference'!H$6*List!$F1278)+'NEW Reference'!H$7,0)</f>
        <v>3308</v>
      </c>
      <c r="N1278" s="21">
        <f>ROUND(('NEW Reference'!I$6*List!$F1278)+'NEW Reference'!I$7,0)</f>
        <v>3438</v>
      </c>
      <c r="O1278" s="21">
        <f>ROUND(('NEW Reference'!J$6*List!$F1278)+'NEW Reference'!J$7,0)</f>
        <v>3982</v>
      </c>
      <c r="P1278" s="21">
        <f>ROUND(('NEW Reference'!K$6*List!$F1278)+'NEW Reference'!K$7,0)</f>
        <v>4107</v>
      </c>
      <c r="Q1278" s="21">
        <f>ROUND(('NEW Reference'!L$6*List!$F1278)+'NEW Reference'!L$7,0)</f>
        <v>4432</v>
      </c>
      <c r="R1278" s="21">
        <f>ROUND(('NEW Reference'!M$6*List!$F1278)+'NEW Reference'!M$7,0)</f>
        <v>5293</v>
      </c>
      <c r="S1278" s="21">
        <f>ROUND(('NEW Reference'!N$6*List!$F1278)+'NEW Reference'!N$7,0)</f>
        <v>21357</v>
      </c>
      <c r="T1278" s="22">
        <f>ROUND(('NEW Reference'!O$6*List!$F1278)+'NEW Reference'!O$7,0)</f>
        <v>794</v>
      </c>
      <c r="U1278" s="22">
        <f>ROUND(('NEW Reference'!P$6*List!$F1278)+'NEW Reference'!P$7,0)</f>
        <v>1119</v>
      </c>
      <c r="V1278" s="22">
        <f>ROUND(('NEW Reference'!Q$6*List!$F1278)+'NEW Reference'!Q$7,0)</f>
        <v>559</v>
      </c>
      <c r="X1278" s="3" t="str">
        <f t="shared" si="57"/>
        <v>MARATHON, Wisconsin</v>
      </c>
      <c r="Y1278" s="67" t="s">
        <v>1509</v>
      </c>
      <c r="Z1278" s="24" t="s">
        <v>91</v>
      </c>
      <c r="AA1278" s="28" t="s">
        <v>1492</v>
      </c>
      <c r="AB1278" s="26"/>
      <c r="AC1278" s="19">
        <f t="shared" si="59"/>
        <v>0.87980000000000003</v>
      </c>
      <c r="AD1278" s="104">
        <v>24580</v>
      </c>
      <c r="AE1278" t="s">
        <v>1491</v>
      </c>
      <c r="AF1278" s="19">
        <v>0.89300000000000002</v>
      </c>
    </row>
    <row r="1279" spans="1:32">
      <c r="A1279" s="95">
        <v>33340</v>
      </c>
      <c r="B1279" s="93" t="s">
        <v>1510</v>
      </c>
      <c r="C1279" s="67" t="s">
        <v>1511</v>
      </c>
      <c r="D1279" s="29" t="s">
        <v>1492</v>
      </c>
      <c r="E1279" s="97" t="s">
        <v>90</v>
      </c>
      <c r="F1279" s="98">
        <f t="shared" si="58"/>
        <v>0.96790000000000009</v>
      </c>
      <c r="G1279" s="74">
        <f>ROUND(('NEW Reference'!B$6*List!$F1279)+'NEW Reference'!B$7,0)</f>
        <v>1312</v>
      </c>
      <c r="H1279" s="21">
        <f>ROUND(('NEW Reference'!C$6*List!$F1279)+'NEW Reference'!C$7,0)</f>
        <v>1956</v>
      </c>
      <c r="I1279" s="21">
        <f>ROUND(('NEW Reference'!D$6*List!$F1279)+'NEW Reference'!D$7,0)</f>
        <v>2344</v>
      </c>
      <c r="J1279" s="21">
        <f>ROUND(('NEW Reference'!E$6*List!$F1279)+'NEW Reference'!E$7,0)</f>
        <v>2898</v>
      </c>
      <c r="K1279" s="21">
        <f>ROUND(('NEW Reference'!F$6*List!$F1279)+'NEW Reference'!F$7,0)</f>
        <v>3019</v>
      </c>
      <c r="L1279" s="21">
        <f>ROUND(('NEW Reference'!G$6*List!$F1279)+'NEW Reference'!G$7,0)</f>
        <v>3418</v>
      </c>
      <c r="M1279" s="21">
        <f>ROUND(('NEW Reference'!H$6*List!$F1279)+'NEW Reference'!H$7,0)</f>
        <v>3548</v>
      </c>
      <c r="N1279" s="21">
        <f>ROUND(('NEW Reference'!I$6*List!$F1279)+'NEW Reference'!I$7,0)</f>
        <v>3688</v>
      </c>
      <c r="O1279" s="21">
        <f>ROUND(('NEW Reference'!J$6*List!$F1279)+'NEW Reference'!J$7,0)</f>
        <v>4270</v>
      </c>
      <c r="P1279" s="21">
        <f>ROUND(('NEW Reference'!K$6*List!$F1279)+'NEW Reference'!K$7,0)</f>
        <v>4405</v>
      </c>
      <c r="Q1279" s="21">
        <f>ROUND(('NEW Reference'!L$6*List!$F1279)+'NEW Reference'!L$7,0)</f>
        <v>4753</v>
      </c>
      <c r="R1279" s="21">
        <f>ROUND(('NEW Reference'!M$6*List!$F1279)+'NEW Reference'!M$7,0)</f>
        <v>5677</v>
      </c>
      <c r="S1279" s="21">
        <f>ROUND(('NEW Reference'!N$6*List!$F1279)+'NEW Reference'!N$7,0)</f>
        <v>22906</v>
      </c>
      <c r="T1279" s="22">
        <f>ROUND(('NEW Reference'!O$6*List!$F1279)+'NEW Reference'!O$7,0)</f>
        <v>852</v>
      </c>
      <c r="U1279" s="22">
        <f>ROUND(('NEW Reference'!P$6*List!$F1279)+'NEW Reference'!P$7,0)</f>
        <v>1200</v>
      </c>
      <c r="V1279" s="22">
        <f>ROUND(('NEW Reference'!Q$6*List!$F1279)+'NEW Reference'!Q$7,0)</f>
        <v>600</v>
      </c>
      <c r="X1279" s="3" t="str">
        <f t="shared" si="57"/>
        <v>MILWAUKEE, Wisconsin</v>
      </c>
      <c r="Y1279" s="67" t="s">
        <v>1511</v>
      </c>
      <c r="Z1279" s="24" t="s">
        <v>91</v>
      </c>
      <c r="AA1279" s="29" t="s">
        <v>1492</v>
      </c>
      <c r="AB1279" s="26"/>
      <c r="AC1279" s="19">
        <f t="shared" si="59"/>
        <v>0.96790000000000009</v>
      </c>
      <c r="AD1279" s="104">
        <v>29100</v>
      </c>
      <c r="AE1279" t="s">
        <v>829</v>
      </c>
      <c r="AF1279" s="19">
        <v>0.97460000000000002</v>
      </c>
    </row>
    <row r="1280" spans="1:32">
      <c r="A1280" s="95">
        <v>24580</v>
      </c>
      <c r="B1280" s="93" t="s">
        <v>1491</v>
      </c>
      <c r="C1280" s="67" t="s">
        <v>1512</v>
      </c>
      <c r="D1280" s="29" t="s">
        <v>1492</v>
      </c>
      <c r="E1280" s="97" t="s">
        <v>90</v>
      </c>
      <c r="F1280" s="98">
        <f t="shared" si="58"/>
        <v>0.89300000000000002</v>
      </c>
      <c r="G1280" s="74">
        <f>ROUND(('NEW Reference'!B$6*List!$F1280)+'NEW Reference'!B$7,0)</f>
        <v>1236</v>
      </c>
      <c r="H1280" s="21">
        <f>ROUND(('NEW Reference'!C$6*List!$F1280)+'NEW Reference'!C$7,0)</f>
        <v>1844</v>
      </c>
      <c r="I1280" s="21">
        <f>ROUND(('NEW Reference'!D$6*List!$F1280)+'NEW Reference'!D$7,0)</f>
        <v>2209</v>
      </c>
      <c r="J1280" s="21">
        <f>ROUND(('NEW Reference'!E$6*List!$F1280)+'NEW Reference'!E$7,0)</f>
        <v>2731</v>
      </c>
      <c r="K1280" s="21">
        <f>ROUND(('NEW Reference'!F$6*List!$F1280)+'NEW Reference'!F$7,0)</f>
        <v>2846</v>
      </c>
      <c r="L1280" s="21">
        <f>ROUND(('NEW Reference'!G$6*List!$F1280)+'NEW Reference'!G$7,0)</f>
        <v>3221</v>
      </c>
      <c r="M1280" s="21">
        <f>ROUND(('NEW Reference'!H$6*List!$F1280)+'NEW Reference'!H$7,0)</f>
        <v>3344</v>
      </c>
      <c r="N1280" s="21">
        <f>ROUND(('NEW Reference'!I$6*List!$F1280)+'NEW Reference'!I$7,0)</f>
        <v>3476</v>
      </c>
      <c r="O1280" s="21">
        <f>ROUND(('NEW Reference'!J$6*List!$F1280)+'NEW Reference'!J$7,0)</f>
        <v>4025</v>
      </c>
      <c r="P1280" s="21">
        <f>ROUND(('NEW Reference'!K$6*List!$F1280)+'NEW Reference'!K$7,0)</f>
        <v>4152</v>
      </c>
      <c r="Q1280" s="21">
        <f>ROUND(('NEW Reference'!L$6*List!$F1280)+'NEW Reference'!L$7,0)</f>
        <v>4480</v>
      </c>
      <c r="R1280" s="21">
        <f>ROUND(('NEW Reference'!M$6*List!$F1280)+'NEW Reference'!M$7,0)</f>
        <v>5351</v>
      </c>
      <c r="S1280" s="21">
        <f>ROUND(('NEW Reference'!N$6*List!$F1280)+'NEW Reference'!N$7,0)</f>
        <v>21589</v>
      </c>
      <c r="T1280" s="22">
        <f>ROUND(('NEW Reference'!O$6*List!$F1280)+'NEW Reference'!O$7,0)</f>
        <v>803</v>
      </c>
      <c r="U1280" s="22">
        <f>ROUND(('NEW Reference'!P$6*List!$F1280)+'NEW Reference'!P$7,0)</f>
        <v>1131</v>
      </c>
      <c r="V1280" s="22">
        <f>ROUND(('NEW Reference'!Q$6*List!$F1280)+'NEW Reference'!Q$7,0)</f>
        <v>565</v>
      </c>
      <c r="X1280" s="3" t="str">
        <f t="shared" si="57"/>
        <v>OCONTO, Wisconsin</v>
      </c>
      <c r="Y1280" s="67" t="s">
        <v>1512</v>
      </c>
      <c r="Z1280" s="24" t="s">
        <v>91</v>
      </c>
      <c r="AA1280" s="29" t="s">
        <v>1492</v>
      </c>
      <c r="AB1280" s="26"/>
      <c r="AC1280" s="19">
        <f t="shared" si="59"/>
        <v>0.89300000000000002</v>
      </c>
      <c r="AD1280" s="104">
        <v>48140</v>
      </c>
      <c r="AE1280" t="s">
        <v>1508</v>
      </c>
      <c r="AF1280" s="19">
        <v>0.87980000000000003</v>
      </c>
    </row>
    <row r="1281" spans="1:32">
      <c r="A1281" s="95">
        <v>11540</v>
      </c>
      <c r="B1281" s="93" t="s">
        <v>1493</v>
      </c>
      <c r="C1281" s="67" t="s">
        <v>1513</v>
      </c>
      <c r="D1281" s="29" t="s">
        <v>1492</v>
      </c>
      <c r="E1281" s="97" t="s">
        <v>90</v>
      </c>
      <c r="F1281" s="98">
        <f t="shared" si="58"/>
        <v>0.94980000000000009</v>
      </c>
      <c r="G1281" s="74">
        <f>ROUND(('NEW Reference'!B$6*List!$F1281)+'NEW Reference'!B$7,0)</f>
        <v>1294</v>
      </c>
      <c r="H1281" s="21">
        <f>ROUND(('NEW Reference'!C$6*List!$F1281)+'NEW Reference'!C$7,0)</f>
        <v>1929</v>
      </c>
      <c r="I1281" s="21">
        <f>ROUND(('NEW Reference'!D$6*List!$F1281)+'NEW Reference'!D$7,0)</f>
        <v>2311</v>
      </c>
      <c r="J1281" s="21">
        <f>ROUND(('NEW Reference'!E$6*List!$F1281)+'NEW Reference'!E$7,0)</f>
        <v>2858</v>
      </c>
      <c r="K1281" s="21">
        <f>ROUND(('NEW Reference'!F$6*List!$F1281)+'NEW Reference'!F$7,0)</f>
        <v>2977</v>
      </c>
      <c r="L1281" s="21">
        <f>ROUND(('NEW Reference'!G$6*List!$F1281)+'NEW Reference'!G$7,0)</f>
        <v>3370</v>
      </c>
      <c r="M1281" s="21">
        <f>ROUND(('NEW Reference'!H$6*List!$F1281)+'NEW Reference'!H$7,0)</f>
        <v>3499</v>
      </c>
      <c r="N1281" s="21">
        <f>ROUND(('NEW Reference'!I$6*List!$F1281)+'NEW Reference'!I$7,0)</f>
        <v>3636</v>
      </c>
      <c r="O1281" s="21">
        <f>ROUND(('NEW Reference'!J$6*List!$F1281)+'NEW Reference'!J$7,0)</f>
        <v>4211</v>
      </c>
      <c r="P1281" s="21">
        <f>ROUND(('NEW Reference'!K$6*List!$F1281)+'NEW Reference'!K$7,0)</f>
        <v>4344</v>
      </c>
      <c r="Q1281" s="21">
        <f>ROUND(('NEW Reference'!L$6*List!$F1281)+'NEW Reference'!L$7,0)</f>
        <v>4687</v>
      </c>
      <c r="R1281" s="21">
        <f>ROUND(('NEW Reference'!M$6*List!$F1281)+'NEW Reference'!M$7,0)</f>
        <v>5598</v>
      </c>
      <c r="S1281" s="21">
        <f>ROUND(('NEW Reference'!N$6*List!$F1281)+'NEW Reference'!N$7,0)</f>
        <v>22588</v>
      </c>
      <c r="T1281" s="22">
        <f>ROUND(('NEW Reference'!O$6*List!$F1281)+'NEW Reference'!O$7,0)</f>
        <v>840</v>
      </c>
      <c r="U1281" s="22">
        <f>ROUND(('NEW Reference'!P$6*List!$F1281)+'NEW Reference'!P$7,0)</f>
        <v>1183</v>
      </c>
      <c r="V1281" s="22">
        <f>ROUND(('NEW Reference'!Q$6*List!$F1281)+'NEW Reference'!Q$7,0)</f>
        <v>592</v>
      </c>
      <c r="X1281" s="3" t="str">
        <f t="shared" si="57"/>
        <v>OUTAGAMIE, Wisconsin</v>
      </c>
      <c r="Y1281" s="67" t="s">
        <v>1513</v>
      </c>
      <c r="Z1281" s="24" t="s">
        <v>91</v>
      </c>
      <c r="AA1281" s="29" t="s">
        <v>1492</v>
      </c>
      <c r="AB1281" s="25"/>
      <c r="AC1281" s="19">
        <f t="shared" si="59"/>
        <v>0.94980000000000009</v>
      </c>
      <c r="AD1281" s="104">
        <v>33340</v>
      </c>
      <c r="AE1281" t="s">
        <v>1510</v>
      </c>
      <c r="AF1281" s="19">
        <v>0.96790000000000009</v>
      </c>
    </row>
    <row r="1282" spans="1:32">
      <c r="A1282" s="95">
        <v>33340</v>
      </c>
      <c r="B1282" s="93" t="s">
        <v>1510</v>
      </c>
      <c r="C1282" s="67" t="s">
        <v>1514</v>
      </c>
      <c r="D1282" s="29" t="s">
        <v>1492</v>
      </c>
      <c r="E1282" s="97" t="s">
        <v>90</v>
      </c>
      <c r="F1282" s="98">
        <f t="shared" si="58"/>
        <v>0.96790000000000009</v>
      </c>
      <c r="G1282" s="74">
        <f>ROUND(('NEW Reference'!B$6*List!$F1282)+'NEW Reference'!B$7,0)</f>
        <v>1312</v>
      </c>
      <c r="H1282" s="21">
        <f>ROUND(('NEW Reference'!C$6*List!$F1282)+'NEW Reference'!C$7,0)</f>
        <v>1956</v>
      </c>
      <c r="I1282" s="21">
        <f>ROUND(('NEW Reference'!D$6*List!$F1282)+'NEW Reference'!D$7,0)</f>
        <v>2344</v>
      </c>
      <c r="J1282" s="21">
        <f>ROUND(('NEW Reference'!E$6*List!$F1282)+'NEW Reference'!E$7,0)</f>
        <v>2898</v>
      </c>
      <c r="K1282" s="21">
        <f>ROUND(('NEW Reference'!F$6*List!$F1282)+'NEW Reference'!F$7,0)</f>
        <v>3019</v>
      </c>
      <c r="L1282" s="21">
        <f>ROUND(('NEW Reference'!G$6*List!$F1282)+'NEW Reference'!G$7,0)</f>
        <v>3418</v>
      </c>
      <c r="M1282" s="21">
        <f>ROUND(('NEW Reference'!H$6*List!$F1282)+'NEW Reference'!H$7,0)</f>
        <v>3548</v>
      </c>
      <c r="N1282" s="21">
        <f>ROUND(('NEW Reference'!I$6*List!$F1282)+'NEW Reference'!I$7,0)</f>
        <v>3688</v>
      </c>
      <c r="O1282" s="21">
        <f>ROUND(('NEW Reference'!J$6*List!$F1282)+'NEW Reference'!J$7,0)</f>
        <v>4270</v>
      </c>
      <c r="P1282" s="21">
        <f>ROUND(('NEW Reference'!K$6*List!$F1282)+'NEW Reference'!K$7,0)</f>
        <v>4405</v>
      </c>
      <c r="Q1282" s="21">
        <f>ROUND(('NEW Reference'!L$6*List!$F1282)+'NEW Reference'!L$7,0)</f>
        <v>4753</v>
      </c>
      <c r="R1282" s="21">
        <f>ROUND(('NEW Reference'!M$6*List!$F1282)+'NEW Reference'!M$7,0)</f>
        <v>5677</v>
      </c>
      <c r="S1282" s="21">
        <f>ROUND(('NEW Reference'!N$6*List!$F1282)+'NEW Reference'!N$7,0)</f>
        <v>22906</v>
      </c>
      <c r="T1282" s="22">
        <f>ROUND(('NEW Reference'!O$6*List!$F1282)+'NEW Reference'!O$7,0)</f>
        <v>852</v>
      </c>
      <c r="U1282" s="22">
        <f>ROUND(('NEW Reference'!P$6*List!$F1282)+'NEW Reference'!P$7,0)</f>
        <v>1200</v>
      </c>
      <c r="V1282" s="22">
        <f>ROUND(('NEW Reference'!Q$6*List!$F1282)+'NEW Reference'!Q$7,0)</f>
        <v>600</v>
      </c>
      <c r="X1282" s="3" t="str">
        <f t="shared" si="57"/>
        <v>OZAUKEE, Wisconsin</v>
      </c>
      <c r="Y1282" s="67" t="s">
        <v>1514</v>
      </c>
      <c r="Z1282" s="24" t="s">
        <v>91</v>
      </c>
      <c r="AA1282" s="29" t="s">
        <v>1492</v>
      </c>
      <c r="AB1282" s="26"/>
      <c r="AC1282" s="19">
        <f t="shared" si="59"/>
        <v>0.96790000000000009</v>
      </c>
      <c r="AD1282" s="104">
        <v>24580</v>
      </c>
      <c r="AE1282" t="s">
        <v>1491</v>
      </c>
      <c r="AF1282" s="19">
        <v>0.89300000000000002</v>
      </c>
    </row>
    <row r="1283" spans="1:32">
      <c r="A1283" s="95">
        <v>33460</v>
      </c>
      <c r="B1283" s="93" t="s">
        <v>813</v>
      </c>
      <c r="C1283" s="67" t="s">
        <v>1474</v>
      </c>
      <c r="D1283" s="28" t="s">
        <v>1492</v>
      </c>
      <c r="E1283" s="97" t="s">
        <v>90</v>
      </c>
      <c r="F1283" s="98">
        <f t="shared" si="58"/>
        <v>1.0849</v>
      </c>
      <c r="G1283" s="74">
        <f>ROUND(('NEW Reference'!B$6*List!$F1283)+'NEW Reference'!B$7,0)</f>
        <v>1430</v>
      </c>
      <c r="H1283" s="21">
        <f>ROUND(('NEW Reference'!C$6*List!$F1283)+'NEW Reference'!C$7,0)</f>
        <v>2132</v>
      </c>
      <c r="I1283" s="21">
        <f>ROUND(('NEW Reference'!D$6*List!$F1283)+'NEW Reference'!D$7,0)</f>
        <v>2555</v>
      </c>
      <c r="J1283" s="21">
        <f>ROUND(('NEW Reference'!E$6*List!$F1283)+'NEW Reference'!E$7,0)</f>
        <v>3158</v>
      </c>
      <c r="K1283" s="21">
        <f>ROUND(('NEW Reference'!F$6*List!$F1283)+'NEW Reference'!F$7,0)</f>
        <v>3290</v>
      </c>
      <c r="L1283" s="21">
        <f>ROUND(('NEW Reference'!G$6*List!$F1283)+'NEW Reference'!G$7,0)</f>
        <v>3725</v>
      </c>
      <c r="M1283" s="21">
        <f>ROUND(('NEW Reference'!H$6*List!$F1283)+'NEW Reference'!H$7,0)</f>
        <v>3867</v>
      </c>
      <c r="N1283" s="21">
        <f>ROUND(('NEW Reference'!I$6*List!$F1283)+'NEW Reference'!I$7,0)</f>
        <v>4019</v>
      </c>
      <c r="O1283" s="21">
        <f>ROUND(('NEW Reference'!J$6*List!$F1283)+'NEW Reference'!J$7,0)</f>
        <v>4654</v>
      </c>
      <c r="P1283" s="21">
        <f>ROUND(('NEW Reference'!K$6*List!$F1283)+'NEW Reference'!K$7,0)</f>
        <v>4801</v>
      </c>
      <c r="Q1283" s="21">
        <f>ROUND(('NEW Reference'!L$6*List!$F1283)+'NEW Reference'!L$7,0)</f>
        <v>5180</v>
      </c>
      <c r="R1283" s="21">
        <f>ROUND(('NEW Reference'!M$6*List!$F1283)+'NEW Reference'!M$7,0)</f>
        <v>6187</v>
      </c>
      <c r="S1283" s="21">
        <f>ROUND(('NEW Reference'!N$6*List!$F1283)+'NEW Reference'!N$7,0)</f>
        <v>24963</v>
      </c>
      <c r="T1283" s="22">
        <f>ROUND(('NEW Reference'!O$6*List!$F1283)+'NEW Reference'!O$7,0)</f>
        <v>928</v>
      </c>
      <c r="U1283" s="22">
        <f>ROUND(('NEW Reference'!P$6*List!$F1283)+'NEW Reference'!P$7,0)</f>
        <v>1308</v>
      </c>
      <c r="V1283" s="22">
        <f>ROUND(('NEW Reference'!Q$6*List!$F1283)+'NEW Reference'!Q$7,0)</f>
        <v>654</v>
      </c>
      <c r="X1283" s="3" t="str">
        <f t="shared" si="57"/>
        <v>PIERCE, Wisconsin</v>
      </c>
      <c r="Y1283" s="67" t="s">
        <v>1474</v>
      </c>
      <c r="Z1283" s="24" t="s">
        <v>91</v>
      </c>
      <c r="AA1283" s="28" t="s">
        <v>1492</v>
      </c>
      <c r="AB1283" s="25"/>
      <c r="AC1283" s="19">
        <f t="shared" si="59"/>
        <v>1.0849</v>
      </c>
      <c r="AD1283" s="104">
        <v>11540</v>
      </c>
      <c r="AE1283" t="s">
        <v>1493</v>
      </c>
      <c r="AF1283" s="19">
        <v>0.94980000000000009</v>
      </c>
    </row>
    <row r="1284" spans="1:32">
      <c r="A1284" s="95">
        <v>39540</v>
      </c>
      <c r="B1284" s="93" t="s">
        <v>1515</v>
      </c>
      <c r="C1284" s="67" t="s">
        <v>1516</v>
      </c>
      <c r="D1284" s="29" t="s">
        <v>1492</v>
      </c>
      <c r="E1284" s="97" t="s">
        <v>90</v>
      </c>
      <c r="F1284" s="98">
        <f t="shared" si="58"/>
        <v>0.9708</v>
      </c>
      <c r="G1284" s="74">
        <f>ROUND(('NEW Reference'!B$6*List!$F1284)+'NEW Reference'!B$7,0)</f>
        <v>1315</v>
      </c>
      <c r="H1284" s="21">
        <f>ROUND(('NEW Reference'!C$6*List!$F1284)+'NEW Reference'!C$7,0)</f>
        <v>1961</v>
      </c>
      <c r="I1284" s="21">
        <f>ROUND(('NEW Reference'!D$6*List!$F1284)+'NEW Reference'!D$7,0)</f>
        <v>2349</v>
      </c>
      <c r="J1284" s="21">
        <f>ROUND(('NEW Reference'!E$6*List!$F1284)+'NEW Reference'!E$7,0)</f>
        <v>2904</v>
      </c>
      <c r="K1284" s="21">
        <f>ROUND(('NEW Reference'!F$6*List!$F1284)+'NEW Reference'!F$7,0)</f>
        <v>3026</v>
      </c>
      <c r="L1284" s="21">
        <f>ROUND(('NEW Reference'!G$6*List!$F1284)+'NEW Reference'!G$7,0)</f>
        <v>3425</v>
      </c>
      <c r="M1284" s="21">
        <f>ROUND(('NEW Reference'!H$6*List!$F1284)+'NEW Reference'!H$7,0)</f>
        <v>3556</v>
      </c>
      <c r="N1284" s="21">
        <f>ROUND(('NEW Reference'!I$6*List!$F1284)+'NEW Reference'!I$7,0)</f>
        <v>3696</v>
      </c>
      <c r="O1284" s="21">
        <f>ROUND(('NEW Reference'!J$6*List!$F1284)+'NEW Reference'!J$7,0)</f>
        <v>4280</v>
      </c>
      <c r="P1284" s="21">
        <f>ROUND(('NEW Reference'!K$6*List!$F1284)+'NEW Reference'!K$7,0)</f>
        <v>4415</v>
      </c>
      <c r="Q1284" s="21">
        <f>ROUND(('NEW Reference'!L$6*List!$F1284)+'NEW Reference'!L$7,0)</f>
        <v>4764</v>
      </c>
      <c r="R1284" s="21">
        <f>ROUND(('NEW Reference'!M$6*List!$F1284)+'NEW Reference'!M$7,0)</f>
        <v>5690</v>
      </c>
      <c r="S1284" s="21">
        <f>ROUND(('NEW Reference'!N$6*List!$F1284)+'NEW Reference'!N$7,0)</f>
        <v>22957</v>
      </c>
      <c r="T1284" s="22">
        <f>ROUND(('NEW Reference'!O$6*List!$F1284)+'NEW Reference'!O$7,0)</f>
        <v>853</v>
      </c>
      <c r="U1284" s="22">
        <f>ROUND(('NEW Reference'!P$6*List!$F1284)+'NEW Reference'!P$7,0)</f>
        <v>1203</v>
      </c>
      <c r="V1284" s="22">
        <f>ROUND(('NEW Reference'!Q$6*List!$F1284)+'NEW Reference'!Q$7,0)</f>
        <v>601</v>
      </c>
      <c r="X1284" s="3" t="str">
        <f t="shared" si="57"/>
        <v>RACINE, Wisconsin</v>
      </c>
      <c r="Y1284" s="67" t="s">
        <v>1516</v>
      </c>
      <c r="Z1284" s="24" t="s">
        <v>91</v>
      </c>
      <c r="AA1284" s="29" t="s">
        <v>1492</v>
      </c>
      <c r="AB1284" s="26"/>
      <c r="AC1284" s="19">
        <f t="shared" si="59"/>
        <v>0.9708</v>
      </c>
      <c r="AD1284" s="104">
        <v>33340</v>
      </c>
      <c r="AE1284" t="s">
        <v>1510</v>
      </c>
      <c r="AF1284" s="19">
        <v>0.96790000000000009</v>
      </c>
    </row>
    <row r="1285" spans="1:32">
      <c r="A1285" s="95">
        <v>27500</v>
      </c>
      <c r="B1285" s="93" t="s">
        <v>1517</v>
      </c>
      <c r="C1285" s="67" t="s">
        <v>838</v>
      </c>
      <c r="D1285" s="29" t="s">
        <v>1492</v>
      </c>
      <c r="E1285" s="97" t="s">
        <v>90</v>
      </c>
      <c r="F1285" s="98">
        <f t="shared" si="58"/>
        <v>0.88020000000000009</v>
      </c>
      <c r="G1285" s="74">
        <f>ROUND(('NEW Reference'!B$6*List!$F1285)+'NEW Reference'!B$7,0)</f>
        <v>1224</v>
      </c>
      <c r="H1285" s="21">
        <f>ROUND(('NEW Reference'!C$6*List!$F1285)+'NEW Reference'!C$7,0)</f>
        <v>1825</v>
      </c>
      <c r="I1285" s="21">
        <f>ROUND(('NEW Reference'!D$6*List!$F1285)+'NEW Reference'!D$7,0)</f>
        <v>2186</v>
      </c>
      <c r="J1285" s="21">
        <f>ROUND(('NEW Reference'!E$6*List!$F1285)+'NEW Reference'!E$7,0)</f>
        <v>2703</v>
      </c>
      <c r="K1285" s="21">
        <f>ROUND(('NEW Reference'!F$6*List!$F1285)+'NEW Reference'!F$7,0)</f>
        <v>2816</v>
      </c>
      <c r="L1285" s="21">
        <f>ROUND(('NEW Reference'!G$6*List!$F1285)+'NEW Reference'!G$7,0)</f>
        <v>3188</v>
      </c>
      <c r="M1285" s="21">
        <f>ROUND(('NEW Reference'!H$6*List!$F1285)+'NEW Reference'!H$7,0)</f>
        <v>3310</v>
      </c>
      <c r="N1285" s="21">
        <f>ROUND(('NEW Reference'!I$6*List!$F1285)+'NEW Reference'!I$7,0)</f>
        <v>3439</v>
      </c>
      <c r="O1285" s="21">
        <f>ROUND(('NEW Reference'!J$6*List!$F1285)+'NEW Reference'!J$7,0)</f>
        <v>3983</v>
      </c>
      <c r="P1285" s="21">
        <f>ROUND(('NEW Reference'!K$6*List!$F1285)+'NEW Reference'!K$7,0)</f>
        <v>4109</v>
      </c>
      <c r="Q1285" s="21">
        <f>ROUND(('NEW Reference'!L$6*List!$F1285)+'NEW Reference'!L$7,0)</f>
        <v>4433</v>
      </c>
      <c r="R1285" s="21">
        <f>ROUND(('NEW Reference'!M$6*List!$F1285)+'NEW Reference'!M$7,0)</f>
        <v>5295</v>
      </c>
      <c r="S1285" s="21">
        <f>ROUND(('NEW Reference'!N$6*List!$F1285)+'NEW Reference'!N$7,0)</f>
        <v>21364</v>
      </c>
      <c r="T1285" s="22">
        <f>ROUND(('NEW Reference'!O$6*List!$F1285)+'NEW Reference'!O$7,0)</f>
        <v>794</v>
      </c>
      <c r="U1285" s="22">
        <f>ROUND(('NEW Reference'!P$6*List!$F1285)+'NEW Reference'!P$7,0)</f>
        <v>1119</v>
      </c>
      <c r="V1285" s="22">
        <f>ROUND(('NEW Reference'!Q$6*List!$F1285)+'NEW Reference'!Q$7,0)</f>
        <v>560</v>
      </c>
      <c r="X1285" s="3" t="str">
        <f t="shared" si="57"/>
        <v>ROCK, Wisconsin</v>
      </c>
      <c r="Y1285" s="67" t="s">
        <v>838</v>
      </c>
      <c r="Z1285" s="24" t="s">
        <v>91</v>
      </c>
      <c r="AA1285" s="29" t="s">
        <v>1492</v>
      </c>
      <c r="AB1285" s="26"/>
      <c r="AC1285" s="19">
        <f t="shared" si="59"/>
        <v>0.88020000000000009</v>
      </c>
      <c r="AD1285" s="104">
        <v>33460</v>
      </c>
      <c r="AE1285" t="s">
        <v>813</v>
      </c>
      <c r="AF1285" s="19">
        <v>1.0849</v>
      </c>
    </row>
    <row r="1286" spans="1:32">
      <c r="A1286" s="95">
        <v>52</v>
      </c>
      <c r="B1286" s="93" t="s">
        <v>214</v>
      </c>
      <c r="C1286" s="67" t="s">
        <v>4</v>
      </c>
      <c r="D1286" s="29" t="s">
        <v>1492</v>
      </c>
      <c r="E1286" s="97" t="s">
        <v>101</v>
      </c>
      <c r="F1286" s="98">
        <f t="shared" si="58"/>
        <v>0.85130000000000006</v>
      </c>
      <c r="G1286" s="74">
        <f>ROUND(('NEW Reference'!B$6*List!$F1286)+'NEW Reference'!B$7,0)</f>
        <v>1194</v>
      </c>
      <c r="H1286" s="21">
        <f>ROUND(('NEW Reference'!C$6*List!$F1286)+'NEW Reference'!C$7,0)</f>
        <v>1781</v>
      </c>
      <c r="I1286" s="21">
        <f>ROUND(('NEW Reference'!D$6*List!$F1286)+'NEW Reference'!D$7,0)</f>
        <v>2134</v>
      </c>
      <c r="J1286" s="21">
        <f>ROUND(('NEW Reference'!E$6*List!$F1286)+'NEW Reference'!E$7,0)</f>
        <v>2639</v>
      </c>
      <c r="K1286" s="21">
        <f>ROUND(('NEW Reference'!F$6*List!$F1286)+'NEW Reference'!F$7,0)</f>
        <v>2749</v>
      </c>
      <c r="L1286" s="21">
        <f>ROUND(('NEW Reference'!G$6*List!$F1286)+'NEW Reference'!G$7,0)</f>
        <v>3112</v>
      </c>
      <c r="M1286" s="21">
        <f>ROUND(('NEW Reference'!H$6*List!$F1286)+'NEW Reference'!H$7,0)</f>
        <v>3231</v>
      </c>
      <c r="N1286" s="21">
        <f>ROUND(('NEW Reference'!I$6*List!$F1286)+'NEW Reference'!I$7,0)</f>
        <v>3358</v>
      </c>
      <c r="O1286" s="21">
        <f>ROUND(('NEW Reference'!J$6*List!$F1286)+'NEW Reference'!J$7,0)</f>
        <v>3888</v>
      </c>
      <c r="P1286" s="21">
        <f>ROUND(('NEW Reference'!K$6*List!$F1286)+'NEW Reference'!K$7,0)</f>
        <v>4011</v>
      </c>
      <c r="Q1286" s="21">
        <f>ROUND(('NEW Reference'!L$6*List!$F1286)+'NEW Reference'!L$7,0)</f>
        <v>4328</v>
      </c>
      <c r="R1286" s="21">
        <f>ROUND(('NEW Reference'!M$6*List!$F1286)+'NEW Reference'!M$7,0)</f>
        <v>5169</v>
      </c>
      <c r="S1286" s="21">
        <f>ROUND(('NEW Reference'!N$6*List!$F1286)+'NEW Reference'!N$7,0)</f>
        <v>20856</v>
      </c>
      <c r="T1286" s="22">
        <f>ROUND(('NEW Reference'!O$6*List!$F1286)+'NEW Reference'!O$7,0)</f>
        <v>775</v>
      </c>
      <c r="U1286" s="22">
        <f>ROUND(('NEW Reference'!P$6*List!$F1286)+'NEW Reference'!P$7,0)</f>
        <v>1093</v>
      </c>
      <c r="V1286" s="22">
        <f>ROUND(('NEW Reference'!Q$6*List!$F1286)+'NEW Reference'!Q$7,0)</f>
        <v>546</v>
      </c>
      <c r="X1286" s="3" t="str">
        <f t="shared" si="57"/>
        <v>Rural (Not listed as urban county), Wisconsin</v>
      </c>
      <c r="Y1286" s="67" t="s">
        <v>4</v>
      </c>
      <c r="Z1286" s="24" t="s">
        <v>91</v>
      </c>
      <c r="AA1286" s="29" t="s">
        <v>1492</v>
      </c>
      <c r="AB1286" s="26"/>
      <c r="AC1286" s="19">
        <f t="shared" si="59"/>
        <v>0.85130000000000006</v>
      </c>
      <c r="AD1286" s="104">
        <v>39540</v>
      </c>
      <c r="AE1286" t="s">
        <v>1515</v>
      </c>
      <c r="AF1286" s="19">
        <v>0.9708</v>
      </c>
    </row>
    <row r="1287" spans="1:32">
      <c r="A1287" s="95">
        <v>43100</v>
      </c>
      <c r="B1287" s="93" t="s">
        <v>1518</v>
      </c>
      <c r="C1287" s="67" t="s">
        <v>1519</v>
      </c>
      <c r="D1287" s="28" t="s">
        <v>1492</v>
      </c>
      <c r="E1287" s="97" t="s">
        <v>90</v>
      </c>
      <c r="F1287" s="98">
        <f t="shared" si="58"/>
        <v>0.93820000000000003</v>
      </c>
      <c r="G1287" s="74">
        <f>ROUND(('NEW Reference'!B$6*List!$F1287)+'NEW Reference'!B$7,0)</f>
        <v>1282</v>
      </c>
      <c r="H1287" s="21">
        <f>ROUND(('NEW Reference'!C$6*List!$F1287)+'NEW Reference'!C$7,0)</f>
        <v>1912</v>
      </c>
      <c r="I1287" s="21">
        <f>ROUND(('NEW Reference'!D$6*List!$F1287)+'NEW Reference'!D$7,0)</f>
        <v>2291</v>
      </c>
      <c r="J1287" s="21">
        <f>ROUND(('NEW Reference'!E$6*List!$F1287)+'NEW Reference'!E$7,0)</f>
        <v>2832</v>
      </c>
      <c r="K1287" s="21">
        <f>ROUND(('NEW Reference'!F$6*List!$F1287)+'NEW Reference'!F$7,0)</f>
        <v>2950</v>
      </c>
      <c r="L1287" s="21">
        <f>ROUND(('NEW Reference'!G$6*List!$F1287)+'NEW Reference'!G$7,0)</f>
        <v>3340</v>
      </c>
      <c r="M1287" s="21">
        <f>ROUND(('NEW Reference'!H$6*List!$F1287)+'NEW Reference'!H$7,0)</f>
        <v>3467</v>
      </c>
      <c r="N1287" s="21">
        <f>ROUND(('NEW Reference'!I$6*List!$F1287)+'NEW Reference'!I$7,0)</f>
        <v>3604</v>
      </c>
      <c r="O1287" s="21">
        <f>ROUND(('NEW Reference'!J$6*List!$F1287)+'NEW Reference'!J$7,0)</f>
        <v>4173</v>
      </c>
      <c r="P1287" s="21">
        <f>ROUND(('NEW Reference'!K$6*List!$F1287)+'NEW Reference'!K$7,0)</f>
        <v>4305</v>
      </c>
      <c r="Q1287" s="21">
        <f>ROUND(('NEW Reference'!L$6*List!$F1287)+'NEW Reference'!L$7,0)</f>
        <v>4645</v>
      </c>
      <c r="R1287" s="21">
        <f>ROUND(('NEW Reference'!M$6*List!$F1287)+'NEW Reference'!M$7,0)</f>
        <v>5548</v>
      </c>
      <c r="S1287" s="21">
        <f>ROUND(('NEW Reference'!N$6*List!$F1287)+'NEW Reference'!N$7,0)</f>
        <v>22384</v>
      </c>
      <c r="T1287" s="22">
        <f>ROUND(('NEW Reference'!O$6*List!$F1287)+'NEW Reference'!O$7,0)</f>
        <v>832</v>
      </c>
      <c r="U1287" s="22">
        <f>ROUND(('NEW Reference'!P$6*List!$F1287)+'NEW Reference'!P$7,0)</f>
        <v>1173</v>
      </c>
      <c r="V1287" s="22">
        <f>ROUND(('NEW Reference'!Q$6*List!$F1287)+'NEW Reference'!Q$7,0)</f>
        <v>586</v>
      </c>
      <c r="X1287" s="3" t="str">
        <f t="shared" ref="X1287:Z1350" si="60">CONCATENATE(Y1287, Z1287, AA1287)</f>
        <v>SHEBOYGAN, Wisconsin</v>
      </c>
      <c r="Y1287" s="67" t="s">
        <v>1519</v>
      </c>
      <c r="Z1287" s="24" t="s">
        <v>91</v>
      </c>
      <c r="AA1287" s="28" t="s">
        <v>1492</v>
      </c>
      <c r="AB1287" s="26"/>
      <c r="AC1287" s="19">
        <f t="shared" si="59"/>
        <v>0.93820000000000003</v>
      </c>
      <c r="AD1287" s="104">
        <v>27500</v>
      </c>
      <c r="AE1287" t="s">
        <v>1517</v>
      </c>
      <c r="AF1287" s="19">
        <v>0.88020000000000009</v>
      </c>
    </row>
    <row r="1288" spans="1:32">
      <c r="A1288" s="95">
        <v>33460</v>
      </c>
      <c r="B1288" s="93" t="s">
        <v>813</v>
      </c>
      <c r="C1288" s="67" t="s">
        <v>1520</v>
      </c>
      <c r="D1288" s="29" t="s">
        <v>1492</v>
      </c>
      <c r="E1288" s="97" t="s">
        <v>90</v>
      </c>
      <c r="F1288" s="98">
        <f t="shared" si="58"/>
        <v>1.0849</v>
      </c>
      <c r="G1288" s="74">
        <f>ROUND(('NEW Reference'!B$6*List!$F1288)+'NEW Reference'!B$7,0)</f>
        <v>1430</v>
      </c>
      <c r="H1288" s="21">
        <f>ROUND(('NEW Reference'!C$6*List!$F1288)+'NEW Reference'!C$7,0)</f>
        <v>2132</v>
      </c>
      <c r="I1288" s="21">
        <f>ROUND(('NEW Reference'!D$6*List!$F1288)+'NEW Reference'!D$7,0)</f>
        <v>2555</v>
      </c>
      <c r="J1288" s="21">
        <f>ROUND(('NEW Reference'!E$6*List!$F1288)+'NEW Reference'!E$7,0)</f>
        <v>3158</v>
      </c>
      <c r="K1288" s="21">
        <f>ROUND(('NEW Reference'!F$6*List!$F1288)+'NEW Reference'!F$7,0)</f>
        <v>3290</v>
      </c>
      <c r="L1288" s="21">
        <f>ROUND(('NEW Reference'!G$6*List!$F1288)+'NEW Reference'!G$7,0)</f>
        <v>3725</v>
      </c>
      <c r="M1288" s="21">
        <f>ROUND(('NEW Reference'!H$6*List!$F1288)+'NEW Reference'!H$7,0)</f>
        <v>3867</v>
      </c>
      <c r="N1288" s="21">
        <f>ROUND(('NEW Reference'!I$6*List!$F1288)+'NEW Reference'!I$7,0)</f>
        <v>4019</v>
      </c>
      <c r="O1288" s="21">
        <f>ROUND(('NEW Reference'!J$6*List!$F1288)+'NEW Reference'!J$7,0)</f>
        <v>4654</v>
      </c>
      <c r="P1288" s="21">
        <f>ROUND(('NEW Reference'!K$6*List!$F1288)+'NEW Reference'!K$7,0)</f>
        <v>4801</v>
      </c>
      <c r="Q1288" s="21">
        <f>ROUND(('NEW Reference'!L$6*List!$F1288)+'NEW Reference'!L$7,0)</f>
        <v>5180</v>
      </c>
      <c r="R1288" s="21">
        <f>ROUND(('NEW Reference'!M$6*List!$F1288)+'NEW Reference'!M$7,0)</f>
        <v>6187</v>
      </c>
      <c r="S1288" s="21">
        <f>ROUND(('NEW Reference'!N$6*List!$F1288)+'NEW Reference'!N$7,0)</f>
        <v>24963</v>
      </c>
      <c r="T1288" s="22">
        <f>ROUND(('NEW Reference'!O$6*List!$F1288)+'NEW Reference'!O$7,0)</f>
        <v>928</v>
      </c>
      <c r="U1288" s="22">
        <f>ROUND(('NEW Reference'!P$6*List!$F1288)+'NEW Reference'!P$7,0)</f>
        <v>1308</v>
      </c>
      <c r="V1288" s="22">
        <f>ROUND(('NEW Reference'!Q$6*List!$F1288)+'NEW Reference'!Q$7,0)</f>
        <v>654</v>
      </c>
      <c r="X1288" s="3" t="str">
        <f t="shared" si="60"/>
        <v>ST. CROIX, Wisconsin</v>
      </c>
      <c r="Y1288" s="67" t="s">
        <v>1520</v>
      </c>
      <c r="Z1288" s="24" t="s">
        <v>91</v>
      </c>
      <c r="AA1288" s="29" t="s">
        <v>1492</v>
      </c>
      <c r="AB1288" s="26"/>
      <c r="AC1288" s="19">
        <f t="shared" si="59"/>
        <v>1.0849</v>
      </c>
      <c r="AD1288" s="104">
        <v>43100</v>
      </c>
      <c r="AE1288" t="s">
        <v>1518</v>
      </c>
      <c r="AF1288" s="19">
        <v>0.93820000000000003</v>
      </c>
    </row>
    <row r="1289" spans="1:32">
      <c r="A1289" s="95">
        <v>29100</v>
      </c>
      <c r="B1289" s="93" t="s">
        <v>829</v>
      </c>
      <c r="C1289" s="67" t="s">
        <v>1521</v>
      </c>
      <c r="D1289" s="28" t="s">
        <v>1492</v>
      </c>
      <c r="E1289" s="97" t="s">
        <v>90</v>
      </c>
      <c r="F1289" s="98">
        <f t="shared" si="58"/>
        <v>0.97460000000000002</v>
      </c>
      <c r="G1289" s="74">
        <f>ROUND(('NEW Reference'!B$6*List!$F1289)+'NEW Reference'!B$7,0)</f>
        <v>1319</v>
      </c>
      <c r="H1289" s="21">
        <f>ROUND(('NEW Reference'!C$6*List!$F1289)+'NEW Reference'!C$7,0)</f>
        <v>1966</v>
      </c>
      <c r="I1289" s="21">
        <f>ROUND(('NEW Reference'!D$6*List!$F1289)+'NEW Reference'!D$7,0)</f>
        <v>2356</v>
      </c>
      <c r="J1289" s="21">
        <f>ROUND(('NEW Reference'!E$6*List!$F1289)+'NEW Reference'!E$7,0)</f>
        <v>2913</v>
      </c>
      <c r="K1289" s="21">
        <f>ROUND(('NEW Reference'!F$6*List!$F1289)+'NEW Reference'!F$7,0)</f>
        <v>3035</v>
      </c>
      <c r="L1289" s="21">
        <f>ROUND(('NEW Reference'!G$6*List!$F1289)+'NEW Reference'!G$7,0)</f>
        <v>3435</v>
      </c>
      <c r="M1289" s="21">
        <f>ROUND(('NEW Reference'!H$6*List!$F1289)+'NEW Reference'!H$7,0)</f>
        <v>3567</v>
      </c>
      <c r="N1289" s="21">
        <f>ROUND(('NEW Reference'!I$6*List!$F1289)+'NEW Reference'!I$7,0)</f>
        <v>3707</v>
      </c>
      <c r="O1289" s="21">
        <f>ROUND(('NEW Reference'!J$6*List!$F1289)+'NEW Reference'!J$7,0)</f>
        <v>4292</v>
      </c>
      <c r="P1289" s="21">
        <f>ROUND(('NEW Reference'!K$6*List!$F1289)+'NEW Reference'!K$7,0)</f>
        <v>4428</v>
      </c>
      <c r="Q1289" s="21">
        <f>ROUND(('NEW Reference'!L$6*List!$F1289)+'NEW Reference'!L$7,0)</f>
        <v>4778</v>
      </c>
      <c r="R1289" s="21">
        <f>ROUND(('NEW Reference'!M$6*List!$F1289)+'NEW Reference'!M$7,0)</f>
        <v>5706</v>
      </c>
      <c r="S1289" s="21">
        <f>ROUND(('NEW Reference'!N$6*List!$F1289)+'NEW Reference'!N$7,0)</f>
        <v>23024</v>
      </c>
      <c r="T1289" s="22">
        <f>ROUND(('NEW Reference'!O$6*List!$F1289)+'NEW Reference'!O$7,0)</f>
        <v>856</v>
      </c>
      <c r="U1289" s="22">
        <f>ROUND(('NEW Reference'!P$6*List!$F1289)+'NEW Reference'!P$7,0)</f>
        <v>1206</v>
      </c>
      <c r="V1289" s="22">
        <f>ROUND(('NEW Reference'!Q$6*List!$F1289)+'NEW Reference'!Q$7,0)</f>
        <v>603</v>
      </c>
      <c r="X1289" s="3" t="str">
        <f t="shared" si="60"/>
        <v>VERNON, Wisconsin</v>
      </c>
      <c r="Y1289" s="67" t="s">
        <v>1521</v>
      </c>
      <c r="Z1289" s="24" t="s">
        <v>91</v>
      </c>
      <c r="AA1289" s="28" t="s">
        <v>1492</v>
      </c>
      <c r="AB1289" s="26"/>
      <c r="AC1289" s="19">
        <f t="shared" si="59"/>
        <v>0.97460000000000002</v>
      </c>
      <c r="AD1289" s="104">
        <v>33460</v>
      </c>
      <c r="AE1289" t="s">
        <v>813</v>
      </c>
      <c r="AF1289" s="19">
        <v>1.0849</v>
      </c>
    </row>
    <row r="1290" spans="1:32">
      <c r="A1290" s="95">
        <v>33340</v>
      </c>
      <c r="B1290" s="93" t="s">
        <v>1510</v>
      </c>
      <c r="C1290" s="67" t="s">
        <v>221</v>
      </c>
      <c r="D1290" s="29" t="s">
        <v>1492</v>
      </c>
      <c r="E1290" s="97" t="s">
        <v>90</v>
      </c>
      <c r="F1290" s="98">
        <f t="shared" si="58"/>
        <v>0.96790000000000009</v>
      </c>
      <c r="G1290" s="74">
        <f>ROUND(('NEW Reference'!B$6*List!$F1290)+'NEW Reference'!B$7,0)</f>
        <v>1312</v>
      </c>
      <c r="H1290" s="21">
        <f>ROUND(('NEW Reference'!C$6*List!$F1290)+'NEW Reference'!C$7,0)</f>
        <v>1956</v>
      </c>
      <c r="I1290" s="21">
        <f>ROUND(('NEW Reference'!D$6*List!$F1290)+'NEW Reference'!D$7,0)</f>
        <v>2344</v>
      </c>
      <c r="J1290" s="21">
        <f>ROUND(('NEW Reference'!E$6*List!$F1290)+'NEW Reference'!E$7,0)</f>
        <v>2898</v>
      </c>
      <c r="K1290" s="21">
        <f>ROUND(('NEW Reference'!F$6*List!$F1290)+'NEW Reference'!F$7,0)</f>
        <v>3019</v>
      </c>
      <c r="L1290" s="21">
        <f>ROUND(('NEW Reference'!G$6*List!$F1290)+'NEW Reference'!G$7,0)</f>
        <v>3418</v>
      </c>
      <c r="M1290" s="21">
        <f>ROUND(('NEW Reference'!H$6*List!$F1290)+'NEW Reference'!H$7,0)</f>
        <v>3548</v>
      </c>
      <c r="N1290" s="21">
        <f>ROUND(('NEW Reference'!I$6*List!$F1290)+'NEW Reference'!I$7,0)</f>
        <v>3688</v>
      </c>
      <c r="O1290" s="21">
        <f>ROUND(('NEW Reference'!J$6*List!$F1290)+'NEW Reference'!J$7,0)</f>
        <v>4270</v>
      </c>
      <c r="P1290" s="21">
        <f>ROUND(('NEW Reference'!K$6*List!$F1290)+'NEW Reference'!K$7,0)</f>
        <v>4405</v>
      </c>
      <c r="Q1290" s="21">
        <f>ROUND(('NEW Reference'!L$6*List!$F1290)+'NEW Reference'!L$7,0)</f>
        <v>4753</v>
      </c>
      <c r="R1290" s="21">
        <f>ROUND(('NEW Reference'!M$6*List!$F1290)+'NEW Reference'!M$7,0)</f>
        <v>5677</v>
      </c>
      <c r="S1290" s="21">
        <f>ROUND(('NEW Reference'!N$6*List!$F1290)+'NEW Reference'!N$7,0)</f>
        <v>22906</v>
      </c>
      <c r="T1290" s="22">
        <f>ROUND(('NEW Reference'!O$6*List!$F1290)+'NEW Reference'!O$7,0)</f>
        <v>852</v>
      </c>
      <c r="U1290" s="22">
        <f>ROUND(('NEW Reference'!P$6*List!$F1290)+'NEW Reference'!P$7,0)</f>
        <v>1200</v>
      </c>
      <c r="V1290" s="22">
        <f>ROUND(('NEW Reference'!Q$6*List!$F1290)+'NEW Reference'!Q$7,0)</f>
        <v>600</v>
      </c>
      <c r="X1290" s="3" t="str">
        <f t="shared" si="60"/>
        <v>WASHINGTON, Wisconsin</v>
      </c>
      <c r="Y1290" s="67" t="s">
        <v>221</v>
      </c>
      <c r="Z1290" s="24" t="s">
        <v>91</v>
      </c>
      <c r="AA1290" s="29" t="s">
        <v>1492</v>
      </c>
      <c r="AB1290" s="26"/>
      <c r="AC1290" s="19">
        <f t="shared" si="59"/>
        <v>0.96790000000000009</v>
      </c>
      <c r="AD1290" s="104">
        <v>29100</v>
      </c>
      <c r="AE1290" t="s">
        <v>829</v>
      </c>
      <c r="AF1290" s="19">
        <v>0.97460000000000002</v>
      </c>
    </row>
    <row r="1291" spans="1:32">
      <c r="A1291" s="95">
        <v>33340</v>
      </c>
      <c r="B1291" s="93" t="s">
        <v>1510</v>
      </c>
      <c r="C1291" s="67" t="s">
        <v>1522</v>
      </c>
      <c r="D1291" s="29" t="s">
        <v>1492</v>
      </c>
      <c r="E1291" s="97" t="s">
        <v>90</v>
      </c>
      <c r="F1291" s="98">
        <f t="shared" si="58"/>
        <v>0.96790000000000009</v>
      </c>
      <c r="G1291" s="74">
        <f>ROUND(('NEW Reference'!B$6*List!$F1291)+'NEW Reference'!B$7,0)</f>
        <v>1312</v>
      </c>
      <c r="H1291" s="21">
        <f>ROUND(('NEW Reference'!C$6*List!$F1291)+'NEW Reference'!C$7,0)</f>
        <v>1956</v>
      </c>
      <c r="I1291" s="21">
        <f>ROUND(('NEW Reference'!D$6*List!$F1291)+'NEW Reference'!D$7,0)</f>
        <v>2344</v>
      </c>
      <c r="J1291" s="21">
        <f>ROUND(('NEW Reference'!E$6*List!$F1291)+'NEW Reference'!E$7,0)</f>
        <v>2898</v>
      </c>
      <c r="K1291" s="21">
        <f>ROUND(('NEW Reference'!F$6*List!$F1291)+'NEW Reference'!F$7,0)</f>
        <v>3019</v>
      </c>
      <c r="L1291" s="21">
        <f>ROUND(('NEW Reference'!G$6*List!$F1291)+'NEW Reference'!G$7,0)</f>
        <v>3418</v>
      </c>
      <c r="M1291" s="21">
        <f>ROUND(('NEW Reference'!H$6*List!$F1291)+'NEW Reference'!H$7,0)</f>
        <v>3548</v>
      </c>
      <c r="N1291" s="21">
        <f>ROUND(('NEW Reference'!I$6*List!$F1291)+'NEW Reference'!I$7,0)</f>
        <v>3688</v>
      </c>
      <c r="O1291" s="21">
        <f>ROUND(('NEW Reference'!J$6*List!$F1291)+'NEW Reference'!J$7,0)</f>
        <v>4270</v>
      </c>
      <c r="P1291" s="21">
        <f>ROUND(('NEW Reference'!K$6*List!$F1291)+'NEW Reference'!K$7,0)</f>
        <v>4405</v>
      </c>
      <c r="Q1291" s="21">
        <f>ROUND(('NEW Reference'!L$6*List!$F1291)+'NEW Reference'!L$7,0)</f>
        <v>4753</v>
      </c>
      <c r="R1291" s="21">
        <f>ROUND(('NEW Reference'!M$6*List!$F1291)+'NEW Reference'!M$7,0)</f>
        <v>5677</v>
      </c>
      <c r="S1291" s="21">
        <f>ROUND(('NEW Reference'!N$6*List!$F1291)+'NEW Reference'!N$7,0)</f>
        <v>22906</v>
      </c>
      <c r="T1291" s="22">
        <f>ROUND(('NEW Reference'!O$6*List!$F1291)+'NEW Reference'!O$7,0)</f>
        <v>852</v>
      </c>
      <c r="U1291" s="22">
        <f>ROUND(('NEW Reference'!P$6*List!$F1291)+'NEW Reference'!P$7,0)</f>
        <v>1200</v>
      </c>
      <c r="V1291" s="22">
        <f>ROUND(('NEW Reference'!Q$6*List!$F1291)+'NEW Reference'!Q$7,0)</f>
        <v>600</v>
      </c>
      <c r="X1291" s="3" t="str">
        <f t="shared" si="60"/>
        <v>WAUKESHA, Wisconsin</v>
      </c>
      <c r="Y1291" s="67" t="s">
        <v>1522</v>
      </c>
      <c r="Z1291" s="24" t="s">
        <v>91</v>
      </c>
      <c r="AA1291" s="29" t="s">
        <v>1492</v>
      </c>
      <c r="AB1291" s="25"/>
      <c r="AC1291" s="19">
        <f t="shared" si="59"/>
        <v>0.96790000000000009</v>
      </c>
      <c r="AD1291" s="104">
        <v>33340</v>
      </c>
      <c r="AE1291" t="s">
        <v>1510</v>
      </c>
      <c r="AF1291" s="19">
        <v>0.96790000000000009</v>
      </c>
    </row>
    <row r="1292" spans="1:32">
      <c r="A1292" s="95">
        <v>36780</v>
      </c>
      <c r="B1292" s="93" t="s">
        <v>1523</v>
      </c>
      <c r="C1292" s="67" t="s">
        <v>584</v>
      </c>
      <c r="D1292" s="29" t="s">
        <v>1492</v>
      </c>
      <c r="E1292" s="97" t="s">
        <v>90</v>
      </c>
      <c r="F1292" s="98">
        <f t="shared" si="58"/>
        <v>0.94110000000000005</v>
      </c>
      <c r="G1292" s="74">
        <f>ROUND(('NEW Reference'!B$6*List!$F1292)+'NEW Reference'!B$7,0)</f>
        <v>1285</v>
      </c>
      <c r="H1292" s="21">
        <f>ROUND(('NEW Reference'!C$6*List!$F1292)+'NEW Reference'!C$7,0)</f>
        <v>1916</v>
      </c>
      <c r="I1292" s="21">
        <f>ROUND(('NEW Reference'!D$6*List!$F1292)+'NEW Reference'!D$7,0)</f>
        <v>2296</v>
      </c>
      <c r="J1292" s="21">
        <f>ROUND(('NEW Reference'!E$6*List!$F1292)+'NEW Reference'!E$7,0)</f>
        <v>2838</v>
      </c>
      <c r="K1292" s="21">
        <f>ROUND(('NEW Reference'!F$6*List!$F1292)+'NEW Reference'!F$7,0)</f>
        <v>2957</v>
      </c>
      <c r="L1292" s="21">
        <f>ROUND(('NEW Reference'!G$6*List!$F1292)+'NEW Reference'!G$7,0)</f>
        <v>3347</v>
      </c>
      <c r="M1292" s="21">
        <f>ROUND(('NEW Reference'!H$6*List!$F1292)+'NEW Reference'!H$7,0)</f>
        <v>3475</v>
      </c>
      <c r="N1292" s="21">
        <f>ROUND(('NEW Reference'!I$6*List!$F1292)+'NEW Reference'!I$7,0)</f>
        <v>3612</v>
      </c>
      <c r="O1292" s="21">
        <f>ROUND(('NEW Reference'!J$6*List!$F1292)+'NEW Reference'!J$7,0)</f>
        <v>4183</v>
      </c>
      <c r="P1292" s="21">
        <f>ROUND(('NEW Reference'!K$6*List!$F1292)+'NEW Reference'!K$7,0)</f>
        <v>4314</v>
      </c>
      <c r="Q1292" s="21">
        <f>ROUND(('NEW Reference'!L$6*List!$F1292)+'NEW Reference'!L$7,0)</f>
        <v>4656</v>
      </c>
      <c r="R1292" s="21">
        <f>ROUND(('NEW Reference'!M$6*List!$F1292)+'NEW Reference'!M$7,0)</f>
        <v>5560</v>
      </c>
      <c r="S1292" s="21">
        <f>ROUND(('NEW Reference'!N$6*List!$F1292)+'NEW Reference'!N$7,0)</f>
        <v>22435</v>
      </c>
      <c r="T1292" s="22">
        <f>ROUND(('NEW Reference'!O$6*List!$F1292)+'NEW Reference'!O$7,0)</f>
        <v>834</v>
      </c>
      <c r="U1292" s="22">
        <f>ROUND(('NEW Reference'!P$6*List!$F1292)+'NEW Reference'!P$7,0)</f>
        <v>1175</v>
      </c>
      <c r="V1292" s="22">
        <f>ROUND(('NEW Reference'!Q$6*List!$F1292)+'NEW Reference'!Q$7,0)</f>
        <v>588</v>
      </c>
      <c r="X1292" s="3" t="str">
        <f t="shared" si="60"/>
        <v>WINNEBAGO, Wisconsin</v>
      </c>
      <c r="Y1292" s="67" t="s">
        <v>584</v>
      </c>
      <c r="Z1292" s="24" t="s">
        <v>91</v>
      </c>
      <c r="AA1292" s="29" t="s">
        <v>1492</v>
      </c>
      <c r="AB1292" s="26"/>
      <c r="AC1292" s="19">
        <f t="shared" si="59"/>
        <v>0.94110000000000005</v>
      </c>
      <c r="AD1292" s="104">
        <v>33340</v>
      </c>
      <c r="AE1292" t="s">
        <v>1510</v>
      </c>
      <c r="AF1292" s="19">
        <v>0.96790000000000009</v>
      </c>
    </row>
    <row r="1293" spans="1:32">
      <c r="A1293" s="95">
        <v>25180</v>
      </c>
      <c r="B1293" s="93" t="s">
        <v>763</v>
      </c>
      <c r="C1293" s="67" t="s">
        <v>1227</v>
      </c>
      <c r="D1293" s="29" t="s">
        <v>1524</v>
      </c>
      <c r="E1293" s="97" t="s">
        <v>90</v>
      </c>
      <c r="F1293" s="98">
        <f t="shared" si="58"/>
        <v>0.91090000000000004</v>
      </c>
      <c r="G1293" s="74">
        <f>ROUND(('NEW Reference'!B$6*List!$F1293)+'NEW Reference'!B$7,0)</f>
        <v>1254</v>
      </c>
      <c r="H1293" s="21">
        <f>ROUND(('NEW Reference'!C$6*List!$F1293)+'NEW Reference'!C$7,0)</f>
        <v>1871</v>
      </c>
      <c r="I1293" s="21">
        <f>ROUND(('NEW Reference'!D$6*List!$F1293)+'NEW Reference'!D$7,0)</f>
        <v>2241</v>
      </c>
      <c r="J1293" s="21">
        <f>ROUND(('NEW Reference'!E$6*List!$F1293)+'NEW Reference'!E$7,0)</f>
        <v>2771</v>
      </c>
      <c r="K1293" s="21">
        <f>ROUND(('NEW Reference'!F$6*List!$F1293)+'NEW Reference'!F$7,0)</f>
        <v>2887</v>
      </c>
      <c r="L1293" s="21">
        <f>ROUND(('NEW Reference'!G$6*List!$F1293)+'NEW Reference'!G$7,0)</f>
        <v>3268</v>
      </c>
      <c r="M1293" s="21">
        <f>ROUND(('NEW Reference'!H$6*List!$F1293)+'NEW Reference'!H$7,0)</f>
        <v>3393</v>
      </c>
      <c r="N1293" s="21">
        <f>ROUND(('NEW Reference'!I$6*List!$F1293)+'NEW Reference'!I$7,0)</f>
        <v>3526</v>
      </c>
      <c r="O1293" s="21">
        <f>ROUND(('NEW Reference'!J$6*List!$F1293)+'NEW Reference'!J$7,0)</f>
        <v>4084</v>
      </c>
      <c r="P1293" s="21">
        <f>ROUND(('NEW Reference'!K$6*List!$F1293)+'NEW Reference'!K$7,0)</f>
        <v>4212</v>
      </c>
      <c r="Q1293" s="21">
        <f>ROUND(('NEW Reference'!L$6*List!$F1293)+'NEW Reference'!L$7,0)</f>
        <v>4545</v>
      </c>
      <c r="R1293" s="21">
        <f>ROUND(('NEW Reference'!M$6*List!$F1293)+'NEW Reference'!M$7,0)</f>
        <v>5429</v>
      </c>
      <c r="S1293" s="21">
        <f>ROUND(('NEW Reference'!N$6*List!$F1293)+'NEW Reference'!N$7,0)</f>
        <v>21904</v>
      </c>
      <c r="T1293" s="22">
        <f>ROUND(('NEW Reference'!O$6*List!$F1293)+'NEW Reference'!O$7,0)</f>
        <v>814</v>
      </c>
      <c r="U1293" s="22">
        <f>ROUND(('NEW Reference'!P$6*List!$F1293)+'NEW Reference'!P$7,0)</f>
        <v>1147</v>
      </c>
      <c r="V1293" s="22">
        <f>ROUND(('NEW Reference'!Q$6*List!$F1293)+'NEW Reference'!Q$7,0)</f>
        <v>574</v>
      </c>
      <c r="X1293" s="3" t="str">
        <f t="shared" si="60"/>
        <v>BERKELEY, West Virginia</v>
      </c>
      <c r="Y1293" s="67" t="s">
        <v>1227</v>
      </c>
      <c r="Z1293" s="24" t="s">
        <v>91</v>
      </c>
      <c r="AA1293" s="29" t="s">
        <v>1524</v>
      </c>
      <c r="AB1293" s="26"/>
      <c r="AC1293" s="19">
        <f t="shared" si="59"/>
        <v>0.91090000000000004</v>
      </c>
      <c r="AD1293" s="104">
        <v>36780</v>
      </c>
      <c r="AE1293" t="s">
        <v>1523</v>
      </c>
      <c r="AF1293" s="19">
        <v>0.94110000000000005</v>
      </c>
    </row>
    <row r="1294" spans="1:32">
      <c r="A1294" s="95">
        <v>16620</v>
      </c>
      <c r="B1294" s="93" t="s">
        <v>1525</v>
      </c>
      <c r="C1294" s="67" t="s">
        <v>504</v>
      </c>
      <c r="D1294" s="29" t="s">
        <v>1524</v>
      </c>
      <c r="E1294" s="97" t="s">
        <v>90</v>
      </c>
      <c r="F1294" s="98">
        <f t="shared" ref="F1294:F1316" si="61">IFERROR(INDEX($AF:$AF,MATCH($A1294,$AD:$AD,0)),"")</f>
        <v>0.75760000000000005</v>
      </c>
      <c r="G1294" s="74">
        <f>ROUND(('NEW Reference'!B$6*List!$F1294)+'NEW Reference'!B$7,0)</f>
        <v>1100</v>
      </c>
      <c r="H1294" s="21">
        <f>ROUND(('NEW Reference'!C$6*List!$F1294)+'NEW Reference'!C$7,0)</f>
        <v>1640</v>
      </c>
      <c r="I1294" s="21">
        <f>ROUND(('NEW Reference'!D$6*List!$F1294)+'NEW Reference'!D$7,0)</f>
        <v>1966</v>
      </c>
      <c r="J1294" s="21">
        <f>ROUND(('NEW Reference'!E$6*List!$F1294)+'NEW Reference'!E$7,0)</f>
        <v>2430</v>
      </c>
      <c r="K1294" s="21">
        <f>ROUND(('NEW Reference'!F$6*List!$F1294)+'NEW Reference'!F$7,0)</f>
        <v>2532</v>
      </c>
      <c r="L1294" s="21">
        <f>ROUND(('NEW Reference'!G$6*List!$F1294)+'NEW Reference'!G$7,0)</f>
        <v>2866</v>
      </c>
      <c r="M1294" s="21">
        <f>ROUND(('NEW Reference'!H$6*List!$F1294)+'NEW Reference'!H$7,0)</f>
        <v>2976</v>
      </c>
      <c r="N1294" s="21">
        <f>ROUND(('NEW Reference'!I$6*List!$F1294)+'NEW Reference'!I$7,0)</f>
        <v>3092</v>
      </c>
      <c r="O1294" s="21">
        <f>ROUND(('NEW Reference'!J$6*List!$F1294)+'NEW Reference'!J$7,0)</f>
        <v>3581</v>
      </c>
      <c r="P1294" s="21">
        <f>ROUND(('NEW Reference'!K$6*List!$F1294)+'NEW Reference'!K$7,0)</f>
        <v>3694</v>
      </c>
      <c r="Q1294" s="21">
        <f>ROUND(('NEW Reference'!L$6*List!$F1294)+'NEW Reference'!L$7,0)</f>
        <v>3986</v>
      </c>
      <c r="R1294" s="21">
        <f>ROUND(('NEW Reference'!M$6*List!$F1294)+'NEW Reference'!M$7,0)</f>
        <v>4761</v>
      </c>
      <c r="S1294" s="21">
        <f>ROUND(('NEW Reference'!N$6*List!$F1294)+'NEW Reference'!N$7,0)</f>
        <v>19209</v>
      </c>
      <c r="T1294" s="22">
        <f>ROUND(('NEW Reference'!O$6*List!$F1294)+'NEW Reference'!O$7,0)</f>
        <v>714</v>
      </c>
      <c r="U1294" s="22">
        <f>ROUND(('NEW Reference'!P$6*List!$F1294)+'NEW Reference'!P$7,0)</f>
        <v>1006</v>
      </c>
      <c r="V1294" s="22">
        <f>ROUND(('NEW Reference'!Q$6*List!$F1294)+'NEW Reference'!Q$7,0)</f>
        <v>503</v>
      </c>
      <c r="X1294" s="3" t="str">
        <f t="shared" si="60"/>
        <v>BOONE, West Virginia</v>
      </c>
      <c r="Y1294" s="67" t="s">
        <v>504</v>
      </c>
      <c r="Z1294" s="24" t="s">
        <v>91</v>
      </c>
      <c r="AA1294" s="29" t="s">
        <v>1524</v>
      </c>
      <c r="AB1294" s="26"/>
      <c r="AC1294" s="19">
        <f t="shared" ref="AC1294:AC1316" si="62">IFERROR(INDEX($AF:$AF,MATCH($A1294,$AD:$AD,0)),"")</f>
        <v>0.75760000000000005</v>
      </c>
      <c r="AD1294" s="104">
        <v>25180</v>
      </c>
      <c r="AE1294" t="s">
        <v>763</v>
      </c>
      <c r="AF1294" s="19">
        <v>0.91090000000000004</v>
      </c>
    </row>
    <row r="1295" spans="1:32">
      <c r="A1295" s="95">
        <v>48260</v>
      </c>
      <c r="B1295" s="93" t="s">
        <v>1058</v>
      </c>
      <c r="C1295" s="67" t="s">
        <v>1526</v>
      </c>
      <c r="D1295" s="29" t="s">
        <v>1524</v>
      </c>
      <c r="E1295" s="97" t="s">
        <v>90</v>
      </c>
      <c r="F1295" s="98">
        <f t="shared" si="61"/>
        <v>0.72860000000000003</v>
      </c>
      <c r="G1295" s="74">
        <f>ROUND(('NEW Reference'!B$6*List!$F1295)+'NEW Reference'!B$7,0)</f>
        <v>1071</v>
      </c>
      <c r="H1295" s="21">
        <f>ROUND(('NEW Reference'!C$6*List!$F1295)+'NEW Reference'!C$7,0)</f>
        <v>1597</v>
      </c>
      <c r="I1295" s="21">
        <f>ROUND(('NEW Reference'!D$6*List!$F1295)+'NEW Reference'!D$7,0)</f>
        <v>1914</v>
      </c>
      <c r="J1295" s="21">
        <f>ROUND(('NEW Reference'!E$6*List!$F1295)+'NEW Reference'!E$7,0)</f>
        <v>2366</v>
      </c>
      <c r="K1295" s="21">
        <f>ROUND(('NEW Reference'!F$6*List!$F1295)+'NEW Reference'!F$7,0)</f>
        <v>2465</v>
      </c>
      <c r="L1295" s="21">
        <f>ROUND(('NEW Reference'!G$6*List!$F1295)+'NEW Reference'!G$7,0)</f>
        <v>2790</v>
      </c>
      <c r="M1295" s="21">
        <f>ROUND(('NEW Reference'!H$6*List!$F1295)+'NEW Reference'!H$7,0)</f>
        <v>2897</v>
      </c>
      <c r="N1295" s="21">
        <f>ROUND(('NEW Reference'!I$6*List!$F1295)+'NEW Reference'!I$7,0)</f>
        <v>3010</v>
      </c>
      <c r="O1295" s="21">
        <f>ROUND(('NEW Reference'!J$6*List!$F1295)+'NEW Reference'!J$7,0)</f>
        <v>3486</v>
      </c>
      <c r="P1295" s="21">
        <f>ROUND(('NEW Reference'!K$6*List!$F1295)+'NEW Reference'!K$7,0)</f>
        <v>3596</v>
      </c>
      <c r="Q1295" s="21">
        <f>ROUND(('NEW Reference'!L$6*List!$F1295)+'NEW Reference'!L$7,0)</f>
        <v>3880</v>
      </c>
      <c r="R1295" s="21">
        <f>ROUND(('NEW Reference'!M$6*List!$F1295)+'NEW Reference'!M$7,0)</f>
        <v>4634</v>
      </c>
      <c r="S1295" s="21">
        <f>ROUND(('NEW Reference'!N$6*List!$F1295)+'NEW Reference'!N$7,0)</f>
        <v>18699</v>
      </c>
      <c r="T1295" s="22">
        <f>ROUND(('NEW Reference'!O$6*List!$F1295)+'NEW Reference'!O$7,0)</f>
        <v>695</v>
      </c>
      <c r="U1295" s="22">
        <f>ROUND(('NEW Reference'!P$6*List!$F1295)+'NEW Reference'!P$7,0)</f>
        <v>980</v>
      </c>
      <c r="V1295" s="22">
        <f>ROUND(('NEW Reference'!Q$6*List!$F1295)+'NEW Reference'!Q$7,0)</f>
        <v>490</v>
      </c>
      <c r="X1295" s="3" t="str">
        <f t="shared" si="60"/>
        <v>BROOKE, West Virginia</v>
      </c>
      <c r="Y1295" s="67" t="s">
        <v>1526</v>
      </c>
      <c r="Z1295" s="24" t="s">
        <v>91</v>
      </c>
      <c r="AA1295" s="29" t="s">
        <v>1524</v>
      </c>
      <c r="AB1295" s="26"/>
      <c r="AC1295" s="19">
        <f t="shared" si="62"/>
        <v>0.72860000000000003</v>
      </c>
      <c r="AD1295" s="104">
        <v>16620</v>
      </c>
      <c r="AE1295" t="s">
        <v>1525</v>
      </c>
      <c r="AF1295" s="19">
        <v>0.75760000000000005</v>
      </c>
    </row>
    <row r="1296" spans="1:32">
      <c r="A1296" s="95">
        <v>26580</v>
      </c>
      <c r="B1296" s="93" t="s">
        <v>656</v>
      </c>
      <c r="C1296" s="67" t="s">
        <v>1527</v>
      </c>
      <c r="D1296" s="29" t="s">
        <v>1524</v>
      </c>
      <c r="E1296" s="97" t="s">
        <v>90</v>
      </c>
      <c r="F1296" s="98">
        <f t="shared" si="61"/>
        <v>0.89810000000000001</v>
      </c>
      <c r="G1296" s="74">
        <f>ROUND(('NEW Reference'!B$6*List!$F1296)+'NEW Reference'!B$7,0)</f>
        <v>1242</v>
      </c>
      <c r="H1296" s="21">
        <f>ROUND(('NEW Reference'!C$6*List!$F1296)+'NEW Reference'!C$7,0)</f>
        <v>1851</v>
      </c>
      <c r="I1296" s="21">
        <f>ROUND(('NEW Reference'!D$6*List!$F1296)+'NEW Reference'!D$7,0)</f>
        <v>2218</v>
      </c>
      <c r="J1296" s="21">
        <f>ROUND(('NEW Reference'!E$6*List!$F1296)+'NEW Reference'!E$7,0)</f>
        <v>2743</v>
      </c>
      <c r="K1296" s="21">
        <f>ROUND(('NEW Reference'!F$6*List!$F1296)+'NEW Reference'!F$7,0)</f>
        <v>2857</v>
      </c>
      <c r="L1296" s="21">
        <f>ROUND(('NEW Reference'!G$6*List!$F1296)+'NEW Reference'!G$7,0)</f>
        <v>3235</v>
      </c>
      <c r="M1296" s="21">
        <f>ROUND(('NEW Reference'!H$6*List!$F1296)+'NEW Reference'!H$7,0)</f>
        <v>3358</v>
      </c>
      <c r="N1296" s="21">
        <f>ROUND(('NEW Reference'!I$6*List!$F1296)+'NEW Reference'!I$7,0)</f>
        <v>3490</v>
      </c>
      <c r="O1296" s="21">
        <f>ROUND(('NEW Reference'!J$6*List!$F1296)+'NEW Reference'!J$7,0)</f>
        <v>4042</v>
      </c>
      <c r="P1296" s="21">
        <f>ROUND(('NEW Reference'!K$6*List!$F1296)+'NEW Reference'!K$7,0)</f>
        <v>4169</v>
      </c>
      <c r="Q1296" s="21">
        <f>ROUND(('NEW Reference'!L$6*List!$F1296)+'NEW Reference'!L$7,0)</f>
        <v>4499</v>
      </c>
      <c r="R1296" s="21">
        <f>ROUND(('NEW Reference'!M$6*List!$F1296)+'NEW Reference'!M$7,0)</f>
        <v>5373</v>
      </c>
      <c r="S1296" s="21">
        <f>ROUND(('NEW Reference'!N$6*List!$F1296)+'NEW Reference'!N$7,0)</f>
        <v>21679</v>
      </c>
      <c r="T1296" s="22">
        <f>ROUND(('NEW Reference'!O$6*List!$F1296)+'NEW Reference'!O$7,0)</f>
        <v>806</v>
      </c>
      <c r="U1296" s="22">
        <f>ROUND(('NEW Reference'!P$6*List!$F1296)+'NEW Reference'!P$7,0)</f>
        <v>1136</v>
      </c>
      <c r="V1296" s="22">
        <f>ROUND(('NEW Reference'!Q$6*List!$F1296)+'NEW Reference'!Q$7,0)</f>
        <v>568</v>
      </c>
      <c r="X1296" s="3" t="str">
        <f t="shared" si="60"/>
        <v>CABELL, West Virginia</v>
      </c>
      <c r="Y1296" s="67" t="s">
        <v>1527</v>
      </c>
      <c r="Z1296" s="24" t="s">
        <v>91</v>
      </c>
      <c r="AA1296" s="29" t="s">
        <v>1524</v>
      </c>
      <c r="AB1296" s="25"/>
      <c r="AC1296" s="19">
        <f t="shared" si="62"/>
        <v>0.89810000000000001</v>
      </c>
      <c r="AD1296" s="104">
        <v>48260</v>
      </c>
      <c r="AE1296" t="s">
        <v>1058</v>
      </c>
      <c r="AF1296" s="19">
        <v>0.72860000000000003</v>
      </c>
    </row>
    <row r="1297" spans="1:32">
      <c r="A1297" s="95">
        <v>16620</v>
      </c>
      <c r="B1297" s="93" t="s">
        <v>1525</v>
      </c>
      <c r="C1297" s="67" t="s">
        <v>362</v>
      </c>
      <c r="D1297" s="28" t="s">
        <v>1524</v>
      </c>
      <c r="E1297" s="97" t="s">
        <v>90</v>
      </c>
      <c r="F1297" s="98">
        <f t="shared" si="61"/>
        <v>0.75760000000000005</v>
      </c>
      <c r="G1297" s="74">
        <f>ROUND(('NEW Reference'!B$6*List!$F1297)+'NEW Reference'!B$7,0)</f>
        <v>1100</v>
      </c>
      <c r="H1297" s="21">
        <f>ROUND(('NEW Reference'!C$6*List!$F1297)+'NEW Reference'!C$7,0)</f>
        <v>1640</v>
      </c>
      <c r="I1297" s="21">
        <f>ROUND(('NEW Reference'!D$6*List!$F1297)+'NEW Reference'!D$7,0)</f>
        <v>1966</v>
      </c>
      <c r="J1297" s="21">
        <f>ROUND(('NEW Reference'!E$6*List!$F1297)+'NEW Reference'!E$7,0)</f>
        <v>2430</v>
      </c>
      <c r="K1297" s="21">
        <f>ROUND(('NEW Reference'!F$6*List!$F1297)+'NEW Reference'!F$7,0)</f>
        <v>2532</v>
      </c>
      <c r="L1297" s="21">
        <f>ROUND(('NEW Reference'!G$6*List!$F1297)+'NEW Reference'!G$7,0)</f>
        <v>2866</v>
      </c>
      <c r="M1297" s="21">
        <f>ROUND(('NEW Reference'!H$6*List!$F1297)+'NEW Reference'!H$7,0)</f>
        <v>2976</v>
      </c>
      <c r="N1297" s="21">
        <f>ROUND(('NEW Reference'!I$6*List!$F1297)+'NEW Reference'!I$7,0)</f>
        <v>3092</v>
      </c>
      <c r="O1297" s="21">
        <f>ROUND(('NEW Reference'!J$6*List!$F1297)+'NEW Reference'!J$7,0)</f>
        <v>3581</v>
      </c>
      <c r="P1297" s="21">
        <f>ROUND(('NEW Reference'!K$6*List!$F1297)+'NEW Reference'!K$7,0)</f>
        <v>3694</v>
      </c>
      <c r="Q1297" s="21">
        <f>ROUND(('NEW Reference'!L$6*List!$F1297)+'NEW Reference'!L$7,0)</f>
        <v>3986</v>
      </c>
      <c r="R1297" s="21">
        <f>ROUND(('NEW Reference'!M$6*List!$F1297)+'NEW Reference'!M$7,0)</f>
        <v>4761</v>
      </c>
      <c r="S1297" s="21">
        <f>ROUND(('NEW Reference'!N$6*List!$F1297)+'NEW Reference'!N$7,0)</f>
        <v>19209</v>
      </c>
      <c r="T1297" s="22">
        <f>ROUND(('NEW Reference'!O$6*List!$F1297)+'NEW Reference'!O$7,0)</f>
        <v>714</v>
      </c>
      <c r="U1297" s="22">
        <f>ROUND(('NEW Reference'!P$6*List!$F1297)+'NEW Reference'!P$7,0)</f>
        <v>1006</v>
      </c>
      <c r="V1297" s="22">
        <f>ROUND(('NEW Reference'!Q$6*List!$F1297)+'NEW Reference'!Q$7,0)</f>
        <v>503</v>
      </c>
      <c r="X1297" s="3" t="str">
        <f t="shared" si="60"/>
        <v>CLAY, West Virginia</v>
      </c>
      <c r="Y1297" s="67" t="s">
        <v>362</v>
      </c>
      <c r="Z1297" s="24" t="s">
        <v>91</v>
      </c>
      <c r="AA1297" s="28" t="s">
        <v>1524</v>
      </c>
      <c r="AB1297" s="25"/>
      <c r="AC1297" s="19">
        <f t="shared" si="62"/>
        <v>0.75760000000000005</v>
      </c>
      <c r="AD1297" s="104">
        <v>26580</v>
      </c>
      <c r="AE1297" t="s">
        <v>656</v>
      </c>
      <c r="AF1297" s="19">
        <v>0.89810000000000001</v>
      </c>
    </row>
    <row r="1298" spans="1:32">
      <c r="A1298" s="95">
        <v>13220</v>
      </c>
      <c r="B1298" s="93" t="s">
        <v>1528</v>
      </c>
      <c r="C1298" s="67" t="s">
        <v>449</v>
      </c>
      <c r="D1298" s="29" t="s">
        <v>1524</v>
      </c>
      <c r="E1298" s="97" t="s">
        <v>90</v>
      </c>
      <c r="F1298" s="98">
        <f t="shared" si="61"/>
        <v>0.86744500000000002</v>
      </c>
      <c r="G1298" s="74">
        <f>ROUND(('NEW Reference'!B$6*List!$F1298)+'NEW Reference'!B$7,0)</f>
        <v>1211</v>
      </c>
      <c r="H1298" s="21">
        <f>ROUND(('NEW Reference'!C$6*List!$F1298)+'NEW Reference'!C$7,0)</f>
        <v>1805</v>
      </c>
      <c r="I1298" s="21">
        <f>ROUND(('NEW Reference'!D$6*List!$F1298)+'NEW Reference'!D$7,0)</f>
        <v>2163</v>
      </c>
      <c r="J1298" s="21">
        <f>ROUND(('NEW Reference'!E$6*List!$F1298)+'NEW Reference'!E$7,0)</f>
        <v>2675</v>
      </c>
      <c r="K1298" s="21">
        <f>ROUND(('NEW Reference'!F$6*List!$F1298)+'NEW Reference'!F$7,0)</f>
        <v>2786</v>
      </c>
      <c r="L1298" s="21">
        <f>ROUND(('NEW Reference'!G$6*List!$F1298)+'NEW Reference'!G$7,0)</f>
        <v>3154</v>
      </c>
      <c r="M1298" s="21">
        <f>ROUND(('NEW Reference'!H$6*List!$F1298)+'NEW Reference'!H$7,0)</f>
        <v>3275</v>
      </c>
      <c r="N1298" s="21">
        <f>ROUND(('NEW Reference'!I$6*List!$F1298)+'NEW Reference'!I$7,0)</f>
        <v>3403</v>
      </c>
      <c r="O1298" s="21">
        <f>ROUND(('NEW Reference'!J$6*List!$F1298)+'NEW Reference'!J$7,0)</f>
        <v>3941</v>
      </c>
      <c r="P1298" s="21">
        <f>ROUND(('NEW Reference'!K$6*List!$F1298)+'NEW Reference'!K$7,0)</f>
        <v>4065</v>
      </c>
      <c r="Q1298" s="21">
        <f>ROUND(('NEW Reference'!L$6*List!$F1298)+'NEW Reference'!L$7,0)</f>
        <v>4387</v>
      </c>
      <c r="R1298" s="21">
        <f>ROUND(('NEW Reference'!M$6*List!$F1298)+'NEW Reference'!M$7,0)</f>
        <v>5239</v>
      </c>
      <c r="S1298" s="21">
        <f>ROUND(('NEW Reference'!N$6*List!$F1298)+'NEW Reference'!N$7,0)</f>
        <v>21140</v>
      </c>
      <c r="T1298" s="22">
        <f>ROUND(('NEW Reference'!O$6*List!$F1298)+'NEW Reference'!O$7,0)</f>
        <v>786</v>
      </c>
      <c r="U1298" s="22">
        <f>ROUND(('NEW Reference'!P$6*List!$F1298)+'NEW Reference'!P$7,0)</f>
        <v>1107</v>
      </c>
      <c r="V1298" s="22">
        <f>ROUND(('NEW Reference'!Q$6*List!$F1298)+'NEW Reference'!Q$7,0)</f>
        <v>554</v>
      </c>
      <c r="X1298" s="3" t="str">
        <f t="shared" si="60"/>
        <v>FAYETTE, West Virginia</v>
      </c>
      <c r="Y1298" s="67" t="s">
        <v>449</v>
      </c>
      <c r="Z1298" s="24" t="s">
        <v>91</v>
      </c>
      <c r="AA1298" s="29" t="s">
        <v>1524</v>
      </c>
      <c r="AB1298" s="26"/>
      <c r="AC1298" s="19">
        <f t="shared" si="62"/>
        <v>0.86744500000000002</v>
      </c>
      <c r="AD1298" s="104">
        <v>16620</v>
      </c>
      <c r="AE1298" t="s">
        <v>1525</v>
      </c>
      <c r="AF1298" s="19">
        <v>0.75760000000000005</v>
      </c>
    </row>
    <row r="1299" spans="1:32">
      <c r="A1299" s="95">
        <v>49020</v>
      </c>
      <c r="B1299" s="93" t="s">
        <v>1414</v>
      </c>
      <c r="C1299" s="67" t="s">
        <v>739</v>
      </c>
      <c r="D1299" s="29" t="s">
        <v>1524</v>
      </c>
      <c r="E1299" s="97" t="s">
        <v>90</v>
      </c>
      <c r="F1299" s="98">
        <f t="shared" si="61"/>
        <v>0.9496</v>
      </c>
      <c r="G1299" s="74">
        <f>ROUND(('NEW Reference'!B$6*List!$F1299)+'NEW Reference'!B$7,0)</f>
        <v>1293</v>
      </c>
      <c r="H1299" s="21">
        <f>ROUND(('NEW Reference'!C$6*List!$F1299)+'NEW Reference'!C$7,0)</f>
        <v>1929</v>
      </c>
      <c r="I1299" s="21">
        <f>ROUND(('NEW Reference'!D$6*List!$F1299)+'NEW Reference'!D$7,0)</f>
        <v>2311</v>
      </c>
      <c r="J1299" s="21">
        <f>ROUND(('NEW Reference'!E$6*List!$F1299)+'NEW Reference'!E$7,0)</f>
        <v>2857</v>
      </c>
      <c r="K1299" s="21">
        <f>ROUND(('NEW Reference'!F$6*List!$F1299)+'NEW Reference'!F$7,0)</f>
        <v>2977</v>
      </c>
      <c r="L1299" s="21">
        <f>ROUND(('NEW Reference'!G$6*List!$F1299)+'NEW Reference'!G$7,0)</f>
        <v>3370</v>
      </c>
      <c r="M1299" s="21">
        <f>ROUND(('NEW Reference'!H$6*List!$F1299)+'NEW Reference'!H$7,0)</f>
        <v>3498</v>
      </c>
      <c r="N1299" s="21">
        <f>ROUND(('NEW Reference'!I$6*List!$F1299)+'NEW Reference'!I$7,0)</f>
        <v>3636</v>
      </c>
      <c r="O1299" s="21">
        <f>ROUND(('NEW Reference'!J$6*List!$F1299)+'NEW Reference'!J$7,0)</f>
        <v>4210</v>
      </c>
      <c r="P1299" s="21">
        <f>ROUND(('NEW Reference'!K$6*List!$F1299)+'NEW Reference'!K$7,0)</f>
        <v>4343</v>
      </c>
      <c r="Q1299" s="21">
        <f>ROUND(('NEW Reference'!L$6*List!$F1299)+'NEW Reference'!L$7,0)</f>
        <v>4687</v>
      </c>
      <c r="R1299" s="21">
        <f>ROUND(('NEW Reference'!M$6*List!$F1299)+'NEW Reference'!M$7,0)</f>
        <v>5597</v>
      </c>
      <c r="S1299" s="21">
        <f>ROUND(('NEW Reference'!N$6*List!$F1299)+'NEW Reference'!N$7,0)</f>
        <v>22584</v>
      </c>
      <c r="T1299" s="22">
        <f>ROUND(('NEW Reference'!O$6*List!$F1299)+'NEW Reference'!O$7,0)</f>
        <v>840</v>
      </c>
      <c r="U1299" s="22">
        <f>ROUND(('NEW Reference'!P$6*List!$F1299)+'NEW Reference'!P$7,0)</f>
        <v>1183</v>
      </c>
      <c r="V1299" s="22">
        <f>ROUND(('NEW Reference'!Q$6*List!$F1299)+'NEW Reference'!Q$7,0)</f>
        <v>592</v>
      </c>
      <c r="X1299" s="3" t="str">
        <f t="shared" si="60"/>
        <v>HAMPSHIRE, West Virginia</v>
      </c>
      <c r="Y1299" s="67" t="s">
        <v>739</v>
      </c>
      <c r="Z1299" s="24" t="s">
        <v>91</v>
      </c>
      <c r="AA1299" s="29" t="s">
        <v>1524</v>
      </c>
      <c r="AB1299" s="25"/>
      <c r="AC1299" s="19">
        <f t="shared" si="62"/>
        <v>0.9496</v>
      </c>
      <c r="AD1299" s="104">
        <v>13220</v>
      </c>
      <c r="AE1299" t="s">
        <v>1528</v>
      </c>
      <c r="AF1299" s="19">
        <v>0.86744500000000002</v>
      </c>
    </row>
    <row r="1300" spans="1:32">
      <c r="A1300" s="95">
        <v>48260</v>
      </c>
      <c r="B1300" s="93" t="s">
        <v>1058</v>
      </c>
      <c r="C1300" s="67" t="s">
        <v>604</v>
      </c>
      <c r="D1300" s="29" t="s">
        <v>1524</v>
      </c>
      <c r="E1300" s="97" t="s">
        <v>90</v>
      </c>
      <c r="F1300" s="98">
        <f t="shared" si="61"/>
        <v>0.72860000000000003</v>
      </c>
      <c r="G1300" s="74">
        <f>ROUND(('NEW Reference'!B$6*List!$F1300)+'NEW Reference'!B$7,0)</f>
        <v>1071</v>
      </c>
      <c r="H1300" s="21">
        <f>ROUND(('NEW Reference'!C$6*List!$F1300)+'NEW Reference'!C$7,0)</f>
        <v>1597</v>
      </c>
      <c r="I1300" s="21">
        <f>ROUND(('NEW Reference'!D$6*List!$F1300)+'NEW Reference'!D$7,0)</f>
        <v>1914</v>
      </c>
      <c r="J1300" s="21">
        <f>ROUND(('NEW Reference'!E$6*List!$F1300)+'NEW Reference'!E$7,0)</f>
        <v>2366</v>
      </c>
      <c r="K1300" s="21">
        <f>ROUND(('NEW Reference'!F$6*List!$F1300)+'NEW Reference'!F$7,0)</f>
        <v>2465</v>
      </c>
      <c r="L1300" s="21">
        <f>ROUND(('NEW Reference'!G$6*List!$F1300)+'NEW Reference'!G$7,0)</f>
        <v>2790</v>
      </c>
      <c r="M1300" s="21">
        <f>ROUND(('NEW Reference'!H$6*List!$F1300)+'NEW Reference'!H$7,0)</f>
        <v>2897</v>
      </c>
      <c r="N1300" s="21">
        <f>ROUND(('NEW Reference'!I$6*List!$F1300)+'NEW Reference'!I$7,0)</f>
        <v>3010</v>
      </c>
      <c r="O1300" s="21">
        <f>ROUND(('NEW Reference'!J$6*List!$F1300)+'NEW Reference'!J$7,0)</f>
        <v>3486</v>
      </c>
      <c r="P1300" s="21">
        <f>ROUND(('NEW Reference'!K$6*List!$F1300)+'NEW Reference'!K$7,0)</f>
        <v>3596</v>
      </c>
      <c r="Q1300" s="21">
        <f>ROUND(('NEW Reference'!L$6*List!$F1300)+'NEW Reference'!L$7,0)</f>
        <v>3880</v>
      </c>
      <c r="R1300" s="21">
        <f>ROUND(('NEW Reference'!M$6*List!$F1300)+'NEW Reference'!M$7,0)</f>
        <v>4634</v>
      </c>
      <c r="S1300" s="21">
        <f>ROUND(('NEW Reference'!N$6*List!$F1300)+'NEW Reference'!N$7,0)</f>
        <v>18699</v>
      </c>
      <c r="T1300" s="22">
        <f>ROUND(('NEW Reference'!O$6*List!$F1300)+'NEW Reference'!O$7,0)</f>
        <v>695</v>
      </c>
      <c r="U1300" s="22">
        <f>ROUND(('NEW Reference'!P$6*List!$F1300)+'NEW Reference'!P$7,0)</f>
        <v>980</v>
      </c>
      <c r="V1300" s="22">
        <f>ROUND(('NEW Reference'!Q$6*List!$F1300)+'NEW Reference'!Q$7,0)</f>
        <v>490</v>
      </c>
      <c r="X1300" s="3" t="str">
        <f t="shared" si="60"/>
        <v>HANCOCK, West Virginia</v>
      </c>
      <c r="Y1300" s="67" t="s">
        <v>604</v>
      </c>
      <c r="Z1300" s="24" t="s">
        <v>91</v>
      </c>
      <c r="AA1300" s="29" t="s">
        <v>1524</v>
      </c>
      <c r="AB1300" s="26"/>
      <c r="AC1300" s="19">
        <f t="shared" si="62"/>
        <v>0.72860000000000003</v>
      </c>
      <c r="AD1300" s="104">
        <v>49020</v>
      </c>
      <c r="AE1300" t="s">
        <v>1414</v>
      </c>
      <c r="AF1300" s="19">
        <v>0.9496</v>
      </c>
    </row>
    <row r="1301" spans="1:32">
      <c r="A1301" s="95">
        <v>11694</v>
      </c>
      <c r="B1301" s="93" t="s">
        <v>1386</v>
      </c>
      <c r="C1301" s="67" t="s">
        <v>144</v>
      </c>
      <c r="D1301" s="29" t="s">
        <v>1524</v>
      </c>
      <c r="E1301" s="97" t="s">
        <v>90</v>
      </c>
      <c r="F1301" s="98">
        <f t="shared" si="61"/>
        <v>1.0448999999999999</v>
      </c>
      <c r="G1301" s="74">
        <f>ROUND(('NEW Reference'!B$6*List!$F1301)+'NEW Reference'!B$7,0)</f>
        <v>1389</v>
      </c>
      <c r="H1301" s="21">
        <f>ROUND(('NEW Reference'!C$6*List!$F1301)+'NEW Reference'!C$7,0)</f>
        <v>2072</v>
      </c>
      <c r="I1301" s="21">
        <f>ROUND(('NEW Reference'!D$6*List!$F1301)+'NEW Reference'!D$7,0)</f>
        <v>2483</v>
      </c>
      <c r="J1301" s="21">
        <f>ROUND(('NEW Reference'!E$6*List!$F1301)+'NEW Reference'!E$7,0)</f>
        <v>3069</v>
      </c>
      <c r="K1301" s="21">
        <f>ROUND(('NEW Reference'!F$6*List!$F1301)+'NEW Reference'!F$7,0)</f>
        <v>3198</v>
      </c>
      <c r="L1301" s="21">
        <f>ROUND(('NEW Reference'!G$6*List!$F1301)+'NEW Reference'!G$7,0)</f>
        <v>3620</v>
      </c>
      <c r="M1301" s="21">
        <f>ROUND(('NEW Reference'!H$6*List!$F1301)+'NEW Reference'!H$7,0)</f>
        <v>3758</v>
      </c>
      <c r="N1301" s="21">
        <f>ROUND(('NEW Reference'!I$6*List!$F1301)+'NEW Reference'!I$7,0)</f>
        <v>3906</v>
      </c>
      <c r="O1301" s="21">
        <f>ROUND(('NEW Reference'!J$6*List!$F1301)+'NEW Reference'!J$7,0)</f>
        <v>4523</v>
      </c>
      <c r="P1301" s="21">
        <f>ROUND(('NEW Reference'!K$6*List!$F1301)+'NEW Reference'!K$7,0)</f>
        <v>4665</v>
      </c>
      <c r="Q1301" s="21">
        <f>ROUND(('NEW Reference'!L$6*List!$F1301)+'NEW Reference'!L$7,0)</f>
        <v>5034</v>
      </c>
      <c r="R1301" s="21">
        <f>ROUND(('NEW Reference'!M$6*List!$F1301)+'NEW Reference'!M$7,0)</f>
        <v>6012</v>
      </c>
      <c r="S1301" s="21">
        <f>ROUND(('NEW Reference'!N$6*List!$F1301)+'NEW Reference'!N$7,0)</f>
        <v>24260</v>
      </c>
      <c r="T1301" s="22">
        <f>ROUND(('NEW Reference'!O$6*List!$F1301)+'NEW Reference'!O$7,0)</f>
        <v>902</v>
      </c>
      <c r="U1301" s="22">
        <f>ROUND(('NEW Reference'!P$6*List!$F1301)+'NEW Reference'!P$7,0)</f>
        <v>1271</v>
      </c>
      <c r="V1301" s="22">
        <f>ROUND(('NEW Reference'!Q$6*List!$F1301)+'NEW Reference'!Q$7,0)</f>
        <v>635</v>
      </c>
      <c r="X1301" s="3" t="str">
        <f t="shared" si="60"/>
        <v>JEFFERSON, West Virginia</v>
      </c>
      <c r="Y1301" s="67" t="s">
        <v>144</v>
      </c>
      <c r="Z1301" s="24" t="s">
        <v>91</v>
      </c>
      <c r="AA1301" s="29" t="s">
        <v>1524</v>
      </c>
      <c r="AB1301" s="26"/>
      <c r="AC1301" s="19">
        <f t="shared" si="62"/>
        <v>1.0448999999999999</v>
      </c>
      <c r="AD1301" s="104">
        <v>48260</v>
      </c>
      <c r="AE1301" t="s">
        <v>1058</v>
      </c>
      <c r="AF1301" s="19">
        <v>0.72860000000000003</v>
      </c>
    </row>
    <row r="1302" spans="1:32">
      <c r="A1302" s="95">
        <v>16620</v>
      </c>
      <c r="B1302" s="93" t="s">
        <v>1525</v>
      </c>
      <c r="C1302" s="67" t="s">
        <v>1529</v>
      </c>
      <c r="D1302" s="28" t="s">
        <v>1524</v>
      </c>
      <c r="E1302" s="97" t="s">
        <v>90</v>
      </c>
      <c r="F1302" s="98">
        <f t="shared" si="61"/>
        <v>0.75760000000000005</v>
      </c>
      <c r="G1302" s="74">
        <f>ROUND(('NEW Reference'!B$6*List!$F1302)+'NEW Reference'!B$7,0)</f>
        <v>1100</v>
      </c>
      <c r="H1302" s="21">
        <f>ROUND(('NEW Reference'!C$6*List!$F1302)+'NEW Reference'!C$7,0)</f>
        <v>1640</v>
      </c>
      <c r="I1302" s="21">
        <f>ROUND(('NEW Reference'!D$6*List!$F1302)+'NEW Reference'!D$7,0)</f>
        <v>1966</v>
      </c>
      <c r="J1302" s="21">
        <f>ROUND(('NEW Reference'!E$6*List!$F1302)+'NEW Reference'!E$7,0)</f>
        <v>2430</v>
      </c>
      <c r="K1302" s="21">
        <f>ROUND(('NEW Reference'!F$6*List!$F1302)+'NEW Reference'!F$7,0)</f>
        <v>2532</v>
      </c>
      <c r="L1302" s="21">
        <f>ROUND(('NEW Reference'!G$6*List!$F1302)+'NEW Reference'!G$7,0)</f>
        <v>2866</v>
      </c>
      <c r="M1302" s="21">
        <f>ROUND(('NEW Reference'!H$6*List!$F1302)+'NEW Reference'!H$7,0)</f>
        <v>2976</v>
      </c>
      <c r="N1302" s="21">
        <f>ROUND(('NEW Reference'!I$6*List!$F1302)+'NEW Reference'!I$7,0)</f>
        <v>3092</v>
      </c>
      <c r="O1302" s="21">
        <f>ROUND(('NEW Reference'!J$6*List!$F1302)+'NEW Reference'!J$7,0)</f>
        <v>3581</v>
      </c>
      <c r="P1302" s="21">
        <f>ROUND(('NEW Reference'!K$6*List!$F1302)+'NEW Reference'!K$7,0)</f>
        <v>3694</v>
      </c>
      <c r="Q1302" s="21">
        <f>ROUND(('NEW Reference'!L$6*List!$F1302)+'NEW Reference'!L$7,0)</f>
        <v>3986</v>
      </c>
      <c r="R1302" s="21">
        <f>ROUND(('NEW Reference'!M$6*List!$F1302)+'NEW Reference'!M$7,0)</f>
        <v>4761</v>
      </c>
      <c r="S1302" s="21">
        <f>ROUND(('NEW Reference'!N$6*List!$F1302)+'NEW Reference'!N$7,0)</f>
        <v>19209</v>
      </c>
      <c r="T1302" s="22">
        <f>ROUND(('NEW Reference'!O$6*List!$F1302)+'NEW Reference'!O$7,0)</f>
        <v>714</v>
      </c>
      <c r="U1302" s="22">
        <f>ROUND(('NEW Reference'!P$6*List!$F1302)+'NEW Reference'!P$7,0)</f>
        <v>1006</v>
      </c>
      <c r="V1302" s="22">
        <f>ROUND(('NEW Reference'!Q$6*List!$F1302)+'NEW Reference'!Q$7,0)</f>
        <v>503</v>
      </c>
      <c r="X1302" s="3" t="str">
        <f t="shared" si="60"/>
        <v>KANAWHA, West Virginia</v>
      </c>
      <c r="Y1302" s="67" t="s">
        <v>1529</v>
      </c>
      <c r="Z1302" s="24" t="s">
        <v>91</v>
      </c>
      <c r="AA1302" s="28" t="s">
        <v>1524</v>
      </c>
      <c r="AB1302" s="25"/>
      <c r="AC1302" s="19">
        <f t="shared" si="62"/>
        <v>0.75760000000000005</v>
      </c>
      <c r="AD1302" s="104">
        <v>11694</v>
      </c>
      <c r="AE1302" t="s">
        <v>1386</v>
      </c>
      <c r="AF1302" s="19">
        <v>1.0448999999999999</v>
      </c>
    </row>
    <row r="1303" spans="1:32">
      <c r="A1303" s="95">
        <v>48540</v>
      </c>
      <c r="B1303" s="93" t="s">
        <v>1046</v>
      </c>
      <c r="C1303" s="67" t="s">
        <v>568</v>
      </c>
      <c r="D1303" s="28" t="s">
        <v>1524</v>
      </c>
      <c r="E1303" s="97" t="s">
        <v>90</v>
      </c>
      <c r="F1303" s="98">
        <f t="shared" si="61"/>
        <v>0.74790000000000001</v>
      </c>
      <c r="G1303" s="74">
        <f>ROUND(('NEW Reference'!B$6*List!$F1303)+'NEW Reference'!B$7,0)</f>
        <v>1090</v>
      </c>
      <c r="H1303" s="21">
        <f>ROUND(('NEW Reference'!C$6*List!$F1303)+'NEW Reference'!C$7,0)</f>
        <v>1626</v>
      </c>
      <c r="I1303" s="21">
        <f>ROUND(('NEW Reference'!D$6*List!$F1303)+'NEW Reference'!D$7,0)</f>
        <v>1948</v>
      </c>
      <c r="J1303" s="21">
        <f>ROUND(('NEW Reference'!E$6*List!$F1303)+'NEW Reference'!E$7,0)</f>
        <v>2409</v>
      </c>
      <c r="K1303" s="21">
        <f>ROUND(('NEW Reference'!F$6*List!$F1303)+'NEW Reference'!F$7,0)</f>
        <v>2509</v>
      </c>
      <c r="L1303" s="21">
        <f>ROUND(('NEW Reference'!G$6*List!$F1303)+'NEW Reference'!G$7,0)</f>
        <v>2841</v>
      </c>
      <c r="M1303" s="21">
        <f>ROUND(('NEW Reference'!H$6*List!$F1303)+'NEW Reference'!H$7,0)</f>
        <v>2949</v>
      </c>
      <c r="N1303" s="21">
        <f>ROUND(('NEW Reference'!I$6*List!$F1303)+'NEW Reference'!I$7,0)</f>
        <v>3065</v>
      </c>
      <c r="O1303" s="21">
        <f>ROUND(('NEW Reference'!J$6*List!$F1303)+'NEW Reference'!J$7,0)</f>
        <v>3549</v>
      </c>
      <c r="P1303" s="21">
        <f>ROUND(('NEW Reference'!K$6*List!$F1303)+'NEW Reference'!K$7,0)</f>
        <v>3661</v>
      </c>
      <c r="Q1303" s="21">
        <f>ROUND(('NEW Reference'!L$6*List!$F1303)+'NEW Reference'!L$7,0)</f>
        <v>3951</v>
      </c>
      <c r="R1303" s="21">
        <f>ROUND(('NEW Reference'!M$6*List!$F1303)+'NEW Reference'!M$7,0)</f>
        <v>4718</v>
      </c>
      <c r="S1303" s="21">
        <f>ROUND(('NEW Reference'!N$6*List!$F1303)+'NEW Reference'!N$7,0)</f>
        <v>19039</v>
      </c>
      <c r="T1303" s="22">
        <f>ROUND(('NEW Reference'!O$6*List!$F1303)+'NEW Reference'!O$7,0)</f>
        <v>708</v>
      </c>
      <c r="U1303" s="22">
        <f>ROUND(('NEW Reference'!P$6*List!$F1303)+'NEW Reference'!P$7,0)</f>
        <v>997</v>
      </c>
      <c r="V1303" s="22">
        <f>ROUND(('NEW Reference'!Q$6*List!$F1303)+'NEW Reference'!Q$7,0)</f>
        <v>499</v>
      </c>
      <c r="X1303" s="3" t="str">
        <f t="shared" si="60"/>
        <v>MARSHALL, West Virginia</v>
      </c>
      <c r="Y1303" s="67" t="s">
        <v>568</v>
      </c>
      <c r="Z1303" s="24" t="s">
        <v>91</v>
      </c>
      <c r="AA1303" s="28" t="s">
        <v>1524</v>
      </c>
      <c r="AB1303" s="26"/>
      <c r="AC1303" s="19">
        <f t="shared" si="62"/>
        <v>0.74790000000000001</v>
      </c>
      <c r="AD1303" s="104">
        <v>16620</v>
      </c>
      <c r="AE1303" t="s">
        <v>1525</v>
      </c>
      <c r="AF1303" s="19">
        <v>0.75760000000000005</v>
      </c>
    </row>
    <row r="1304" spans="1:32">
      <c r="A1304" s="95">
        <v>34060</v>
      </c>
      <c r="B1304" s="93" t="s">
        <v>1530</v>
      </c>
      <c r="C1304" s="67" t="s">
        <v>1531</v>
      </c>
      <c r="D1304" s="29" t="s">
        <v>1524</v>
      </c>
      <c r="E1304" s="97" t="s">
        <v>90</v>
      </c>
      <c r="F1304" s="98">
        <f t="shared" si="61"/>
        <v>0.80940000000000001</v>
      </c>
      <c r="G1304" s="74">
        <f>ROUND(('NEW Reference'!B$6*List!$F1304)+'NEW Reference'!B$7,0)</f>
        <v>1152</v>
      </c>
      <c r="H1304" s="21">
        <f>ROUND(('NEW Reference'!C$6*List!$F1304)+'NEW Reference'!C$7,0)</f>
        <v>1718</v>
      </c>
      <c r="I1304" s="21">
        <f>ROUND(('NEW Reference'!D$6*List!$F1304)+'NEW Reference'!D$7,0)</f>
        <v>2059</v>
      </c>
      <c r="J1304" s="21">
        <f>ROUND(('NEW Reference'!E$6*List!$F1304)+'NEW Reference'!E$7,0)</f>
        <v>2545</v>
      </c>
      <c r="K1304" s="21">
        <f>ROUND(('NEW Reference'!F$6*List!$F1304)+'NEW Reference'!F$7,0)</f>
        <v>2652</v>
      </c>
      <c r="L1304" s="21">
        <f>ROUND(('NEW Reference'!G$6*List!$F1304)+'NEW Reference'!G$7,0)</f>
        <v>3002</v>
      </c>
      <c r="M1304" s="21">
        <f>ROUND(('NEW Reference'!H$6*List!$F1304)+'NEW Reference'!H$7,0)</f>
        <v>3117</v>
      </c>
      <c r="N1304" s="21">
        <f>ROUND(('NEW Reference'!I$6*List!$F1304)+'NEW Reference'!I$7,0)</f>
        <v>3239</v>
      </c>
      <c r="O1304" s="21">
        <f>ROUND(('NEW Reference'!J$6*List!$F1304)+'NEW Reference'!J$7,0)</f>
        <v>3751</v>
      </c>
      <c r="P1304" s="21">
        <f>ROUND(('NEW Reference'!K$6*List!$F1304)+'NEW Reference'!K$7,0)</f>
        <v>3869</v>
      </c>
      <c r="Q1304" s="21">
        <f>ROUND(('NEW Reference'!L$6*List!$F1304)+'NEW Reference'!L$7,0)</f>
        <v>4175</v>
      </c>
      <c r="R1304" s="21">
        <f>ROUND(('NEW Reference'!M$6*List!$F1304)+'NEW Reference'!M$7,0)</f>
        <v>4986</v>
      </c>
      <c r="S1304" s="21">
        <f>ROUND(('NEW Reference'!N$6*List!$F1304)+'NEW Reference'!N$7,0)</f>
        <v>20120</v>
      </c>
      <c r="T1304" s="22">
        <f>ROUND(('NEW Reference'!O$6*List!$F1304)+'NEW Reference'!O$7,0)</f>
        <v>748</v>
      </c>
      <c r="U1304" s="22">
        <f>ROUND(('NEW Reference'!P$6*List!$F1304)+'NEW Reference'!P$7,0)</f>
        <v>1054</v>
      </c>
      <c r="V1304" s="22">
        <f>ROUND(('NEW Reference'!Q$6*List!$F1304)+'NEW Reference'!Q$7,0)</f>
        <v>527</v>
      </c>
      <c r="X1304" s="3" t="str">
        <f t="shared" si="60"/>
        <v>MONONGALIA, West Virginia</v>
      </c>
      <c r="Y1304" s="67" t="s">
        <v>1531</v>
      </c>
      <c r="Z1304" s="24" t="s">
        <v>91</v>
      </c>
      <c r="AA1304" s="29" t="s">
        <v>1524</v>
      </c>
      <c r="AB1304" s="26"/>
      <c r="AC1304" s="19">
        <f t="shared" si="62"/>
        <v>0.80940000000000001</v>
      </c>
      <c r="AD1304" s="104">
        <v>48540</v>
      </c>
      <c r="AE1304" t="s">
        <v>1046</v>
      </c>
      <c r="AF1304" s="19">
        <v>0.74790000000000001</v>
      </c>
    </row>
    <row r="1305" spans="1:32">
      <c r="A1305" s="95">
        <v>25180</v>
      </c>
      <c r="B1305" s="93" t="s">
        <v>763</v>
      </c>
      <c r="C1305" s="67" t="s">
        <v>168</v>
      </c>
      <c r="D1305" s="28" t="s">
        <v>1524</v>
      </c>
      <c r="E1305" s="97" t="s">
        <v>90</v>
      </c>
      <c r="F1305" s="98">
        <f t="shared" si="61"/>
        <v>0.91090000000000004</v>
      </c>
      <c r="G1305" s="74">
        <f>ROUND(('NEW Reference'!B$6*List!$F1305)+'NEW Reference'!B$7,0)</f>
        <v>1254</v>
      </c>
      <c r="H1305" s="21">
        <f>ROUND(('NEW Reference'!C$6*List!$F1305)+'NEW Reference'!C$7,0)</f>
        <v>1871</v>
      </c>
      <c r="I1305" s="21">
        <f>ROUND(('NEW Reference'!D$6*List!$F1305)+'NEW Reference'!D$7,0)</f>
        <v>2241</v>
      </c>
      <c r="J1305" s="21">
        <f>ROUND(('NEW Reference'!E$6*List!$F1305)+'NEW Reference'!E$7,0)</f>
        <v>2771</v>
      </c>
      <c r="K1305" s="21">
        <f>ROUND(('NEW Reference'!F$6*List!$F1305)+'NEW Reference'!F$7,0)</f>
        <v>2887</v>
      </c>
      <c r="L1305" s="21">
        <f>ROUND(('NEW Reference'!G$6*List!$F1305)+'NEW Reference'!G$7,0)</f>
        <v>3268</v>
      </c>
      <c r="M1305" s="21">
        <f>ROUND(('NEW Reference'!H$6*List!$F1305)+'NEW Reference'!H$7,0)</f>
        <v>3393</v>
      </c>
      <c r="N1305" s="21">
        <f>ROUND(('NEW Reference'!I$6*List!$F1305)+'NEW Reference'!I$7,0)</f>
        <v>3526</v>
      </c>
      <c r="O1305" s="21">
        <f>ROUND(('NEW Reference'!J$6*List!$F1305)+'NEW Reference'!J$7,0)</f>
        <v>4084</v>
      </c>
      <c r="P1305" s="21">
        <f>ROUND(('NEW Reference'!K$6*List!$F1305)+'NEW Reference'!K$7,0)</f>
        <v>4212</v>
      </c>
      <c r="Q1305" s="21">
        <f>ROUND(('NEW Reference'!L$6*List!$F1305)+'NEW Reference'!L$7,0)</f>
        <v>4545</v>
      </c>
      <c r="R1305" s="21">
        <f>ROUND(('NEW Reference'!M$6*List!$F1305)+'NEW Reference'!M$7,0)</f>
        <v>5429</v>
      </c>
      <c r="S1305" s="21">
        <f>ROUND(('NEW Reference'!N$6*List!$F1305)+'NEW Reference'!N$7,0)</f>
        <v>21904</v>
      </c>
      <c r="T1305" s="22">
        <f>ROUND(('NEW Reference'!O$6*List!$F1305)+'NEW Reference'!O$7,0)</f>
        <v>814</v>
      </c>
      <c r="U1305" s="22">
        <f>ROUND(('NEW Reference'!P$6*List!$F1305)+'NEW Reference'!P$7,0)</f>
        <v>1147</v>
      </c>
      <c r="V1305" s="22">
        <f>ROUND(('NEW Reference'!Q$6*List!$F1305)+'NEW Reference'!Q$7,0)</f>
        <v>574</v>
      </c>
      <c r="X1305" s="3" t="str">
        <f t="shared" si="60"/>
        <v>MORGAN, West Virginia</v>
      </c>
      <c r="Y1305" s="67" t="s">
        <v>168</v>
      </c>
      <c r="Z1305" s="24" t="s">
        <v>91</v>
      </c>
      <c r="AA1305" s="28" t="s">
        <v>1524</v>
      </c>
      <c r="AB1305" s="25"/>
      <c r="AC1305" s="19">
        <f t="shared" si="62"/>
        <v>0.91090000000000004</v>
      </c>
      <c r="AD1305" s="104">
        <v>34060</v>
      </c>
      <c r="AE1305" t="s">
        <v>1530</v>
      </c>
      <c r="AF1305" s="19">
        <v>0.80940000000000001</v>
      </c>
    </row>
    <row r="1306" spans="1:32">
      <c r="A1306" s="95">
        <v>48540</v>
      </c>
      <c r="B1306" s="93" t="s">
        <v>1046</v>
      </c>
      <c r="C1306" s="67" t="s">
        <v>612</v>
      </c>
      <c r="D1306" s="29" t="s">
        <v>1524</v>
      </c>
      <c r="E1306" s="97" t="s">
        <v>90</v>
      </c>
      <c r="F1306" s="98">
        <f t="shared" si="61"/>
        <v>0.74790000000000001</v>
      </c>
      <c r="G1306" s="74">
        <f>ROUND(('NEW Reference'!B$6*List!$F1306)+'NEW Reference'!B$7,0)</f>
        <v>1090</v>
      </c>
      <c r="H1306" s="21">
        <f>ROUND(('NEW Reference'!C$6*List!$F1306)+'NEW Reference'!C$7,0)</f>
        <v>1626</v>
      </c>
      <c r="I1306" s="21">
        <f>ROUND(('NEW Reference'!D$6*List!$F1306)+'NEW Reference'!D$7,0)</f>
        <v>1948</v>
      </c>
      <c r="J1306" s="21">
        <f>ROUND(('NEW Reference'!E$6*List!$F1306)+'NEW Reference'!E$7,0)</f>
        <v>2409</v>
      </c>
      <c r="K1306" s="21">
        <f>ROUND(('NEW Reference'!F$6*List!$F1306)+'NEW Reference'!F$7,0)</f>
        <v>2509</v>
      </c>
      <c r="L1306" s="21">
        <f>ROUND(('NEW Reference'!G$6*List!$F1306)+'NEW Reference'!G$7,0)</f>
        <v>2841</v>
      </c>
      <c r="M1306" s="21">
        <f>ROUND(('NEW Reference'!H$6*List!$F1306)+'NEW Reference'!H$7,0)</f>
        <v>2949</v>
      </c>
      <c r="N1306" s="21">
        <f>ROUND(('NEW Reference'!I$6*List!$F1306)+'NEW Reference'!I$7,0)</f>
        <v>3065</v>
      </c>
      <c r="O1306" s="21">
        <f>ROUND(('NEW Reference'!J$6*List!$F1306)+'NEW Reference'!J$7,0)</f>
        <v>3549</v>
      </c>
      <c r="P1306" s="21">
        <f>ROUND(('NEW Reference'!K$6*List!$F1306)+'NEW Reference'!K$7,0)</f>
        <v>3661</v>
      </c>
      <c r="Q1306" s="21">
        <f>ROUND(('NEW Reference'!L$6*List!$F1306)+'NEW Reference'!L$7,0)</f>
        <v>3951</v>
      </c>
      <c r="R1306" s="21">
        <f>ROUND(('NEW Reference'!M$6*List!$F1306)+'NEW Reference'!M$7,0)</f>
        <v>4718</v>
      </c>
      <c r="S1306" s="21">
        <f>ROUND(('NEW Reference'!N$6*List!$F1306)+'NEW Reference'!N$7,0)</f>
        <v>19039</v>
      </c>
      <c r="T1306" s="22">
        <f>ROUND(('NEW Reference'!O$6*List!$F1306)+'NEW Reference'!O$7,0)</f>
        <v>708</v>
      </c>
      <c r="U1306" s="22">
        <f>ROUND(('NEW Reference'!P$6*List!$F1306)+'NEW Reference'!P$7,0)</f>
        <v>997</v>
      </c>
      <c r="V1306" s="22">
        <f>ROUND(('NEW Reference'!Q$6*List!$F1306)+'NEW Reference'!Q$7,0)</f>
        <v>499</v>
      </c>
      <c r="X1306" s="3" t="str">
        <f t="shared" si="60"/>
        <v>OHIO, West Virginia</v>
      </c>
      <c r="Y1306" s="67" t="s">
        <v>612</v>
      </c>
      <c r="Z1306" s="24" t="s">
        <v>91</v>
      </c>
      <c r="AA1306" s="29" t="s">
        <v>1524</v>
      </c>
      <c r="AB1306" s="26"/>
      <c r="AC1306" s="19">
        <f t="shared" si="62"/>
        <v>0.74790000000000001</v>
      </c>
      <c r="AD1306" s="104">
        <v>25180</v>
      </c>
      <c r="AE1306" t="s">
        <v>763</v>
      </c>
      <c r="AF1306" s="19">
        <v>0.91090000000000004</v>
      </c>
    </row>
    <row r="1307" spans="1:32">
      <c r="A1307" s="95">
        <v>34060</v>
      </c>
      <c r="B1307" s="93" t="s">
        <v>1530</v>
      </c>
      <c r="C1307" s="67" t="s">
        <v>1532</v>
      </c>
      <c r="D1307" s="29" t="s">
        <v>1524</v>
      </c>
      <c r="E1307" s="97" t="s">
        <v>90</v>
      </c>
      <c r="F1307" s="98">
        <f t="shared" si="61"/>
        <v>0.80940000000000001</v>
      </c>
      <c r="G1307" s="74">
        <f>ROUND(('NEW Reference'!B$6*List!$F1307)+'NEW Reference'!B$7,0)</f>
        <v>1152</v>
      </c>
      <c r="H1307" s="21">
        <f>ROUND(('NEW Reference'!C$6*List!$F1307)+'NEW Reference'!C$7,0)</f>
        <v>1718</v>
      </c>
      <c r="I1307" s="21">
        <f>ROUND(('NEW Reference'!D$6*List!$F1307)+'NEW Reference'!D$7,0)</f>
        <v>2059</v>
      </c>
      <c r="J1307" s="21">
        <f>ROUND(('NEW Reference'!E$6*List!$F1307)+'NEW Reference'!E$7,0)</f>
        <v>2545</v>
      </c>
      <c r="K1307" s="21">
        <f>ROUND(('NEW Reference'!F$6*List!$F1307)+'NEW Reference'!F$7,0)</f>
        <v>2652</v>
      </c>
      <c r="L1307" s="21">
        <f>ROUND(('NEW Reference'!G$6*List!$F1307)+'NEW Reference'!G$7,0)</f>
        <v>3002</v>
      </c>
      <c r="M1307" s="21">
        <f>ROUND(('NEW Reference'!H$6*List!$F1307)+'NEW Reference'!H$7,0)</f>
        <v>3117</v>
      </c>
      <c r="N1307" s="21">
        <f>ROUND(('NEW Reference'!I$6*List!$F1307)+'NEW Reference'!I$7,0)</f>
        <v>3239</v>
      </c>
      <c r="O1307" s="21">
        <f>ROUND(('NEW Reference'!J$6*List!$F1307)+'NEW Reference'!J$7,0)</f>
        <v>3751</v>
      </c>
      <c r="P1307" s="21">
        <f>ROUND(('NEW Reference'!K$6*List!$F1307)+'NEW Reference'!K$7,0)</f>
        <v>3869</v>
      </c>
      <c r="Q1307" s="21">
        <f>ROUND(('NEW Reference'!L$6*List!$F1307)+'NEW Reference'!L$7,0)</f>
        <v>4175</v>
      </c>
      <c r="R1307" s="21">
        <f>ROUND(('NEW Reference'!M$6*List!$F1307)+'NEW Reference'!M$7,0)</f>
        <v>4986</v>
      </c>
      <c r="S1307" s="21">
        <f>ROUND(('NEW Reference'!N$6*List!$F1307)+'NEW Reference'!N$7,0)</f>
        <v>20120</v>
      </c>
      <c r="T1307" s="22">
        <f>ROUND(('NEW Reference'!O$6*List!$F1307)+'NEW Reference'!O$7,0)</f>
        <v>748</v>
      </c>
      <c r="U1307" s="22">
        <f>ROUND(('NEW Reference'!P$6*List!$F1307)+'NEW Reference'!P$7,0)</f>
        <v>1054</v>
      </c>
      <c r="V1307" s="22">
        <f>ROUND(('NEW Reference'!Q$6*List!$F1307)+'NEW Reference'!Q$7,0)</f>
        <v>527</v>
      </c>
      <c r="X1307" s="3" t="str">
        <f t="shared" si="60"/>
        <v>PRESTON, West Virginia</v>
      </c>
      <c r="Y1307" s="67" t="s">
        <v>1532</v>
      </c>
      <c r="Z1307" s="24" t="s">
        <v>91</v>
      </c>
      <c r="AA1307" s="29" t="s">
        <v>1524</v>
      </c>
      <c r="AB1307" s="26"/>
      <c r="AC1307" s="19">
        <f t="shared" si="62"/>
        <v>0.80940000000000001</v>
      </c>
      <c r="AD1307" s="104">
        <v>48540</v>
      </c>
      <c r="AE1307" t="s">
        <v>1046</v>
      </c>
      <c r="AF1307" s="19">
        <v>0.74790000000000001</v>
      </c>
    </row>
    <row r="1308" spans="1:32">
      <c r="A1308" s="95">
        <v>26580</v>
      </c>
      <c r="B1308" s="93" t="s">
        <v>656</v>
      </c>
      <c r="C1308" s="67" t="s">
        <v>1028</v>
      </c>
      <c r="D1308" s="28" t="s">
        <v>1524</v>
      </c>
      <c r="E1308" s="97" t="s">
        <v>90</v>
      </c>
      <c r="F1308" s="98">
        <f t="shared" si="61"/>
        <v>0.89810000000000001</v>
      </c>
      <c r="G1308" s="74">
        <f>ROUND(('NEW Reference'!B$6*List!$F1308)+'NEW Reference'!B$7,0)</f>
        <v>1242</v>
      </c>
      <c r="H1308" s="21">
        <f>ROUND(('NEW Reference'!C$6*List!$F1308)+'NEW Reference'!C$7,0)</f>
        <v>1851</v>
      </c>
      <c r="I1308" s="21">
        <f>ROUND(('NEW Reference'!D$6*List!$F1308)+'NEW Reference'!D$7,0)</f>
        <v>2218</v>
      </c>
      <c r="J1308" s="21">
        <f>ROUND(('NEW Reference'!E$6*List!$F1308)+'NEW Reference'!E$7,0)</f>
        <v>2743</v>
      </c>
      <c r="K1308" s="21">
        <f>ROUND(('NEW Reference'!F$6*List!$F1308)+'NEW Reference'!F$7,0)</f>
        <v>2857</v>
      </c>
      <c r="L1308" s="21">
        <f>ROUND(('NEW Reference'!G$6*List!$F1308)+'NEW Reference'!G$7,0)</f>
        <v>3235</v>
      </c>
      <c r="M1308" s="21">
        <f>ROUND(('NEW Reference'!H$6*List!$F1308)+'NEW Reference'!H$7,0)</f>
        <v>3358</v>
      </c>
      <c r="N1308" s="21">
        <f>ROUND(('NEW Reference'!I$6*List!$F1308)+'NEW Reference'!I$7,0)</f>
        <v>3490</v>
      </c>
      <c r="O1308" s="21">
        <f>ROUND(('NEW Reference'!J$6*List!$F1308)+'NEW Reference'!J$7,0)</f>
        <v>4042</v>
      </c>
      <c r="P1308" s="21">
        <f>ROUND(('NEW Reference'!K$6*List!$F1308)+'NEW Reference'!K$7,0)</f>
        <v>4169</v>
      </c>
      <c r="Q1308" s="21">
        <f>ROUND(('NEW Reference'!L$6*List!$F1308)+'NEW Reference'!L$7,0)</f>
        <v>4499</v>
      </c>
      <c r="R1308" s="21">
        <f>ROUND(('NEW Reference'!M$6*List!$F1308)+'NEW Reference'!M$7,0)</f>
        <v>5373</v>
      </c>
      <c r="S1308" s="21">
        <f>ROUND(('NEW Reference'!N$6*List!$F1308)+'NEW Reference'!N$7,0)</f>
        <v>21679</v>
      </c>
      <c r="T1308" s="22">
        <f>ROUND(('NEW Reference'!O$6*List!$F1308)+'NEW Reference'!O$7,0)</f>
        <v>806</v>
      </c>
      <c r="U1308" s="22">
        <f>ROUND(('NEW Reference'!P$6*List!$F1308)+'NEW Reference'!P$7,0)</f>
        <v>1136</v>
      </c>
      <c r="V1308" s="22">
        <f>ROUND(('NEW Reference'!Q$6*List!$F1308)+'NEW Reference'!Q$7,0)</f>
        <v>568</v>
      </c>
      <c r="X1308" s="3" t="str">
        <f t="shared" si="60"/>
        <v>PUTNAM, West Virginia</v>
      </c>
      <c r="Y1308" s="67" t="s">
        <v>1028</v>
      </c>
      <c r="Z1308" s="24" t="s">
        <v>91</v>
      </c>
      <c r="AA1308" s="28" t="s">
        <v>1524</v>
      </c>
      <c r="AB1308" s="25"/>
      <c r="AC1308" s="19">
        <f t="shared" si="62"/>
        <v>0.89810000000000001</v>
      </c>
      <c r="AD1308" s="104">
        <v>34060</v>
      </c>
      <c r="AE1308" t="s">
        <v>1530</v>
      </c>
      <c r="AF1308" s="19">
        <v>0.80940000000000001</v>
      </c>
    </row>
    <row r="1309" spans="1:32">
      <c r="A1309" s="95">
        <v>13220</v>
      </c>
      <c r="B1309" s="93" t="s">
        <v>1528</v>
      </c>
      <c r="C1309" s="67" t="s">
        <v>1533</v>
      </c>
      <c r="D1309" s="29" t="s">
        <v>1524</v>
      </c>
      <c r="E1309" s="97" t="s">
        <v>90</v>
      </c>
      <c r="F1309" s="98">
        <f t="shared" si="61"/>
        <v>0.86744500000000002</v>
      </c>
      <c r="G1309" s="74">
        <f>ROUND(('NEW Reference'!B$6*List!$F1309)+'NEW Reference'!B$7,0)</f>
        <v>1211</v>
      </c>
      <c r="H1309" s="21">
        <f>ROUND(('NEW Reference'!C$6*List!$F1309)+'NEW Reference'!C$7,0)</f>
        <v>1805</v>
      </c>
      <c r="I1309" s="21">
        <f>ROUND(('NEW Reference'!D$6*List!$F1309)+'NEW Reference'!D$7,0)</f>
        <v>2163</v>
      </c>
      <c r="J1309" s="21">
        <f>ROUND(('NEW Reference'!E$6*List!$F1309)+'NEW Reference'!E$7,0)</f>
        <v>2675</v>
      </c>
      <c r="K1309" s="21">
        <f>ROUND(('NEW Reference'!F$6*List!$F1309)+'NEW Reference'!F$7,0)</f>
        <v>2786</v>
      </c>
      <c r="L1309" s="21">
        <f>ROUND(('NEW Reference'!G$6*List!$F1309)+'NEW Reference'!G$7,0)</f>
        <v>3154</v>
      </c>
      <c r="M1309" s="21">
        <f>ROUND(('NEW Reference'!H$6*List!$F1309)+'NEW Reference'!H$7,0)</f>
        <v>3275</v>
      </c>
      <c r="N1309" s="21">
        <f>ROUND(('NEW Reference'!I$6*List!$F1309)+'NEW Reference'!I$7,0)</f>
        <v>3403</v>
      </c>
      <c r="O1309" s="21">
        <f>ROUND(('NEW Reference'!J$6*List!$F1309)+'NEW Reference'!J$7,0)</f>
        <v>3941</v>
      </c>
      <c r="P1309" s="21">
        <f>ROUND(('NEW Reference'!K$6*List!$F1309)+'NEW Reference'!K$7,0)</f>
        <v>4065</v>
      </c>
      <c r="Q1309" s="21">
        <f>ROUND(('NEW Reference'!L$6*List!$F1309)+'NEW Reference'!L$7,0)</f>
        <v>4387</v>
      </c>
      <c r="R1309" s="21">
        <f>ROUND(('NEW Reference'!M$6*List!$F1309)+'NEW Reference'!M$7,0)</f>
        <v>5239</v>
      </c>
      <c r="S1309" s="21">
        <f>ROUND(('NEW Reference'!N$6*List!$F1309)+'NEW Reference'!N$7,0)</f>
        <v>21140</v>
      </c>
      <c r="T1309" s="22">
        <f>ROUND(('NEW Reference'!O$6*List!$F1309)+'NEW Reference'!O$7,0)</f>
        <v>786</v>
      </c>
      <c r="U1309" s="22">
        <f>ROUND(('NEW Reference'!P$6*List!$F1309)+'NEW Reference'!P$7,0)</f>
        <v>1107</v>
      </c>
      <c r="V1309" s="22">
        <f>ROUND(('NEW Reference'!Q$6*List!$F1309)+'NEW Reference'!Q$7,0)</f>
        <v>554</v>
      </c>
      <c r="X1309" s="3" t="str">
        <f t="shared" si="60"/>
        <v>RALEIGH, West Virginia</v>
      </c>
      <c r="Y1309" s="67" t="s">
        <v>1533</v>
      </c>
      <c r="Z1309" s="106" t="s">
        <v>91</v>
      </c>
      <c r="AA1309" s="29" t="s">
        <v>1524</v>
      </c>
      <c r="AB1309" s="26"/>
      <c r="AC1309" s="19">
        <f t="shared" si="62"/>
        <v>0.86744500000000002</v>
      </c>
      <c r="AD1309" s="104">
        <v>26580</v>
      </c>
      <c r="AE1309" t="s">
        <v>656</v>
      </c>
      <c r="AF1309" s="19">
        <v>0.89810000000000001</v>
      </c>
    </row>
    <row r="1310" spans="1:32">
      <c r="A1310" s="95">
        <v>51</v>
      </c>
      <c r="B1310" s="93" t="s">
        <v>216</v>
      </c>
      <c r="C1310" s="67" t="s">
        <v>4</v>
      </c>
      <c r="D1310" s="29" t="s">
        <v>1524</v>
      </c>
      <c r="E1310" s="97" t="s">
        <v>101</v>
      </c>
      <c r="F1310" s="98">
        <f t="shared" si="61"/>
        <v>0.71560000000000001</v>
      </c>
      <c r="G1310" s="74">
        <f>ROUND(('NEW Reference'!B$6*List!$F1310)+'NEW Reference'!B$7,0)</f>
        <v>1058</v>
      </c>
      <c r="H1310" s="21">
        <f>ROUND(('NEW Reference'!C$6*List!$F1310)+'NEW Reference'!C$7,0)</f>
        <v>1577</v>
      </c>
      <c r="I1310" s="21">
        <f>ROUND(('NEW Reference'!D$6*List!$F1310)+'NEW Reference'!D$7,0)</f>
        <v>1890</v>
      </c>
      <c r="J1310" s="21">
        <f>ROUND(('NEW Reference'!E$6*List!$F1310)+'NEW Reference'!E$7,0)</f>
        <v>2337</v>
      </c>
      <c r="K1310" s="21">
        <f>ROUND(('NEW Reference'!F$6*List!$F1310)+'NEW Reference'!F$7,0)</f>
        <v>2435</v>
      </c>
      <c r="L1310" s="21">
        <f>ROUND(('NEW Reference'!G$6*List!$F1310)+'NEW Reference'!G$7,0)</f>
        <v>2756</v>
      </c>
      <c r="M1310" s="21">
        <f>ROUND(('NEW Reference'!H$6*List!$F1310)+'NEW Reference'!H$7,0)</f>
        <v>2861</v>
      </c>
      <c r="N1310" s="21">
        <f>ROUND(('NEW Reference'!I$6*List!$F1310)+'NEW Reference'!I$7,0)</f>
        <v>2974</v>
      </c>
      <c r="O1310" s="21">
        <f>ROUND(('NEW Reference'!J$6*List!$F1310)+'NEW Reference'!J$7,0)</f>
        <v>3444</v>
      </c>
      <c r="P1310" s="21">
        <f>ROUND(('NEW Reference'!K$6*List!$F1310)+'NEW Reference'!K$7,0)</f>
        <v>3552</v>
      </c>
      <c r="Q1310" s="21">
        <f>ROUND(('NEW Reference'!L$6*List!$F1310)+'NEW Reference'!L$7,0)</f>
        <v>3833</v>
      </c>
      <c r="R1310" s="21">
        <f>ROUND(('NEW Reference'!M$6*List!$F1310)+'NEW Reference'!M$7,0)</f>
        <v>4578</v>
      </c>
      <c r="S1310" s="21">
        <f>ROUND(('NEW Reference'!N$6*List!$F1310)+'NEW Reference'!N$7,0)</f>
        <v>18471</v>
      </c>
      <c r="T1310" s="22">
        <f>ROUND(('NEW Reference'!O$6*List!$F1310)+'NEW Reference'!O$7,0)</f>
        <v>687</v>
      </c>
      <c r="U1310" s="22">
        <f>ROUND(('NEW Reference'!P$6*List!$F1310)+'NEW Reference'!P$7,0)</f>
        <v>968</v>
      </c>
      <c r="V1310" s="22">
        <f>ROUND(('NEW Reference'!Q$6*List!$F1310)+'NEW Reference'!Q$7,0)</f>
        <v>484</v>
      </c>
      <c r="X1310" s="3" t="str">
        <f t="shared" si="60"/>
        <v>Rural (Not listed as urban county), West Virginia</v>
      </c>
      <c r="Y1310" s="67" t="s">
        <v>4</v>
      </c>
      <c r="Z1310" s="106" t="s">
        <v>91</v>
      </c>
      <c r="AA1310" s="29" t="s">
        <v>1524</v>
      </c>
      <c r="AB1310" s="26"/>
      <c r="AC1310" s="19">
        <f t="shared" si="62"/>
        <v>0.71560000000000001</v>
      </c>
      <c r="AD1310" s="104">
        <v>13220</v>
      </c>
      <c r="AE1310" t="s">
        <v>1528</v>
      </c>
      <c r="AF1310" s="19">
        <v>0.86744500000000002</v>
      </c>
    </row>
    <row r="1311" spans="1:32">
      <c r="A1311" s="95">
        <v>26580</v>
      </c>
      <c r="B1311" s="93" t="s">
        <v>656</v>
      </c>
      <c r="C1311" s="67" t="s">
        <v>812</v>
      </c>
      <c r="D1311" s="28" t="s">
        <v>1524</v>
      </c>
      <c r="E1311" s="97" t="s">
        <v>90</v>
      </c>
      <c r="F1311" s="98">
        <f t="shared" si="61"/>
        <v>0.89810000000000001</v>
      </c>
      <c r="G1311" s="74">
        <f>ROUND(('NEW Reference'!B$6*List!$F1311)+'NEW Reference'!B$7,0)</f>
        <v>1242</v>
      </c>
      <c r="H1311" s="21">
        <f>ROUND(('NEW Reference'!C$6*List!$F1311)+'NEW Reference'!C$7,0)</f>
        <v>1851</v>
      </c>
      <c r="I1311" s="21">
        <f>ROUND(('NEW Reference'!D$6*List!$F1311)+'NEW Reference'!D$7,0)</f>
        <v>2218</v>
      </c>
      <c r="J1311" s="21">
        <f>ROUND(('NEW Reference'!E$6*List!$F1311)+'NEW Reference'!E$7,0)</f>
        <v>2743</v>
      </c>
      <c r="K1311" s="21">
        <f>ROUND(('NEW Reference'!F$6*List!$F1311)+'NEW Reference'!F$7,0)</f>
        <v>2857</v>
      </c>
      <c r="L1311" s="21">
        <f>ROUND(('NEW Reference'!G$6*List!$F1311)+'NEW Reference'!G$7,0)</f>
        <v>3235</v>
      </c>
      <c r="M1311" s="21">
        <f>ROUND(('NEW Reference'!H$6*List!$F1311)+'NEW Reference'!H$7,0)</f>
        <v>3358</v>
      </c>
      <c r="N1311" s="21">
        <f>ROUND(('NEW Reference'!I$6*List!$F1311)+'NEW Reference'!I$7,0)</f>
        <v>3490</v>
      </c>
      <c r="O1311" s="21">
        <f>ROUND(('NEW Reference'!J$6*List!$F1311)+'NEW Reference'!J$7,0)</f>
        <v>4042</v>
      </c>
      <c r="P1311" s="21">
        <f>ROUND(('NEW Reference'!K$6*List!$F1311)+'NEW Reference'!K$7,0)</f>
        <v>4169</v>
      </c>
      <c r="Q1311" s="21">
        <f>ROUND(('NEW Reference'!L$6*List!$F1311)+'NEW Reference'!L$7,0)</f>
        <v>4499</v>
      </c>
      <c r="R1311" s="21">
        <f>ROUND(('NEW Reference'!M$6*List!$F1311)+'NEW Reference'!M$7,0)</f>
        <v>5373</v>
      </c>
      <c r="S1311" s="21">
        <f>ROUND(('NEW Reference'!N$6*List!$F1311)+'NEW Reference'!N$7,0)</f>
        <v>21679</v>
      </c>
      <c r="T1311" s="22">
        <f>ROUND(('NEW Reference'!O$6*List!$F1311)+'NEW Reference'!O$7,0)</f>
        <v>806</v>
      </c>
      <c r="U1311" s="22">
        <f>ROUND(('NEW Reference'!P$6*List!$F1311)+'NEW Reference'!P$7,0)</f>
        <v>1136</v>
      </c>
      <c r="V1311" s="22">
        <f>ROUND(('NEW Reference'!Q$6*List!$F1311)+'NEW Reference'!Q$7,0)</f>
        <v>568</v>
      </c>
      <c r="X1311" s="3" t="str">
        <f t="shared" si="60"/>
        <v>WAYNE, West Virginia</v>
      </c>
      <c r="Y1311" s="67" t="s">
        <v>812</v>
      </c>
      <c r="Z1311" s="106" t="s">
        <v>91</v>
      </c>
      <c r="AA1311" s="28" t="s">
        <v>1524</v>
      </c>
      <c r="AB1311" s="26"/>
      <c r="AC1311" s="19">
        <f t="shared" si="62"/>
        <v>0.89810000000000001</v>
      </c>
      <c r="AD1311" s="104">
        <v>26580</v>
      </c>
      <c r="AE1311" t="s">
        <v>656</v>
      </c>
      <c r="AF1311" s="19">
        <v>0.89810000000000001</v>
      </c>
    </row>
    <row r="1312" spans="1:32">
      <c r="A1312" s="95">
        <v>37620</v>
      </c>
      <c r="B1312" s="93" t="s">
        <v>1534</v>
      </c>
      <c r="C1312" s="67" t="s">
        <v>1535</v>
      </c>
      <c r="D1312" s="29" t="s">
        <v>1524</v>
      </c>
      <c r="E1312" s="97" t="s">
        <v>90</v>
      </c>
      <c r="F1312" s="98">
        <f t="shared" si="61"/>
        <v>0.80270000000000008</v>
      </c>
      <c r="G1312" s="74">
        <f>ROUND(('NEW Reference'!B$6*List!$F1312)+'NEW Reference'!B$7,0)</f>
        <v>1146</v>
      </c>
      <c r="H1312" s="21">
        <f>ROUND(('NEW Reference'!C$6*List!$F1312)+'NEW Reference'!C$7,0)</f>
        <v>1708</v>
      </c>
      <c r="I1312" s="21">
        <f>ROUND(('NEW Reference'!D$6*List!$F1312)+'NEW Reference'!D$7,0)</f>
        <v>2047</v>
      </c>
      <c r="J1312" s="21">
        <f>ROUND(('NEW Reference'!E$6*List!$F1312)+'NEW Reference'!E$7,0)</f>
        <v>2531</v>
      </c>
      <c r="K1312" s="21">
        <f>ROUND(('NEW Reference'!F$6*List!$F1312)+'NEW Reference'!F$7,0)</f>
        <v>2636</v>
      </c>
      <c r="L1312" s="21">
        <f>ROUND(('NEW Reference'!G$6*List!$F1312)+'NEW Reference'!G$7,0)</f>
        <v>2984</v>
      </c>
      <c r="M1312" s="21">
        <f>ROUND(('NEW Reference'!H$6*List!$F1312)+'NEW Reference'!H$7,0)</f>
        <v>3098</v>
      </c>
      <c r="N1312" s="21">
        <f>ROUND(('NEW Reference'!I$6*List!$F1312)+'NEW Reference'!I$7,0)</f>
        <v>3220</v>
      </c>
      <c r="O1312" s="21">
        <f>ROUND(('NEW Reference'!J$6*List!$F1312)+'NEW Reference'!J$7,0)</f>
        <v>3729</v>
      </c>
      <c r="P1312" s="21">
        <f>ROUND(('NEW Reference'!K$6*List!$F1312)+'NEW Reference'!K$7,0)</f>
        <v>3847</v>
      </c>
      <c r="Q1312" s="21">
        <f>ROUND(('NEW Reference'!L$6*List!$F1312)+'NEW Reference'!L$7,0)</f>
        <v>4151</v>
      </c>
      <c r="R1312" s="21">
        <f>ROUND(('NEW Reference'!M$6*List!$F1312)+'NEW Reference'!M$7,0)</f>
        <v>4957</v>
      </c>
      <c r="S1312" s="21">
        <f>ROUND(('NEW Reference'!N$6*List!$F1312)+'NEW Reference'!N$7,0)</f>
        <v>20002</v>
      </c>
      <c r="T1312" s="22">
        <f>ROUND(('NEW Reference'!O$6*List!$F1312)+'NEW Reference'!O$7,0)</f>
        <v>744</v>
      </c>
      <c r="U1312" s="22">
        <f>ROUND(('NEW Reference'!P$6*List!$F1312)+'NEW Reference'!P$7,0)</f>
        <v>1048</v>
      </c>
      <c r="V1312" s="22">
        <f>ROUND(('NEW Reference'!Q$6*List!$F1312)+'NEW Reference'!Q$7,0)</f>
        <v>524</v>
      </c>
      <c r="X1312" s="3" t="str">
        <f t="shared" si="60"/>
        <v>WIRT, West Virginia</v>
      </c>
      <c r="Y1312" s="67" t="s">
        <v>1535</v>
      </c>
      <c r="Z1312" s="106" t="s">
        <v>91</v>
      </c>
      <c r="AA1312" s="29" t="s">
        <v>1524</v>
      </c>
      <c r="AB1312" s="26"/>
      <c r="AC1312" s="19">
        <f t="shared" si="62"/>
        <v>0.80270000000000008</v>
      </c>
      <c r="AD1312" s="104">
        <v>37620</v>
      </c>
      <c r="AE1312" t="s">
        <v>1534</v>
      </c>
      <c r="AF1312" s="19">
        <v>0.80270000000000008</v>
      </c>
    </row>
    <row r="1313" spans="1:32">
      <c r="A1313" s="95">
        <v>37620</v>
      </c>
      <c r="B1313" s="93" t="s">
        <v>1534</v>
      </c>
      <c r="C1313" s="67" t="s">
        <v>1072</v>
      </c>
      <c r="D1313" s="29" t="s">
        <v>1524</v>
      </c>
      <c r="E1313" s="97" t="s">
        <v>90</v>
      </c>
      <c r="F1313" s="98">
        <f t="shared" si="61"/>
        <v>0.80270000000000008</v>
      </c>
      <c r="G1313" s="74">
        <f>ROUND(('NEW Reference'!B$6*List!$F1313)+'NEW Reference'!B$7,0)</f>
        <v>1146</v>
      </c>
      <c r="H1313" s="21">
        <f>ROUND(('NEW Reference'!C$6*List!$F1313)+'NEW Reference'!C$7,0)</f>
        <v>1708</v>
      </c>
      <c r="I1313" s="21">
        <f>ROUND(('NEW Reference'!D$6*List!$F1313)+'NEW Reference'!D$7,0)</f>
        <v>2047</v>
      </c>
      <c r="J1313" s="21">
        <f>ROUND(('NEW Reference'!E$6*List!$F1313)+'NEW Reference'!E$7,0)</f>
        <v>2531</v>
      </c>
      <c r="K1313" s="21">
        <f>ROUND(('NEW Reference'!F$6*List!$F1313)+'NEW Reference'!F$7,0)</f>
        <v>2636</v>
      </c>
      <c r="L1313" s="21">
        <f>ROUND(('NEW Reference'!G$6*List!$F1313)+'NEW Reference'!G$7,0)</f>
        <v>2984</v>
      </c>
      <c r="M1313" s="21">
        <f>ROUND(('NEW Reference'!H$6*List!$F1313)+'NEW Reference'!H$7,0)</f>
        <v>3098</v>
      </c>
      <c r="N1313" s="21">
        <f>ROUND(('NEW Reference'!I$6*List!$F1313)+'NEW Reference'!I$7,0)</f>
        <v>3220</v>
      </c>
      <c r="O1313" s="21">
        <f>ROUND(('NEW Reference'!J$6*List!$F1313)+'NEW Reference'!J$7,0)</f>
        <v>3729</v>
      </c>
      <c r="P1313" s="21">
        <f>ROUND(('NEW Reference'!K$6*List!$F1313)+'NEW Reference'!K$7,0)</f>
        <v>3847</v>
      </c>
      <c r="Q1313" s="21">
        <f>ROUND(('NEW Reference'!L$6*List!$F1313)+'NEW Reference'!L$7,0)</f>
        <v>4151</v>
      </c>
      <c r="R1313" s="21">
        <f>ROUND(('NEW Reference'!M$6*List!$F1313)+'NEW Reference'!M$7,0)</f>
        <v>4957</v>
      </c>
      <c r="S1313" s="21">
        <f>ROUND(('NEW Reference'!N$6*List!$F1313)+'NEW Reference'!N$7,0)</f>
        <v>20002</v>
      </c>
      <c r="T1313" s="22">
        <f>ROUND(('NEW Reference'!O$6*List!$F1313)+'NEW Reference'!O$7,0)</f>
        <v>744</v>
      </c>
      <c r="U1313" s="22">
        <f>ROUND(('NEW Reference'!P$6*List!$F1313)+'NEW Reference'!P$7,0)</f>
        <v>1048</v>
      </c>
      <c r="V1313" s="22">
        <f>ROUND(('NEW Reference'!Q$6*List!$F1313)+'NEW Reference'!Q$7,0)</f>
        <v>524</v>
      </c>
      <c r="X1313" s="3" t="str">
        <f t="shared" si="60"/>
        <v>WOOD, West Virginia</v>
      </c>
      <c r="Y1313" s="67" t="s">
        <v>1072</v>
      </c>
      <c r="Z1313" s="106" t="s">
        <v>91</v>
      </c>
      <c r="AA1313" s="29" t="s">
        <v>1524</v>
      </c>
      <c r="AB1313" s="26"/>
      <c r="AC1313" s="19">
        <f t="shared" si="62"/>
        <v>0.80270000000000008</v>
      </c>
      <c r="AD1313" s="104">
        <v>37620</v>
      </c>
      <c r="AE1313" t="s">
        <v>1534</v>
      </c>
      <c r="AF1313" s="19">
        <v>0.80270000000000008</v>
      </c>
    </row>
    <row r="1314" spans="1:32">
      <c r="A1314" s="95">
        <v>16940</v>
      </c>
      <c r="B1314" s="93" t="s">
        <v>1536</v>
      </c>
      <c r="C1314" s="67" t="s">
        <v>1537</v>
      </c>
      <c r="D1314" s="28" t="s">
        <v>1538</v>
      </c>
      <c r="E1314" s="97" t="s">
        <v>90</v>
      </c>
      <c r="F1314" s="98">
        <f t="shared" si="61"/>
        <v>0.95040000000000002</v>
      </c>
      <c r="G1314" s="74">
        <f>ROUND(('NEW Reference'!B$6*List!$F1314)+'NEW Reference'!B$7,0)</f>
        <v>1294</v>
      </c>
      <c r="H1314" s="21">
        <f>ROUND(('NEW Reference'!C$6*List!$F1314)+'NEW Reference'!C$7,0)</f>
        <v>1930</v>
      </c>
      <c r="I1314" s="21">
        <f>ROUND(('NEW Reference'!D$6*List!$F1314)+'NEW Reference'!D$7,0)</f>
        <v>2313</v>
      </c>
      <c r="J1314" s="21">
        <f>ROUND(('NEW Reference'!E$6*List!$F1314)+'NEW Reference'!E$7,0)</f>
        <v>2859</v>
      </c>
      <c r="K1314" s="21">
        <f>ROUND(('NEW Reference'!F$6*List!$F1314)+'NEW Reference'!F$7,0)</f>
        <v>2979</v>
      </c>
      <c r="L1314" s="21">
        <f>ROUND(('NEW Reference'!G$6*List!$F1314)+'NEW Reference'!G$7,0)</f>
        <v>3372</v>
      </c>
      <c r="M1314" s="21">
        <f>ROUND(('NEW Reference'!H$6*List!$F1314)+'NEW Reference'!H$7,0)</f>
        <v>3501</v>
      </c>
      <c r="N1314" s="21">
        <f>ROUND(('NEW Reference'!I$6*List!$F1314)+'NEW Reference'!I$7,0)</f>
        <v>3638</v>
      </c>
      <c r="O1314" s="21">
        <f>ROUND(('NEW Reference'!J$6*List!$F1314)+'NEW Reference'!J$7,0)</f>
        <v>4213</v>
      </c>
      <c r="P1314" s="21">
        <f>ROUND(('NEW Reference'!K$6*List!$F1314)+'NEW Reference'!K$7,0)</f>
        <v>4346</v>
      </c>
      <c r="Q1314" s="21">
        <f>ROUND(('NEW Reference'!L$6*List!$F1314)+'NEW Reference'!L$7,0)</f>
        <v>4689</v>
      </c>
      <c r="R1314" s="21">
        <f>ROUND(('NEW Reference'!M$6*List!$F1314)+'NEW Reference'!M$7,0)</f>
        <v>5601</v>
      </c>
      <c r="S1314" s="21">
        <f>ROUND(('NEW Reference'!N$6*List!$F1314)+'NEW Reference'!N$7,0)</f>
        <v>22599</v>
      </c>
      <c r="T1314" s="22">
        <f>ROUND(('NEW Reference'!O$6*List!$F1314)+'NEW Reference'!O$7,0)</f>
        <v>840</v>
      </c>
      <c r="U1314" s="22">
        <f>ROUND(('NEW Reference'!P$6*List!$F1314)+'NEW Reference'!P$7,0)</f>
        <v>1184</v>
      </c>
      <c r="V1314" s="22">
        <f>ROUND(('NEW Reference'!Q$6*List!$F1314)+'NEW Reference'!Q$7,0)</f>
        <v>592</v>
      </c>
      <c r="X1314" s="3" t="str">
        <f t="shared" si="60"/>
        <v>LARAMIE, Wyoming</v>
      </c>
      <c r="Y1314" s="67" t="s">
        <v>1537</v>
      </c>
      <c r="Z1314" s="106" t="s">
        <v>91</v>
      </c>
      <c r="AA1314" s="28" t="s">
        <v>1538</v>
      </c>
      <c r="AB1314" s="26"/>
      <c r="AC1314" s="19">
        <f t="shared" si="62"/>
        <v>0.95040000000000002</v>
      </c>
      <c r="AD1314" s="104">
        <v>16940</v>
      </c>
      <c r="AE1314" t="s">
        <v>1536</v>
      </c>
      <c r="AF1314" s="19">
        <v>0.95040000000000002</v>
      </c>
    </row>
    <row r="1315" spans="1:32">
      <c r="A1315" s="95">
        <v>16220</v>
      </c>
      <c r="B1315" s="93" t="s">
        <v>1539</v>
      </c>
      <c r="C1315" s="67" t="s">
        <v>1540</v>
      </c>
      <c r="D1315" s="29" t="s">
        <v>1538</v>
      </c>
      <c r="E1315" s="97" t="s">
        <v>90</v>
      </c>
      <c r="F1315" s="98">
        <f t="shared" si="61"/>
        <v>0.94700000000000006</v>
      </c>
      <c r="G1315" s="74">
        <f>ROUND(('NEW Reference'!B$6*List!$F1315)+'NEW Reference'!B$7,0)</f>
        <v>1291</v>
      </c>
      <c r="H1315" s="21">
        <f>ROUND(('NEW Reference'!C$6*List!$F1315)+'NEW Reference'!C$7,0)</f>
        <v>1925</v>
      </c>
      <c r="I1315" s="21">
        <f>ROUND(('NEW Reference'!D$6*List!$F1315)+'NEW Reference'!D$7,0)</f>
        <v>2306</v>
      </c>
      <c r="J1315" s="21">
        <f>ROUND(('NEW Reference'!E$6*List!$F1315)+'NEW Reference'!E$7,0)</f>
        <v>2851</v>
      </c>
      <c r="K1315" s="21">
        <f>ROUND(('NEW Reference'!F$6*List!$F1315)+'NEW Reference'!F$7,0)</f>
        <v>2971</v>
      </c>
      <c r="L1315" s="21">
        <f>ROUND(('NEW Reference'!G$6*List!$F1315)+'NEW Reference'!G$7,0)</f>
        <v>3363</v>
      </c>
      <c r="M1315" s="21">
        <f>ROUND(('NEW Reference'!H$6*List!$F1315)+'NEW Reference'!H$7,0)</f>
        <v>3491</v>
      </c>
      <c r="N1315" s="21">
        <f>ROUND(('NEW Reference'!I$6*List!$F1315)+'NEW Reference'!I$7,0)</f>
        <v>3629</v>
      </c>
      <c r="O1315" s="21">
        <f>ROUND(('NEW Reference'!J$6*List!$F1315)+'NEW Reference'!J$7,0)</f>
        <v>4202</v>
      </c>
      <c r="P1315" s="21">
        <f>ROUND(('NEW Reference'!K$6*List!$F1315)+'NEW Reference'!K$7,0)</f>
        <v>4334</v>
      </c>
      <c r="Q1315" s="21">
        <f>ROUND(('NEW Reference'!L$6*List!$F1315)+'NEW Reference'!L$7,0)</f>
        <v>4677</v>
      </c>
      <c r="R1315" s="21">
        <f>ROUND(('NEW Reference'!M$6*List!$F1315)+'NEW Reference'!M$7,0)</f>
        <v>5586</v>
      </c>
      <c r="S1315" s="21">
        <f>ROUND(('NEW Reference'!N$6*List!$F1315)+'NEW Reference'!N$7,0)</f>
        <v>22539</v>
      </c>
      <c r="T1315" s="22">
        <f>ROUND(('NEW Reference'!O$6*List!$F1315)+'NEW Reference'!O$7,0)</f>
        <v>838</v>
      </c>
      <c r="U1315" s="22">
        <f>ROUND(('NEW Reference'!P$6*List!$F1315)+'NEW Reference'!P$7,0)</f>
        <v>1181</v>
      </c>
      <c r="V1315" s="22">
        <f>ROUND(('NEW Reference'!Q$6*List!$F1315)+'NEW Reference'!Q$7,0)</f>
        <v>590</v>
      </c>
      <c r="X1315" s="3" t="str">
        <f t="shared" si="60"/>
        <v>NATRONA, Wyoming</v>
      </c>
      <c r="Y1315" s="67" t="s">
        <v>1540</v>
      </c>
      <c r="Z1315" s="106" t="s">
        <v>91</v>
      </c>
      <c r="AA1315" s="29" t="s">
        <v>1538</v>
      </c>
      <c r="AB1315" s="26"/>
      <c r="AC1315" s="19">
        <f t="shared" si="62"/>
        <v>0.94700000000000006</v>
      </c>
      <c r="AD1315" s="104">
        <v>16220</v>
      </c>
      <c r="AE1315" t="s">
        <v>1539</v>
      </c>
      <c r="AF1315" s="19">
        <v>0.94700000000000006</v>
      </c>
    </row>
    <row r="1316" spans="1:32">
      <c r="A1316" s="95">
        <v>53</v>
      </c>
      <c r="B1316" s="93" t="s">
        <v>218</v>
      </c>
      <c r="C1316" s="67" t="s">
        <v>4</v>
      </c>
      <c r="D1316" s="29" t="s">
        <v>1538</v>
      </c>
      <c r="E1316" s="97" t="s">
        <v>101</v>
      </c>
      <c r="F1316" s="98">
        <f t="shared" si="61"/>
        <v>0.98450000000000004</v>
      </c>
      <c r="G1316" s="74">
        <f>ROUND(('NEW Reference'!B$6*List!$F1316)+'NEW Reference'!B$7,0)</f>
        <v>1329</v>
      </c>
      <c r="H1316" s="21">
        <f>ROUND(('NEW Reference'!C$6*List!$F1316)+'NEW Reference'!C$7,0)</f>
        <v>1981</v>
      </c>
      <c r="I1316" s="21">
        <f>ROUND(('NEW Reference'!D$6*List!$F1316)+'NEW Reference'!D$7,0)</f>
        <v>2374</v>
      </c>
      <c r="J1316" s="21">
        <f>ROUND(('NEW Reference'!E$6*List!$F1316)+'NEW Reference'!E$7,0)</f>
        <v>2935</v>
      </c>
      <c r="K1316" s="21">
        <f>ROUND(('NEW Reference'!F$6*List!$F1316)+'NEW Reference'!F$7,0)</f>
        <v>3058</v>
      </c>
      <c r="L1316" s="21">
        <f>ROUND(('NEW Reference'!G$6*List!$F1316)+'NEW Reference'!G$7,0)</f>
        <v>3461</v>
      </c>
      <c r="M1316" s="21">
        <f>ROUND(('NEW Reference'!H$6*List!$F1316)+'NEW Reference'!H$7,0)</f>
        <v>3594</v>
      </c>
      <c r="N1316" s="21">
        <f>ROUND(('NEW Reference'!I$6*List!$F1316)+'NEW Reference'!I$7,0)</f>
        <v>3735</v>
      </c>
      <c r="O1316" s="21">
        <f>ROUND(('NEW Reference'!J$6*List!$F1316)+'NEW Reference'!J$7,0)</f>
        <v>4325</v>
      </c>
      <c r="P1316" s="21">
        <f>ROUND(('NEW Reference'!K$6*List!$F1316)+'NEW Reference'!K$7,0)</f>
        <v>4461</v>
      </c>
      <c r="Q1316" s="21">
        <f>ROUND(('NEW Reference'!L$6*List!$F1316)+'NEW Reference'!L$7,0)</f>
        <v>4814</v>
      </c>
      <c r="R1316" s="21">
        <f>ROUND(('NEW Reference'!M$6*List!$F1316)+'NEW Reference'!M$7,0)</f>
        <v>5749</v>
      </c>
      <c r="S1316" s="21">
        <f>ROUND(('NEW Reference'!N$6*List!$F1316)+'NEW Reference'!N$7,0)</f>
        <v>23198</v>
      </c>
      <c r="T1316" s="22">
        <f>ROUND(('NEW Reference'!O$6*List!$F1316)+'NEW Reference'!O$7,0)</f>
        <v>862</v>
      </c>
      <c r="U1316" s="22">
        <f>ROUND(('NEW Reference'!P$6*List!$F1316)+'NEW Reference'!P$7,0)</f>
        <v>1215</v>
      </c>
      <c r="V1316" s="22">
        <f>ROUND(('NEW Reference'!Q$6*List!$F1316)+'NEW Reference'!Q$7,0)</f>
        <v>608</v>
      </c>
      <c r="X1316" s="3" t="str">
        <f t="shared" si="60"/>
        <v>Rural (Not listed as urban county), Wyoming</v>
      </c>
      <c r="Y1316" s="105" t="s">
        <v>4</v>
      </c>
      <c r="Z1316" s="106" t="s">
        <v>91</v>
      </c>
      <c r="AA1316" s="107" t="s">
        <v>1538</v>
      </c>
      <c r="AB1316" s="26"/>
      <c r="AC1316" s="19">
        <f t="shared" si="62"/>
        <v>0.98450000000000004</v>
      </c>
    </row>
    <row r="1317" spans="1:32">
      <c r="Z1317" s="3" t="str">
        <f t="shared" si="60"/>
        <v xml:space="preserve">, </v>
      </c>
      <c r="AB1317" s="108" t="s">
        <v>91</v>
      </c>
      <c r="AC1317" s="109"/>
    </row>
    <row r="1318" spans="1:32">
      <c r="Z1318" s="3" t="str">
        <f t="shared" si="60"/>
        <v xml:space="preserve">, </v>
      </c>
      <c r="AB1318" s="108" t="s">
        <v>91</v>
      </c>
      <c r="AC1318" s="109"/>
    </row>
    <row r="1319" spans="1:32">
      <c r="Z1319" s="3" t="str">
        <f t="shared" si="60"/>
        <v xml:space="preserve">, </v>
      </c>
      <c r="AB1319" s="108" t="s">
        <v>91</v>
      </c>
      <c r="AC1319" s="109"/>
      <c r="AD1319" s="108"/>
      <c r="AE1319" s="19" t="str">
        <f t="shared" ref="AE1319:AE1382" si="63">IFERROR(INDEX($AH:$AH,MATCH($C1317,$AF:$AF,0)),"")</f>
        <v/>
      </c>
    </row>
    <row r="1320" spans="1:32">
      <c r="Z1320" s="3" t="str">
        <f t="shared" si="60"/>
        <v xml:space="preserve">, </v>
      </c>
      <c r="AB1320" s="108" t="s">
        <v>91</v>
      </c>
      <c r="AC1320" s="109"/>
      <c r="AD1320" s="109"/>
      <c r="AE1320" s="19" t="str">
        <f t="shared" si="63"/>
        <v/>
      </c>
    </row>
    <row r="1321" spans="1:32">
      <c r="Z1321" s="3" t="str">
        <f t="shared" si="60"/>
        <v xml:space="preserve">, </v>
      </c>
      <c r="AB1321" s="108" t="s">
        <v>91</v>
      </c>
      <c r="AC1321" s="108"/>
      <c r="AD1321" s="108"/>
      <c r="AE1321" s="19" t="str">
        <f t="shared" si="63"/>
        <v/>
      </c>
    </row>
    <row r="1322" spans="1:32">
      <c r="Z1322" s="3" t="str">
        <f t="shared" si="60"/>
        <v xml:space="preserve">, </v>
      </c>
      <c r="AB1322" s="108" t="s">
        <v>91</v>
      </c>
      <c r="AC1322" s="109"/>
      <c r="AD1322" s="109"/>
      <c r="AE1322" s="19" t="str">
        <f t="shared" si="63"/>
        <v/>
      </c>
    </row>
    <row r="1323" spans="1:32">
      <c r="Z1323" s="3" t="str">
        <f t="shared" si="60"/>
        <v xml:space="preserve">, </v>
      </c>
      <c r="AB1323" s="108" t="s">
        <v>91</v>
      </c>
      <c r="AC1323" s="108"/>
      <c r="AD1323" s="108"/>
      <c r="AE1323" s="19" t="str">
        <f t="shared" si="63"/>
        <v/>
      </c>
    </row>
    <row r="1324" spans="1:32">
      <c r="Z1324" s="3" t="str">
        <f t="shared" si="60"/>
        <v xml:space="preserve">, </v>
      </c>
      <c r="AB1324" s="108" t="s">
        <v>91</v>
      </c>
      <c r="AC1324" s="108"/>
      <c r="AD1324" s="109"/>
      <c r="AE1324" s="19" t="str">
        <f t="shared" si="63"/>
        <v/>
      </c>
    </row>
    <row r="1325" spans="1:32">
      <c r="Z1325" s="3" t="str">
        <f t="shared" si="60"/>
        <v xml:space="preserve">, </v>
      </c>
      <c r="AB1325" s="108" t="s">
        <v>91</v>
      </c>
      <c r="AC1325" s="109"/>
      <c r="AD1325" s="109"/>
      <c r="AE1325" s="19" t="str">
        <f t="shared" si="63"/>
        <v/>
      </c>
    </row>
    <row r="1326" spans="1:32">
      <c r="Z1326" s="3" t="str">
        <f t="shared" si="60"/>
        <v xml:space="preserve">, </v>
      </c>
      <c r="AB1326" s="108" t="s">
        <v>91</v>
      </c>
      <c r="AC1326" s="108"/>
      <c r="AD1326" s="109"/>
      <c r="AE1326" s="19" t="str">
        <f t="shared" si="63"/>
        <v/>
      </c>
    </row>
    <row r="1327" spans="1:32">
      <c r="Z1327" s="3" t="str">
        <f t="shared" si="60"/>
        <v xml:space="preserve">, </v>
      </c>
      <c r="AB1327" s="108" t="s">
        <v>91</v>
      </c>
      <c r="AC1327" s="109"/>
      <c r="AD1327" s="109"/>
      <c r="AE1327" s="19" t="str">
        <f t="shared" si="63"/>
        <v/>
      </c>
    </row>
    <row r="1328" spans="1:32">
      <c r="Z1328" s="3" t="str">
        <f t="shared" si="60"/>
        <v xml:space="preserve">, </v>
      </c>
      <c r="AB1328" s="108" t="s">
        <v>91</v>
      </c>
      <c r="AC1328" s="108"/>
      <c r="AD1328" s="109"/>
      <c r="AE1328" s="19" t="str">
        <f t="shared" si="63"/>
        <v/>
      </c>
    </row>
    <row r="1329" spans="26:31">
      <c r="Z1329" s="3" t="str">
        <f t="shared" si="60"/>
        <v xml:space="preserve">, </v>
      </c>
      <c r="AB1329" s="108" t="s">
        <v>91</v>
      </c>
      <c r="AC1329" s="109"/>
      <c r="AD1329" s="109"/>
      <c r="AE1329" s="19" t="str">
        <f t="shared" si="63"/>
        <v/>
      </c>
    </row>
    <row r="1330" spans="26:31">
      <c r="Z1330" s="3" t="str">
        <f t="shared" si="60"/>
        <v xml:space="preserve">, </v>
      </c>
      <c r="AB1330" s="108" t="s">
        <v>91</v>
      </c>
      <c r="AC1330" s="109"/>
      <c r="AD1330" s="108"/>
      <c r="AE1330" s="19" t="str">
        <f t="shared" si="63"/>
        <v/>
      </c>
    </row>
    <row r="1331" spans="26:31">
      <c r="Z1331" s="3" t="str">
        <f t="shared" si="60"/>
        <v xml:space="preserve">, </v>
      </c>
      <c r="AB1331" s="108" t="s">
        <v>91</v>
      </c>
      <c r="AC1331" s="109"/>
      <c r="AD1331" s="109"/>
      <c r="AE1331" s="19" t="str">
        <f t="shared" si="63"/>
        <v/>
      </c>
    </row>
    <row r="1332" spans="26:31">
      <c r="Z1332" s="3" t="str">
        <f t="shared" si="60"/>
        <v xml:space="preserve">, </v>
      </c>
      <c r="AB1332" s="108" t="s">
        <v>91</v>
      </c>
      <c r="AC1332" s="109"/>
      <c r="AD1332" s="109"/>
      <c r="AE1332" s="19" t="str">
        <f t="shared" si="63"/>
        <v/>
      </c>
    </row>
    <row r="1333" spans="26:31">
      <c r="Z1333" s="3" t="str">
        <f t="shared" si="60"/>
        <v xml:space="preserve">, </v>
      </c>
      <c r="AB1333" s="108" t="s">
        <v>91</v>
      </c>
      <c r="AC1333" s="109"/>
      <c r="AD1333" s="108"/>
      <c r="AE1333" s="19" t="str">
        <f t="shared" si="63"/>
        <v/>
      </c>
    </row>
    <row r="1334" spans="26:31">
      <c r="Z1334" s="3" t="str">
        <f t="shared" si="60"/>
        <v xml:space="preserve">, </v>
      </c>
      <c r="AB1334" s="108" t="s">
        <v>91</v>
      </c>
      <c r="AC1334" s="109"/>
      <c r="AD1334" s="109"/>
      <c r="AE1334" s="19" t="str">
        <f t="shared" si="63"/>
        <v/>
      </c>
    </row>
    <row r="1335" spans="26:31">
      <c r="Z1335" s="3" t="str">
        <f t="shared" si="60"/>
        <v xml:space="preserve">, </v>
      </c>
      <c r="AB1335" s="108" t="s">
        <v>91</v>
      </c>
      <c r="AC1335" s="108"/>
      <c r="AD1335" s="109"/>
      <c r="AE1335" s="19" t="str">
        <f t="shared" si="63"/>
        <v/>
      </c>
    </row>
    <row r="1336" spans="26:31">
      <c r="Z1336" s="3" t="str">
        <f t="shared" si="60"/>
        <v xml:space="preserve">, </v>
      </c>
      <c r="AB1336" s="108" t="s">
        <v>91</v>
      </c>
      <c r="AC1336" s="109"/>
      <c r="AD1336" s="109"/>
      <c r="AE1336" s="19" t="str">
        <f t="shared" si="63"/>
        <v/>
      </c>
    </row>
    <row r="1337" spans="26:31">
      <c r="Z1337" s="3" t="str">
        <f t="shared" si="60"/>
        <v xml:space="preserve">, </v>
      </c>
      <c r="AB1337" s="108" t="s">
        <v>91</v>
      </c>
      <c r="AC1337" s="109"/>
      <c r="AD1337" s="108"/>
      <c r="AE1337" s="19" t="str">
        <f t="shared" si="63"/>
        <v/>
      </c>
    </row>
    <row r="1338" spans="26:31">
      <c r="Z1338" s="3" t="str">
        <f t="shared" si="60"/>
        <v xml:space="preserve">, </v>
      </c>
      <c r="AB1338" s="108" t="s">
        <v>91</v>
      </c>
      <c r="AC1338" s="108"/>
      <c r="AD1338" s="109"/>
      <c r="AE1338" s="19" t="str">
        <f t="shared" si="63"/>
        <v/>
      </c>
    </row>
    <row r="1339" spans="26:31">
      <c r="Z1339" s="3" t="str">
        <f t="shared" si="60"/>
        <v xml:space="preserve">, </v>
      </c>
      <c r="AB1339" s="108" t="s">
        <v>91</v>
      </c>
      <c r="AC1339" s="109"/>
      <c r="AD1339" s="109"/>
      <c r="AE1339" s="19" t="str">
        <f t="shared" si="63"/>
        <v/>
      </c>
    </row>
    <row r="1340" spans="26:31">
      <c r="Z1340" s="3" t="str">
        <f t="shared" si="60"/>
        <v xml:space="preserve">, </v>
      </c>
      <c r="AB1340" s="108" t="s">
        <v>91</v>
      </c>
      <c r="AC1340" s="109"/>
      <c r="AD1340" s="108"/>
      <c r="AE1340" s="19" t="str">
        <f t="shared" si="63"/>
        <v/>
      </c>
    </row>
    <row r="1341" spans="26:31">
      <c r="Z1341" s="3" t="str">
        <f t="shared" si="60"/>
        <v xml:space="preserve">, </v>
      </c>
      <c r="AB1341" s="108" t="s">
        <v>91</v>
      </c>
      <c r="AC1341" s="109"/>
      <c r="AD1341" s="108"/>
      <c r="AE1341" s="19" t="str">
        <f t="shared" si="63"/>
        <v/>
      </c>
    </row>
    <row r="1342" spans="26:31">
      <c r="Z1342" s="3" t="str">
        <f t="shared" si="60"/>
        <v xml:space="preserve">, </v>
      </c>
      <c r="AB1342" s="108" t="s">
        <v>91</v>
      </c>
      <c r="AC1342" s="108"/>
      <c r="AD1342" s="108"/>
      <c r="AE1342" s="19" t="str">
        <f t="shared" si="63"/>
        <v/>
      </c>
    </row>
    <row r="1343" spans="26:31">
      <c r="Z1343" s="3" t="str">
        <f t="shared" si="60"/>
        <v xml:space="preserve">, </v>
      </c>
      <c r="AB1343" s="108" t="s">
        <v>91</v>
      </c>
      <c r="AC1343" s="109"/>
      <c r="AD1343" s="109"/>
      <c r="AE1343" s="19" t="str">
        <f t="shared" si="63"/>
        <v/>
      </c>
    </row>
    <row r="1344" spans="26:31">
      <c r="Z1344" s="3" t="str">
        <f t="shared" si="60"/>
        <v xml:space="preserve">, </v>
      </c>
      <c r="AB1344" s="108" t="s">
        <v>91</v>
      </c>
      <c r="AC1344" s="109"/>
      <c r="AD1344" s="109"/>
      <c r="AE1344" s="19" t="str">
        <f t="shared" si="63"/>
        <v/>
      </c>
    </row>
    <row r="1345" spans="26:31">
      <c r="Z1345" s="3" t="str">
        <f t="shared" si="60"/>
        <v xml:space="preserve">, </v>
      </c>
      <c r="AB1345" s="108" t="s">
        <v>91</v>
      </c>
      <c r="AC1345" s="108"/>
      <c r="AD1345" s="108"/>
      <c r="AE1345" s="19" t="str">
        <f t="shared" si="63"/>
        <v/>
      </c>
    </row>
    <row r="1346" spans="26:31">
      <c r="Z1346" s="3" t="str">
        <f t="shared" si="60"/>
        <v xml:space="preserve">, </v>
      </c>
      <c r="AB1346" s="108" t="s">
        <v>91</v>
      </c>
      <c r="AC1346" s="108"/>
      <c r="AD1346" s="109"/>
      <c r="AE1346" s="19" t="str">
        <f t="shared" si="63"/>
        <v/>
      </c>
    </row>
    <row r="1347" spans="26:31">
      <c r="Z1347" s="3" t="str">
        <f t="shared" si="60"/>
        <v xml:space="preserve">, </v>
      </c>
      <c r="AB1347" s="108" t="s">
        <v>91</v>
      </c>
      <c r="AC1347" s="108"/>
      <c r="AD1347" s="109"/>
      <c r="AE1347" s="19" t="str">
        <f t="shared" si="63"/>
        <v/>
      </c>
    </row>
    <row r="1348" spans="26:31">
      <c r="Z1348" s="3" t="str">
        <f t="shared" si="60"/>
        <v xml:space="preserve">, </v>
      </c>
      <c r="AB1348" s="108" t="s">
        <v>91</v>
      </c>
      <c r="AC1348" s="109"/>
      <c r="AD1348" s="108"/>
      <c r="AE1348" s="19" t="str">
        <f t="shared" si="63"/>
        <v/>
      </c>
    </row>
    <row r="1349" spans="26:31">
      <c r="Z1349" s="3" t="str">
        <f t="shared" si="60"/>
        <v xml:space="preserve">, </v>
      </c>
      <c r="AB1349" s="108" t="s">
        <v>91</v>
      </c>
      <c r="AC1349" s="109"/>
      <c r="AD1349" s="109"/>
      <c r="AE1349" s="19" t="str">
        <f t="shared" si="63"/>
        <v/>
      </c>
    </row>
    <row r="1350" spans="26:31">
      <c r="Z1350" s="3" t="str">
        <f t="shared" si="60"/>
        <v xml:space="preserve">, </v>
      </c>
      <c r="AB1350" s="108" t="s">
        <v>91</v>
      </c>
      <c r="AC1350" s="108"/>
      <c r="AD1350" s="108"/>
      <c r="AE1350" s="19" t="str">
        <f t="shared" si="63"/>
        <v/>
      </c>
    </row>
    <row r="1351" spans="26:31">
      <c r="Z1351" s="3" t="str">
        <f t="shared" ref="Z1351:Z1414" si="64">CONCATENATE(AA1351, AB1351, AC1351)</f>
        <v xml:space="preserve">, </v>
      </c>
      <c r="AB1351" s="108" t="s">
        <v>91</v>
      </c>
      <c r="AC1351" s="109"/>
      <c r="AD1351" s="109"/>
      <c r="AE1351" s="19" t="str">
        <f t="shared" si="63"/>
        <v/>
      </c>
    </row>
    <row r="1352" spans="26:31">
      <c r="Z1352" s="3" t="str">
        <f t="shared" si="64"/>
        <v xml:space="preserve">, </v>
      </c>
      <c r="AB1352" s="108" t="s">
        <v>91</v>
      </c>
      <c r="AC1352" s="109"/>
      <c r="AD1352" s="108"/>
      <c r="AE1352" s="19" t="str">
        <f t="shared" si="63"/>
        <v/>
      </c>
    </row>
    <row r="1353" spans="26:31">
      <c r="Z1353" s="3" t="str">
        <f t="shared" si="64"/>
        <v xml:space="preserve">, </v>
      </c>
      <c r="AB1353" s="108" t="s">
        <v>91</v>
      </c>
      <c r="AC1353" s="108"/>
      <c r="AD1353" s="108"/>
      <c r="AE1353" s="19" t="str">
        <f t="shared" si="63"/>
        <v/>
      </c>
    </row>
    <row r="1354" spans="26:31">
      <c r="Z1354" s="3" t="str">
        <f t="shared" si="64"/>
        <v xml:space="preserve">, </v>
      </c>
      <c r="AB1354" s="108" t="s">
        <v>91</v>
      </c>
      <c r="AC1354" s="109"/>
      <c r="AD1354" s="109"/>
      <c r="AE1354" s="19" t="str">
        <f t="shared" si="63"/>
        <v/>
      </c>
    </row>
    <row r="1355" spans="26:31">
      <c r="Z1355" s="3" t="str">
        <f t="shared" si="64"/>
        <v xml:space="preserve">, </v>
      </c>
      <c r="AB1355" s="108" t="s">
        <v>91</v>
      </c>
      <c r="AC1355" s="108"/>
      <c r="AD1355" s="109"/>
      <c r="AE1355" s="19" t="str">
        <f t="shared" si="63"/>
        <v/>
      </c>
    </row>
    <row r="1356" spans="26:31">
      <c r="Z1356" s="3" t="str">
        <f t="shared" si="64"/>
        <v xml:space="preserve">, </v>
      </c>
      <c r="AB1356" s="108" t="s">
        <v>91</v>
      </c>
      <c r="AC1356" s="109"/>
      <c r="AD1356" s="108"/>
      <c r="AE1356" s="19" t="str">
        <f t="shared" si="63"/>
        <v/>
      </c>
    </row>
    <row r="1357" spans="26:31">
      <c r="Z1357" s="3" t="str">
        <f t="shared" si="64"/>
        <v xml:space="preserve">, </v>
      </c>
      <c r="AB1357" s="108" t="s">
        <v>91</v>
      </c>
      <c r="AC1357" s="108"/>
      <c r="AD1357" s="108"/>
      <c r="AE1357" s="19" t="str">
        <f t="shared" si="63"/>
        <v/>
      </c>
    </row>
    <row r="1358" spans="26:31">
      <c r="Z1358" s="3" t="str">
        <f t="shared" si="64"/>
        <v xml:space="preserve">, </v>
      </c>
      <c r="AB1358" s="108" t="s">
        <v>91</v>
      </c>
      <c r="AC1358" s="108"/>
      <c r="AD1358" s="109"/>
      <c r="AE1358" s="19" t="str">
        <f t="shared" si="63"/>
        <v/>
      </c>
    </row>
    <row r="1359" spans="26:31">
      <c r="Z1359" s="3" t="str">
        <f t="shared" si="64"/>
        <v xml:space="preserve">, </v>
      </c>
      <c r="AB1359" s="108" t="s">
        <v>91</v>
      </c>
      <c r="AC1359" s="109"/>
      <c r="AD1359" s="109"/>
      <c r="AE1359" s="19" t="str">
        <f t="shared" si="63"/>
        <v/>
      </c>
    </row>
    <row r="1360" spans="26:31">
      <c r="Z1360" s="3" t="str">
        <f t="shared" si="64"/>
        <v xml:space="preserve">, </v>
      </c>
      <c r="AB1360" s="108" t="s">
        <v>91</v>
      </c>
      <c r="AC1360" s="109"/>
      <c r="AD1360" s="109"/>
      <c r="AE1360" s="19" t="str">
        <f t="shared" si="63"/>
        <v/>
      </c>
    </row>
    <row r="1361" spans="26:31">
      <c r="Z1361" s="3" t="str">
        <f t="shared" si="64"/>
        <v xml:space="preserve">, </v>
      </c>
      <c r="AB1361" s="108" t="s">
        <v>91</v>
      </c>
      <c r="AC1361" s="108"/>
      <c r="AD1361" s="109"/>
      <c r="AE1361" s="19" t="str">
        <f t="shared" si="63"/>
        <v/>
      </c>
    </row>
    <row r="1362" spans="26:31">
      <c r="Z1362" s="3" t="str">
        <f t="shared" si="64"/>
        <v xml:space="preserve">, </v>
      </c>
      <c r="AB1362" s="108" t="s">
        <v>91</v>
      </c>
      <c r="AC1362" s="108"/>
      <c r="AD1362" s="108"/>
      <c r="AE1362" s="19" t="str">
        <f t="shared" si="63"/>
        <v/>
      </c>
    </row>
    <row r="1363" spans="26:31">
      <c r="Z1363" s="3" t="str">
        <f t="shared" si="64"/>
        <v xml:space="preserve">, </v>
      </c>
      <c r="AB1363" s="108" t="s">
        <v>91</v>
      </c>
      <c r="AC1363" s="109"/>
      <c r="AD1363" s="108"/>
      <c r="AE1363" s="19" t="str">
        <f t="shared" si="63"/>
        <v/>
      </c>
    </row>
    <row r="1364" spans="26:31">
      <c r="Z1364" s="3" t="str">
        <f t="shared" si="64"/>
        <v xml:space="preserve">, </v>
      </c>
      <c r="AB1364" s="108" t="s">
        <v>91</v>
      </c>
      <c r="AC1364" s="109"/>
      <c r="AD1364" s="109"/>
      <c r="AE1364" s="19" t="str">
        <f t="shared" si="63"/>
        <v/>
      </c>
    </row>
    <row r="1365" spans="26:31">
      <c r="Z1365" s="3" t="str">
        <f t="shared" si="64"/>
        <v xml:space="preserve">, </v>
      </c>
      <c r="AB1365" s="108" t="s">
        <v>91</v>
      </c>
      <c r="AC1365" s="109"/>
      <c r="AD1365" s="109"/>
      <c r="AE1365" s="19" t="str">
        <f t="shared" si="63"/>
        <v/>
      </c>
    </row>
    <row r="1366" spans="26:31">
      <c r="Z1366" s="3" t="str">
        <f t="shared" si="64"/>
        <v xml:space="preserve">, </v>
      </c>
      <c r="AB1366" s="108" t="s">
        <v>91</v>
      </c>
      <c r="AC1366" s="109"/>
      <c r="AD1366" s="108"/>
      <c r="AE1366" s="19" t="str">
        <f t="shared" si="63"/>
        <v/>
      </c>
    </row>
    <row r="1367" spans="26:31">
      <c r="Z1367" s="3" t="str">
        <f t="shared" si="64"/>
        <v xml:space="preserve">, </v>
      </c>
      <c r="AB1367" s="108" t="s">
        <v>91</v>
      </c>
      <c r="AC1367" s="108"/>
      <c r="AD1367" s="109"/>
      <c r="AE1367" s="19" t="str">
        <f t="shared" si="63"/>
        <v/>
      </c>
    </row>
    <row r="1368" spans="26:31">
      <c r="Z1368" s="3" t="str">
        <f t="shared" si="64"/>
        <v xml:space="preserve">, </v>
      </c>
      <c r="AB1368" s="108" t="s">
        <v>91</v>
      </c>
      <c r="AC1368" s="108"/>
      <c r="AD1368" s="109"/>
      <c r="AE1368" s="19" t="str">
        <f t="shared" si="63"/>
        <v/>
      </c>
    </row>
    <row r="1369" spans="26:31">
      <c r="Z1369" s="3" t="str">
        <f t="shared" si="64"/>
        <v xml:space="preserve">, </v>
      </c>
      <c r="AB1369" s="108" t="s">
        <v>91</v>
      </c>
      <c r="AC1369" s="109"/>
      <c r="AD1369" s="109"/>
      <c r="AE1369" s="19" t="str">
        <f t="shared" si="63"/>
        <v/>
      </c>
    </row>
    <row r="1370" spans="26:31">
      <c r="Z1370" s="3" t="str">
        <f t="shared" si="64"/>
        <v xml:space="preserve">, </v>
      </c>
      <c r="AB1370" s="108" t="s">
        <v>91</v>
      </c>
      <c r="AC1370" s="109"/>
      <c r="AD1370" s="108"/>
      <c r="AE1370" s="19" t="str">
        <f t="shared" si="63"/>
        <v/>
      </c>
    </row>
    <row r="1371" spans="26:31">
      <c r="Z1371" s="3" t="str">
        <f t="shared" si="64"/>
        <v xml:space="preserve">, </v>
      </c>
      <c r="AB1371" s="108" t="s">
        <v>91</v>
      </c>
      <c r="AC1371" s="108"/>
      <c r="AD1371" s="108"/>
      <c r="AE1371" s="19" t="str">
        <f t="shared" si="63"/>
        <v/>
      </c>
    </row>
    <row r="1372" spans="26:31">
      <c r="Z1372" s="3" t="str">
        <f t="shared" si="64"/>
        <v xml:space="preserve">, </v>
      </c>
      <c r="AB1372" s="108" t="s">
        <v>91</v>
      </c>
      <c r="AC1372" s="109"/>
      <c r="AD1372" s="109"/>
      <c r="AE1372" s="19" t="str">
        <f t="shared" si="63"/>
        <v/>
      </c>
    </row>
    <row r="1373" spans="26:31">
      <c r="Z1373" s="3" t="str">
        <f t="shared" si="64"/>
        <v xml:space="preserve">, </v>
      </c>
      <c r="AB1373" s="108" t="s">
        <v>91</v>
      </c>
      <c r="AC1373" s="109"/>
      <c r="AD1373" s="108"/>
      <c r="AE1373" s="19" t="str">
        <f t="shared" si="63"/>
        <v/>
      </c>
    </row>
    <row r="1374" spans="26:31">
      <c r="Z1374" s="3" t="str">
        <f t="shared" si="64"/>
        <v xml:space="preserve">, </v>
      </c>
      <c r="AB1374" s="108" t="s">
        <v>91</v>
      </c>
      <c r="AC1374" s="109"/>
      <c r="AD1374" s="109"/>
      <c r="AE1374" s="19" t="str">
        <f t="shared" si="63"/>
        <v/>
      </c>
    </row>
    <row r="1375" spans="26:31">
      <c r="Z1375" s="3" t="str">
        <f t="shared" si="64"/>
        <v xml:space="preserve">, </v>
      </c>
      <c r="AB1375" s="108" t="s">
        <v>91</v>
      </c>
      <c r="AC1375" s="108"/>
      <c r="AD1375" s="109"/>
      <c r="AE1375" s="19" t="str">
        <f t="shared" si="63"/>
        <v/>
      </c>
    </row>
    <row r="1376" spans="26:31">
      <c r="Z1376" s="3" t="str">
        <f t="shared" si="64"/>
        <v xml:space="preserve">, </v>
      </c>
      <c r="AB1376" s="108" t="s">
        <v>91</v>
      </c>
      <c r="AC1376" s="108"/>
      <c r="AD1376" s="109"/>
      <c r="AE1376" s="19" t="str">
        <f t="shared" si="63"/>
        <v/>
      </c>
    </row>
    <row r="1377" spans="26:31">
      <c r="Z1377" s="3" t="str">
        <f t="shared" si="64"/>
        <v xml:space="preserve">, </v>
      </c>
      <c r="AB1377" s="108" t="s">
        <v>91</v>
      </c>
      <c r="AC1377" s="109"/>
      <c r="AD1377" s="109"/>
      <c r="AE1377" s="19" t="str">
        <f t="shared" si="63"/>
        <v/>
      </c>
    </row>
    <row r="1378" spans="26:31">
      <c r="Z1378" s="3" t="str">
        <f t="shared" si="64"/>
        <v xml:space="preserve">, </v>
      </c>
      <c r="AB1378" s="108" t="s">
        <v>91</v>
      </c>
      <c r="AC1378" s="108"/>
      <c r="AD1378" s="109"/>
      <c r="AE1378" s="19" t="str">
        <f t="shared" si="63"/>
        <v/>
      </c>
    </row>
    <row r="1379" spans="26:31">
      <c r="Z1379" s="3" t="str">
        <f t="shared" si="64"/>
        <v xml:space="preserve">, </v>
      </c>
      <c r="AB1379" s="108" t="s">
        <v>91</v>
      </c>
      <c r="AC1379" s="109"/>
      <c r="AD1379" s="109"/>
      <c r="AE1379" s="19" t="str">
        <f t="shared" si="63"/>
        <v/>
      </c>
    </row>
    <row r="1380" spans="26:31">
      <c r="Z1380" s="3" t="str">
        <f t="shared" si="64"/>
        <v xml:space="preserve">, </v>
      </c>
      <c r="AB1380" s="108" t="s">
        <v>91</v>
      </c>
      <c r="AC1380" s="109"/>
      <c r="AD1380" s="109"/>
      <c r="AE1380" s="19" t="str">
        <f t="shared" si="63"/>
        <v/>
      </c>
    </row>
    <row r="1381" spans="26:31">
      <c r="Z1381" s="3" t="str">
        <f t="shared" si="64"/>
        <v xml:space="preserve">, </v>
      </c>
      <c r="AB1381" s="108" t="s">
        <v>91</v>
      </c>
      <c r="AC1381" s="109"/>
      <c r="AD1381" s="109"/>
      <c r="AE1381" s="19" t="str">
        <f t="shared" si="63"/>
        <v/>
      </c>
    </row>
    <row r="1382" spans="26:31">
      <c r="Z1382" s="3" t="str">
        <f t="shared" si="64"/>
        <v xml:space="preserve">, </v>
      </c>
      <c r="AB1382" s="108" t="s">
        <v>91</v>
      </c>
      <c r="AC1382" s="109"/>
      <c r="AD1382" s="109"/>
      <c r="AE1382" s="19" t="str">
        <f t="shared" si="63"/>
        <v/>
      </c>
    </row>
    <row r="1383" spans="26:31">
      <c r="Z1383" s="3" t="str">
        <f t="shared" si="64"/>
        <v xml:space="preserve">, </v>
      </c>
      <c r="AB1383" s="108" t="s">
        <v>91</v>
      </c>
      <c r="AC1383" s="109"/>
      <c r="AD1383" s="108"/>
      <c r="AE1383" s="19" t="str">
        <f t="shared" ref="AE1383:AE1446" si="65">IFERROR(INDEX($AH:$AH,MATCH($C1381,$AF:$AF,0)),"")</f>
        <v/>
      </c>
    </row>
    <row r="1384" spans="26:31">
      <c r="Z1384" s="3" t="str">
        <f t="shared" si="64"/>
        <v xml:space="preserve">, </v>
      </c>
      <c r="AB1384" s="108" t="s">
        <v>91</v>
      </c>
      <c r="AC1384" s="109"/>
      <c r="AD1384" s="109"/>
      <c r="AE1384" s="19" t="str">
        <f t="shared" si="65"/>
        <v/>
      </c>
    </row>
    <row r="1385" spans="26:31">
      <c r="Z1385" s="3" t="str">
        <f t="shared" si="64"/>
        <v xml:space="preserve">, </v>
      </c>
      <c r="AB1385" s="108" t="s">
        <v>91</v>
      </c>
      <c r="AC1385" s="109"/>
      <c r="AD1385" s="109"/>
      <c r="AE1385" s="19" t="str">
        <f t="shared" si="65"/>
        <v/>
      </c>
    </row>
    <row r="1386" spans="26:31">
      <c r="Z1386" s="3" t="str">
        <f t="shared" si="64"/>
        <v xml:space="preserve">, </v>
      </c>
      <c r="AB1386" s="108" t="s">
        <v>91</v>
      </c>
      <c r="AC1386" s="109"/>
      <c r="AD1386" s="109"/>
      <c r="AE1386" s="19" t="str">
        <f t="shared" si="65"/>
        <v/>
      </c>
    </row>
    <row r="1387" spans="26:31">
      <c r="Z1387" s="3" t="str">
        <f t="shared" si="64"/>
        <v xml:space="preserve">, </v>
      </c>
      <c r="AB1387" s="108" t="s">
        <v>91</v>
      </c>
      <c r="AC1387" s="109"/>
      <c r="AD1387" s="109"/>
      <c r="AE1387" s="19" t="str">
        <f t="shared" si="65"/>
        <v/>
      </c>
    </row>
    <row r="1388" spans="26:31">
      <c r="Z1388" s="3" t="str">
        <f t="shared" si="64"/>
        <v xml:space="preserve">, </v>
      </c>
      <c r="AB1388" s="108" t="s">
        <v>91</v>
      </c>
      <c r="AC1388" s="108"/>
      <c r="AD1388" s="109"/>
      <c r="AE1388" s="19" t="str">
        <f t="shared" si="65"/>
        <v/>
      </c>
    </row>
    <row r="1389" spans="26:31">
      <c r="Z1389" s="3" t="str">
        <f t="shared" si="64"/>
        <v xml:space="preserve">, </v>
      </c>
      <c r="AB1389" s="108" t="s">
        <v>91</v>
      </c>
      <c r="AC1389" s="109"/>
      <c r="AD1389" s="109"/>
      <c r="AE1389" s="19" t="str">
        <f t="shared" si="65"/>
        <v/>
      </c>
    </row>
    <row r="1390" spans="26:31">
      <c r="Z1390" s="3" t="str">
        <f t="shared" si="64"/>
        <v xml:space="preserve">, </v>
      </c>
      <c r="AB1390" s="108" t="s">
        <v>91</v>
      </c>
      <c r="AC1390" s="109"/>
      <c r="AD1390" s="109"/>
      <c r="AE1390" s="19" t="str">
        <f t="shared" si="65"/>
        <v/>
      </c>
    </row>
    <row r="1391" spans="26:31">
      <c r="Z1391" s="3" t="str">
        <f t="shared" si="64"/>
        <v xml:space="preserve">, </v>
      </c>
      <c r="AB1391" s="108" t="s">
        <v>91</v>
      </c>
      <c r="AC1391" s="109"/>
      <c r="AD1391" s="108"/>
      <c r="AE1391" s="19" t="str">
        <f t="shared" si="65"/>
        <v/>
      </c>
    </row>
    <row r="1392" spans="26:31">
      <c r="Z1392" s="3" t="str">
        <f t="shared" si="64"/>
        <v xml:space="preserve">, </v>
      </c>
      <c r="AB1392" s="108" t="s">
        <v>91</v>
      </c>
      <c r="AC1392" s="109"/>
      <c r="AD1392" s="109"/>
      <c r="AE1392" s="19" t="str">
        <f t="shared" si="65"/>
        <v/>
      </c>
    </row>
    <row r="1393" spans="26:31">
      <c r="Z1393" s="3" t="str">
        <f t="shared" si="64"/>
        <v xml:space="preserve">, </v>
      </c>
      <c r="AB1393" s="108" t="s">
        <v>91</v>
      </c>
      <c r="AC1393" s="109"/>
      <c r="AD1393" s="109"/>
      <c r="AE1393" s="19" t="str">
        <f t="shared" si="65"/>
        <v/>
      </c>
    </row>
    <row r="1394" spans="26:31">
      <c r="Z1394" s="3" t="str">
        <f t="shared" si="64"/>
        <v xml:space="preserve">, </v>
      </c>
      <c r="AB1394" s="108" t="s">
        <v>91</v>
      </c>
      <c r="AC1394" s="109"/>
      <c r="AD1394" s="109"/>
      <c r="AE1394" s="19" t="str">
        <f t="shared" si="65"/>
        <v/>
      </c>
    </row>
    <row r="1395" spans="26:31">
      <c r="Z1395" s="3" t="str">
        <f t="shared" si="64"/>
        <v xml:space="preserve">, </v>
      </c>
      <c r="AB1395" s="108" t="s">
        <v>91</v>
      </c>
      <c r="AC1395" s="109"/>
      <c r="AD1395" s="108"/>
      <c r="AE1395" s="19" t="str">
        <f t="shared" si="65"/>
        <v/>
      </c>
    </row>
    <row r="1396" spans="26:31">
      <c r="Z1396" s="3" t="str">
        <f t="shared" si="64"/>
        <v xml:space="preserve">, </v>
      </c>
      <c r="AB1396" s="108" t="s">
        <v>91</v>
      </c>
      <c r="AC1396" s="108"/>
      <c r="AD1396" s="109"/>
      <c r="AE1396" s="19" t="str">
        <f t="shared" si="65"/>
        <v/>
      </c>
    </row>
    <row r="1397" spans="26:31">
      <c r="Z1397" s="3" t="str">
        <f t="shared" si="64"/>
        <v xml:space="preserve">, </v>
      </c>
      <c r="AB1397" s="108" t="s">
        <v>91</v>
      </c>
      <c r="AC1397" s="109"/>
      <c r="AD1397" s="109"/>
      <c r="AE1397" s="19" t="str">
        <f t="shared" si="65"/>
        <v/>
      </c>
    </row>
    <row r="1398" spans="26:31">
      <c r="Z1398" s="3" t="str">
        <f t="shared" si="64"/>
        <v xml:space="preserve">, </v>
      </c>
      <c r="AB1398" s="108" t="s">
        <v>91</v>
      </c>
      <c r="AC1398" s="109"/>
      <c r="AD1398" s="108"/>
      <c r="AE1398" s="19" t="str">
        <f t="shared" si="65"/>
        <v/>
      </c>
    </row>
    <row r="1399" spans="26:31">
      <c r="Z1399" s="3" t="str">
        <f t="shared" si="64"/>
        <v xml:space="preserve">, </v>
      </c>
      <c r="AB1399" s="108" t="s">
        <v>91</v>
      </c>
      <c r="AC1399" s="109"/>
      <c r="AD1399" s="109"/>
      <c r="AE1399" s="19" t="str">
        <f t="shared" si="65"/>
        <v/>
      </c>
    </row>
    <row r="1400" spans="26:31">
      <c r="Z1400" s="3" t="str">
        <f t="shared" si="64"/>
        <v xml:space="preserve">, </v>
      </c>
      <c r="AB1400" s="108" t="s">
        <v>91</v>
      </c>
      <c r="AC1400" s="108"/>
      <c r="AD1400" s="109"/>
      <c r="AE1400" s="19" t="str">
        <f t="shared" si="65"/>
        <v/>
      </c>
    </row>
    <row r="1401" spans="26:31">
      <c r="Z1401" s="3" t="str">
        <f t="shared" si="64"/>
        <v xml:space="preserve">, </v>
      </c>
      <c r="AB1401" s="108" t="s">
        <v>91</v>
      </c>
      <c r="AC1401" s="109"/>
      <c r="AD1401" s="109"/>
      <c r="AE1401" s="19" t="str">
        <f t="shared" si="65"/>
        <v/>
      </c>
    </row>
    <row r="1402" spans="26:31">
      <c r="Z1402" s="3" t="str">
        <f t="shared" si="64"/>
        <v xml:space="preserve">, </v>
      </c>
      <c r="AB1402" s="108" t="s">
        <v>91</v>
      </c>
      <c r="AC1402" s="109"/>
      <c r="AD1402" s="109"/>
      <c r="AE1402" s="19" t="str">
        <f t="shared" si="65"/>
        <v/>
      </c>
    </row>
    <row r="1403" spans="26:31">
      <c r="Z1403" s="3" t="str">
        <f t="shared" si="64"/>
        <v xml:space="preserve">, </v>
      </c>
      <c r="AB1403" s="108" t="s">
        <v>91</v>
      </c>
      <c r="AC1403" s="108"/>
      <c r="AD1403" s="108"/>
      <c r="AE1403" s="19" t="str">
        <f t="shared" si="65"/>
        <v/>
      </c>
    </row>
    <row r="1404" spans="26:31">
      <c r="Z1404" s="3" t="str">
        <f t="shared" si="64"/>
        <v xml:space="preserve">, </v>
      </c>
      <c r="AB1404" s="108" t="s">
        <v>91</v>
      </c>
      <c r="AC1404" s="109"/>
      <c r="AD1404" s="109"/>
      <c r="AE1404" s="19" t="str">
        <f t="shared" si="65"/>
        <v/>
      </c>
    </row>
    <row r="1405" spans="26:31">
      <c r="Z1405" s="3" t="str">
        <f t="shared" si="64"/>
        <v xml:space="preserve">, </v>
      </c>
      <c r="AB1405" s="108" t="s">
        <v>91</v>
      </c>
      <c r="AC1405" s="109"/>
      <c r="AD1405" s="108"/>
      <c r="AE1405" s="19" t="str">
        <f t="shared" si="65"/>
        <v/>
      </c>
    </row>
    <row r="1406" spans="26:31">
      <c r="Z1406" s="3" t="str">
        <f t="shared" si="64"/>
        <v xml:space="preserve">, </v>
      </c>
      <c r="AB1406" s="108" t="s">
        <v>91</v>
      </c>
      <c r="AC1406" s="109"/>
      <c r="AD1406" s="109"/>
      <c r="AE1406" s="19" t="str">
        <f t="shared" si="65"/>
        <v/>
      </c>
    </row>
    <row r="1407" spans="26:31">
      <c r="Z1407" s="3" t="str">
        <f t="shared" si="64"/>
        <v xml:space="preserve">, </v>
      </c>
      <c r="AB1407" s="108" t="s">
        <v>91</v>
      </c>
      <c r="AC1407" s="109"/>
      <c r="AD1407" s="109"/>
      <c r="AE1407" s="19" t="str">
        <f t="shared" si="65"/>
        <v/>
      </c>
    </row>
    <row r="1408" spans="26:31">
      <c r="Z1408" s="3" t="str">
        <f t="shared" si="64"/>
        <v xml:space="preserve">, </v>
      </c>
      <c r="AB1408" s="108" t="s">
        <v>91</v>
      </c>
      <c r="AC1408" s="108"/>
      <c r="AD1408" s="109"/>
      <c r="AE1408" s="19" t="str">
        <f t="shared" si="65"/>
        <v/>
      </c>
    </row>
    <row r="1409" spans="26:31">
      <c r="Z1409" s="3" t="str">
        <f t="shared" si="64"/>
        <v xml:space="preserve">, </v>
      </c>
      <c r="AB1409" s="108" t="s">
        <v>91</v>
      </c>
      <c r="AC1409" s="109"/>
      <c r="AD1409" s="109"/>
      <c r="AE1409" s="19" t="str">
        <f t="shared" si="65"/>
        <v/>
      </c>
    </row>
    <row r="1410" spans="26:31">
      <c r="Z1410" s="3" t="str">
        <f t="shared" si="64"/>
        <v xml:space="preserve">, </v>
      </c>
      <c r="AB1410" s="108" t="s">
        <v>91</v>
      </c>
      <c r="AC1410" s="108"/>
      <c r="AD1410" s="109"/>
      <c r="AE1410" s="19" t="str">
        <f t="shared" si="65"/>
        <v/>
      </c>
    </row>
    <row r="1411" spans="26:31">
      <c r="Z1411" s="3" t="str">
        <f t="shared" si="64"/>
        <v xml:space="preserve">, </v>
      </c>
      <c r="AB1411" s="108" t="s">
        <v>91</v>
      </c>
      <c r="AC1411" s="109"/>
      <c r="AD1411" s="109"/>
      <c r="AE1411" s="19" t="str">
        <f t="shared" si="65"/>
        <v/>
      </c>
    </row>
    <row r="1412" spans="26:31">
      <c r="Z1412" s="3" t="str">
        <f t="shared" si="64"/>
        <v xml:space="preserve">, </v>
      </c>
      <c r="AB1412" s="108" t="s">
        <v>91</v>
      </c>
      <c r="AC1412" s="109"/>
      <c r="AD1412" s="108"/>
      <c r="AE1412" s="19" t="str">
        <f t="shared" si="65"/>
        <v/>
      </c>
    </row>
    <row r="1413" spans="26:31">
      <c r="Z1413" s="3" t="str">
        <f t="shared" si="64"/>
        <v xml:space="preserve">, </v>
      </c>
      <c r="AB1413" s="108" t="s">
        <v>91</v>
      </c>
      <c r="AC1413" s="109"/>
      <c r="AD1413" s="108"/>
      <c r="AE1413" s="19" t="str">
        <f t="shared" si="65"/>
        <v/>
      </c>
    </row>
    <row r="1414" spans="26:31">
      <c r="Z1414" s="3" t="str">
        <f t="shared" si="64"/>
        <v xml:space="preserve">, </v>
      </c>
      <c r="AB1414" s="108" t="s">
        <v>91</v>
      </c>
      <c r="AC1414" s="109"/>
      <c r="AD1414" s="108"/>
      <c r="AE1414" s="19" t="str">
        <f t="shared" si="65"/>
        <v/>
      </c>
    </row>
    <row r="1415" spans="26:31">
      <c r="Z1415" s="3" t="str">
        <f t="shared" ref="Z1415:Z1478" si="66">CONCATENATE(AA1415, AB1415, AC1415)</f>
        <v xml:space="preserve">, </v>
      </c>
      <c r="AB1415" s="108" t="s">
        <v>91</v>
      </c>
      <c r="AC1415" s="109"/>
      <c r="AD1415" s="108"/>
      <c r="AE1415" s="19" t="str">
        <f t="shared" si="65"/>
        <v/>
      </c>
    </row>
    <row r="1416" spans="26:31">
      <c r="Z1416" s="3" t="str">
        <f t="shared" si="66"/>
        <v xml:space="preserve">, </v>
      </c>
      <c r="AB1416" s="108" t="s">
        <v>91</v>
      </c>
      <c r="AC1416" s="109"/>
      <c r="AD1416" s="108"/>
      <c r="AE1416" s="19" t="str">
        <f t="shared" si="65"/>
        <v/>
      </c>
    </row>
    <row r="1417" spans="26:31">
      <c r="Z1417" s="3" t="str">
        <f t="shared" si="66"/>
        <v xml:space="preserve">, </v>
      </c>
      <c r="AB1417" s="108" t="s">
        <v>91</v>
      </c>
      <c r="AC1417" s="108"/>
      <c r="AD1417" s="109"/>
      <c r="AE1417" s="19" t="str">
        <f t="shared" si="65"/>
        <v/>
      </c>
    </row>
    <row r="1418" spans="26:31">
      <c r="Z1418" s="3" t="str">
        <f t="shared" si="66"/>
        <v xml:space="preserve">, </v>
      </c>
      <c r="AB1418" s="108" t="s">
        <v>91</v>
      </c>
      <c r="AC1418" s="108"/>
      <c r="AD1418" s="109"/>
      <c r="AE1418" s="19" t="str">
        <f t="shared" si="65"/>
        <v/>
      </c>
    </row>
    <row r="1419" spans="26:31">
      <c r="Z1419" s="3" t="str">
        <f t="shared" si="66"/>
        <v xml:space="preserve">, </v>
      </c>
      <c r="AB1419" s="108" t="s">
        <v>91</v>
      </c>
      <c r="AC1419" s="108"/>
      <c r="AD1419" s="109"/>
      <c r="AE1419" s="19" t="str">
        <f t="shared" si="65"/>
        <v/>
      </c>
    </row>
    <row r="1420" spans="26:31">
      <c r="Z1420" s="3" t="str">
        <f t="shared" si="66"/>
        <v xml:space="preserve">, </v>
      </c>
      <c r="AB1420" s="108" t="s">
        <v>91</v>
      </c>
      <c r="AC1420" s="108"/>
      <c r="AD1420" s="109"/>
      <c r="AE1420" s="19" t="str">
        <f t="shared" si="65"/>
        <v/>
      </c>
    </row>
    <row r="1421" spans="26:31">
      <c r="Z1421" s="3" t="str">
        <f t="shared" si="66"/>
        <v xml:space="preserve">, </v>
      </c>
      <c r="AB1421" s="108" t="s">
        <v>91</v>
      </c>
      <c r="AC1421" s="108"/>
      <c r="AD1421" s="109"/>
      <c r="AE1421" s="19" t="str">
        <f t="shared" si="65"/>
        <v/>
      </c>
    </row>
    <row r="1422" spans="26:31">
      <c r="Z1422" s="3" t="str">
        <f t="shared" si="66"/>
        <v xml:space="preserve">, </v>
      </c>
      <c r="AB1422" s="108" t="s">
        <v>91</v>
      </c>
      <c r="AC1422" s="109"/>
      <c r="AD1422" s="108"/>
      <c r="AE1422" s="19" t="str">
        <f t="shared" si="65"/>
        <v/>
      </c>
    </row>
    <row r="1423" spans="26:31">
      <c r="Z1423" s="3" t="str">
        <f t="shared" si="66"/>
        <v xml:space="preserve">, </v>
      </c>
      <c r="AB1423" s="108" t="s">
        <v>91</v>
      </c>
      <c r="AC1423" s="109"/>
      <c r="AD1423" s="109"/>
      <c r="AE1423" s="19" t="str">
        <f t="shared" si="65"/>
        <v/>
      </c>
    </row>
    <row r="1424" spans="26:31">
      <c r="Z1424" s="3" t="str">
        <f t="shared" si="66"/>
        <v xml:space="preserve">, </v>
      </c>
      <c r="AB1424" s="108" t="s">
        <v>91</v>
      </c>
      <c r="AC1424" s="109"/>
      <c r="AD1424" s="109"/>
      <c r="AE1424" s="19" t="str">
        <f t="shared" si="65"/>
        <v/>
      </c>
    </row>
    <row r="1425" spans="26:31">
      <c r="Z1425" s="3" t="str">
        <f t="shared" si="66"/>
        <v xml:space="preserve">, </v>
      </c>
      <c r="AB1425" s="108" t="s">
        <v>91</v>
      </c>
      <c r="AC1425" s="109"/>
      <c r="AD1425" s="108"/>
      <c r="AE1425" s="19" t="str">
        <f t="shared" si="65"/>
        <v/>
      </c>
    </row>
    <row r="1426" spans="26:31">
      <c r="Z1426" s="3" t="str">
        <f t="shared" si="66"/>
        <v xml:space="preserve">, </v>
      </c>
      <c r="AB1426" s="108" t="s">
        <v>91</v>
      </c>
      <c r="AC1426" s="109"/>
      <c r="AD1426" s="109"/>
      <c r="AE1426" s="19" t="str">
        <f t="shared" si="65"/>
        <v/>
      </c>
    </row>
    <row r="1427" spans="26:31">
      <c r="Z1427" s="3" t="str">
        <f t="shared" si="66"/>
        <v xml:space="preserve">, </v>
      </c>
      <c r="AB1427" s="108" t="s">
        <v>91</v>
      </c>
      <c r="AC1427" s="108"/>
      <c r="AD1427" s="109"/>
      <c r="AE1427" s="19" t="str">
        <f t="shared" si="65"/>
        <v/>
      </c>
    </row>
    <row r="1428" spans="26:31">
      <c r="Z1428" s="3" t="str">
        <f t="shared" si="66"/>
        <v xml:space="preserve">, </v>
      </c>
      <c r="AB1428" s="108" t="s">
        <v>91</v>
      </c>
      <c r="AC1428" s="109"/>
      <c r="AD1428" s="109"/>
      <c r="AE1428" s="19" t="str">
        <f t="shared" si="65"/>
        <v/>
      </c>
    </row>
    <row r="1429" spans="26:31">
      <c r="Z1429" s="3" t="str">
        <f t="shared" si="66"/>
        <v xml:space="preserve">, </v>
      </c>
      <c r="AB1429" s="108" t="s">
        <v>91</v>
      </c>
      <c r="AC1429" s="109"/>
      <c r="AD1429" s="108"/>
      <c r="AE1429" s="19" t="str">
        <f t="shared" si="65"/>
        <v/>
      </c>
    </row>
    <row r="1430" spans="26:31">
      <c r="Z1430" s="3" t="str">
        <f t="shared" si="66"/>
        <v xml:space="preserve">, </v>
      </c>
      <c r="AB1430" s="108" t="s">
        <v>91</v>
      </c>
      <c r="AC1430" s="108"/>
      <c r="AD1430" s="109"/>
      <c r="AE1430" s="19" t="str">
        <f t="shared" si="65"/>
        <v/>
      </c>
    </row>
    <row r="1431" spans="26:31">
      <c r="Z1431" s="3" t="str">
        <f t="shared" si="66"/>
        <v xml:space="preserve">, </v>
      </c>
      <c r="AB1431" s="108" t="s">
        <v>91</v>
      </c>
      <c r="AC1431" s="109"/>
      <c r="AD1431" s="109"/>
      <c r="AE1431" s="19" t="str">
        <f t="shared" si="65"/>
        <v/>
      </c>
    </row>
    <row r="1432" spans="26:31">
      <c r="Z1432" s="3" t="str">
        <f t="shared" si="66"/>
        <v xml:space="preserve">, </v>
      </c>
      <c r="AB1432" s="108" t="s">
        <v>91</v>
      </c>
      <c r="AC1432" s="109"/>
      <c r="AD1432" s="109"/>
      <c r="AE1432" s="19" t="str">
        <f t="shared" si="65"/>
        <v/>
      </c>
    </row>
    <row r="1433" spans="26:31">
      <c r="Z1433" s="3" t="str">
        <f t="shared" si="66"/>
        <v xml:space="preserve">, </v>
      </c>
      <c r="AB1433" s="108" t="s">
        <v>91</v>
      </c>
      <c r="AC1433" s="109"/>
      <c r="AD1433" s="109"/>
      <c r="AE1433" s="19" t="str">
        <f t="shared" si="65"/>
        <v/>
      </c>
    </row>
    <row r="1434" spans="26:31">
      <c r="Z1434" s="3" t="str">
        <f t="shared" si="66"/>
        <v xml:space="preserve">, </v>
      </c>
      <c r="AB1434" s="108" t="s">
        <v>91</v>
      </c>
      <c r="AC1434" s="108"/>
      <c r="AD1434" s="109"/>
      <c r="AE1434" s="19" t="str">
        <f t="shared" si="65"/>
        <v/>
      </c>
    </row>
    <row r="1435" spans="26:31">
      <c r="Z1435" s="3" t="str">
        <f t="shared" si="66"/>
        <v xml:space="preserve">, </v>
      </c>
      <c r="AB1435" s="108" t="s">
        <v>91</v>
      </c>
      <c r="AC1435" s="109"/>
      <c r="AD1435" s="108"/>
      <c r="AE1435" s="19" t="str">
        <f t="shared" si="65"/>
        <v/>
      </c>
    </row>
    <row r="1436" spans="26:31">
      <c r="Z1436" s="3" t="str">
        <f t="shared" si="66"/>
        <v xml:space="preserve">, </v>
      </c>
      <c r="AB1436" s="108" t="s">
        <v>91</v>
      </c>
      <c r="AC1436" s="109"/>
      <c r="AD1436" s="109"/>
      <c r="AE1436" s="19" t="str">
        <f t="shared" si="65"/>
        <v/>
      </c>
    </row>
    <row r="1437" spans="26:31">
      <c r="Z1437" s="3" t="str">
        <f t="shared" si="66"/>
        <v xml:space="preserve">, </v>
      </c>
      <c r="AB1437" s="108" t="s">
        <v>91</v>
      </c>
      <c r="AC1437" s="109"/>
      <c r="AD1437" s="109"/>
      <c r="AE1437" s="19" t="str">
        <f t="shared" si="65"/>
        <v/>
      </c>
    </row>
    <row r="1438" spans="26:31">
      <c r="Z1438" s="3" t="str">
        <f t="shared" si="66"/>
        <v xml:space="preserve">, </v>
      </c>
      <c r="AB1438" s="108" t="s">
        <v>91</v>
      </c>
      <c r="AC1438" s="109"/>
      <c r="AD1438" s="109"/>
      <c r="AE1438" s="19" t="str">
        <f t="shared" si="65"/>
        <v/>
      </c>
    </row>
    <row r="1439" spans="26:31">
      <c r="Z1439" s="3" t="str">
        <f t="shared" si="66"/>
        <v xml:space="preserve">, </v>
      </c>
      <c r="AB1439" s="108" t="s">
        <v>91</v>
      </c>
      <c r="AC1439" s="109"/>
      <c r="AD1439" s="109"/>
      <c r="AE1439" s="19" t="str">
        <f t="shared" si="65"/>
        <v/>
      </c>
    </row>
    <row r="1440" spans="26:31">
      <c r="Z1440" s="3" t="str">
        <f t="shared" si="66"/>
        <v xml:space="preserve">, </v>
      </c>
      <c r="AB1440" s="108" t="s">
        <v>91</v>
      </c>
      <c r="AC1440" s="108"/>
      <c r="AD1440" s="109"/>
      <c r="AE1440" s="19" t="str">
        <f t="shared" si="65"/>
        <v/>
      </c>
    </row>
    <row r="1441" spans="26:31">
      <c r="Z1441" s="3" t="str">
        <f t="shared" si="66"/>
        <v xml:space="preserve">, </v>
      </c>
      <c r="AB1441" s="108" t="s">
        <v>91</v>
      </c>
      <c r="AC1441" s="109"/>
      <c r="AD1441" s="109"/>
      <c r="AE1441" s="19" t="str">
        <f t="shared" si="65"/>
        <v/>
      </c>
    </row>
    <row r="1442" spans="26:31">
      <c r="Z1442" s="3" t="str">
        <f t="shared" si="66"/>
        <v xml:space="preserve">, </v>
      </c>
      <c r="AB1442" s="108" t="s">
        <v>91</v>
      </c>
      <c r="AC1442" s="109"/>
      <c r="AD1442" s="109"/>
      <c r="AE1442" s="19" t="str">
        <f t="shared" si="65"/>
        <v/>
      </c>
    </row>
    <row r="1443" spans="26:31">
      <c r="Z1443" s="3" t="str">
        <f t="shared" si="66"/>
        <v xml:space="preserve">, </v>
      </c>
      <c r="AB1443" s="108" t="s">
        <v>91</v>
      </c>
      <c r="AC1443" s="109"/>
      <c r="AD1443" s="109"/>
      <c r="AE1443" s="19" t="str">
        <f t="shared" si="65"/>
        <v/>
      </c>
    </row>
    <row r="1444" spans="26:31">
      <c r="Z1444" s="3" t="str">
        <f t="shared" si="66"/>
        <v xml:space="preserve">, </v>
      </c>
      <c r="AB1444" s="108" t="s">
        <v>91</v>
      </c>
      <c r="AC1444" s="109"/>
      <c r="AD1444" s="109"/>
      <c r="AE1444" s="19" t="str">
        <f t="shared" si="65"/>
        <v/>
      </c>
    </row>
    <row r="1445" spans="26:31">
      <c r="Z1445" s="3" t="str">
        <f t="shared" si="66"/>
        <v xml:space="preserve">, </v>
      </c>
      <c r="AB1445" s="108" t="s">
        <v>91</v>
      </c>
      <c r="AC1445" s="109"/>
      <c r="AD1445" s="108"/>
      <c r="AE1445" s="19" t="str">
        <f t="shared" si="65"/>
        <v/>
      </c>
    </row>
    <row r="1446" spans="26:31">
      <c r="Z1446" s="3" t="str">
        <f t="shared" si="66"/>
        <v xml:space="preserve">, </v>
      </c>
      <c r="AB1446" s="108" t="s">
        <v>91</v>
      </c>
      <c r="AC1446" s="109"/>
      <c r="AD1446" s="109"/>
      <c r="AE1446" s="19" t="str">
        <f t="shared" si="65"/>
        <v/>
      </c>
    </row>
    <row r="1447" spans="26:31">
      <c r="Z1447" s="3" t="str">
        <f t="shared" si="66"/>
        <v xml:space="preserve">, </v>
      </c>
      <c r="AB1447" s="108" t="s">
        <v>91</v>
      </c>
      <c r="AC1447" s="109"/>
      <c r="AD1447" s="108"/>
      <c r="AE1447" s="19" t="str">
        <f t="shared" ref="AE1447:AE1510" si="67">IFERROR(INDEX($AH:$AH,MATCH($C1445,$AF:$AF,0)),"")</f>
        <v/>
      </c>
    </row>
    <row r="1448" spans="26:31">
      <c r="Z1448" s="3" t="str">
        <f t="shared" si="66"/>
        <v xml:space="preserve">, </v>
      </c>
      <c r="AB1448" s="108" t="s">
        <v>91</v>
      </c>
      <c r="AC1448" s="109"/>
      <c r="AD1448" s="108"/>
      <c r="AE1448" s="19" t="str">
        <f t="shared" si="67"/>
        <v/>
      </c>
    </row>
    <row r="1449" spans="26:31">
      <c r="Z1449" s="3" t="str">
        <f t="shared" si="66"/>
        <v xml:space="preserve">, </v>
      </c>
      <c r="AB1449" s="108" t="s">
        <v>91</v>
      </c>
      <c r="AC1449" s="109"/>
      <c r="AD1449" s="109"/>
      <c r="AE1449" s="19" t="str">
        <f t="shared" si="67"/>
        <v/>
      </c>
    </row>
    <row r="1450" spans="26:31">
      <c r="Z1450" s="3" t="str">
        <f t="shared" si="66"/>
        <v xml:space="preserve">, </v>
      </c>
      <c r="AB1450" s="108" t="s">
        <v>91</v>
      </c>
      <c r="AC1450" s="108"/>
      <c r="AD1450" s="109"/>
      <c r="AE1450" s="19" t="str">
        <f t="shared" si="67"/>
        <v/>
      </c>
    </row>
    <row r="1451" spans="26:31">
      <c r="Z1451" s="3" t="str">
        <f t="shared" si="66"/>
        <v xml:space="preserve">, </v>
      </c>
      <c r="AB1451" s="108" t="s">
        <v>91</v>
      </c>
      <c r="AC1451" s="109"/>
      <c r="AD1451" s="109"/>
      <c r="AE1451" s="19" t="str">
        <f t="shared" si="67"/>
        <v/>
      </c>
    </row>
    <row r="1452" spans="26:31">
      <c r="Z1452" s="3" t="str">
        <f t="shared" si="66"/>
        <v xml:space="preserve">, </v>
      </c>
      <c r="AB1452" s="108" t="s">
        <v>91</v>
      </c>
      <c r="AC1452" s="108"/>
      <c r="AD1452" s="109"/>
      <c r="AE1452" s="19" t="str">
        <f t="shared" si="67"/>
        <v/>
      </c>
    </row>
    <row r="1453" spans="26:31">
      <c r="Z1453" s="3" t="str">
        <f t="shared" si="66"/>
        <v xml:space="preserve">, </v>
      </c>
      <c r="AB1453" s="108" t="s">
        <v>91</v>
      </c>
      <c r="AC1453" s="108"/>
      <c r="AD1453" s="108"/>
      <c r="AE1453" s="19" t="str">
        <f t="shared" si="67"/>
        <v/>
      </c>
    </row>
    <row r="1454" spans="26:31">
      <c r="Z1454" s="3" t="str">
        <f t="shared" si="66"/>
        <v xml:space="preserve">, </v>
      </c>
      <c r="AB1454" s="108" t="s">
        <v>91</v>
      </c>
      <c r="AC1454" s="109"/>
      <c r="AD1454" s="108"/>
      <c r="AE1454" s="19" t="str">
        <f t="shared" si="67"/>
        <v/>
      </c>
    </row>
    <row r="1455" spans="26:31">
      <c r="Z1455" s="3" t="str">
        <f t="shared" si="66"/>
        <v xml:space="preserve">, </v>
      </c>
      <c r="AB1455" s="108" t="s">
        <v>91</v>
      </c>
      <c r="AC1455" s="109"/>
      <c r="AD1455" s="108"/>
      <c r="AE1455" s="19" t="str">
        <f t="shared" si="67"/>
        <v/>
      </c>
    </row>
    <row r="1456" spans="26:31">
      <c r="Z1456" s="3" t="str">
        <f t="shared" si="66"/>
        <v xml:space="preserve">, </v>
      </c>
      <c r="AB1456" s="108" t="s">
        <v>91</v>
      </c>
      <c r="AC1456" s="109"/>
      <c r="AD1456" s="109"/>
      <c r="AE1456" s="19" t="str">
        <f t="shared" si="67"/>
        <v/>
      </c>
    </row>
    <row r="1457" spans="26:31">
      <c r="Z1457" s="3" t="str">
        <f t="shared" si="66"/>
        <v xml:space="preserve">, </v>
      </c>
      <c r="AB1457" s="108" t="s">
        <v>91</v>
      </c>
      <c r="AC1457" s="109"/>
      <c r="AD1457" s="109"/>
      <c r="AE1457" s="19" t="str">
        <f t="shared" si="67"/>
        <v/>
      </c>
    </row>
    <row r="1458" spans="26:31">
      <c r="Z1458" s="3" t="str">
        <f t="shared" si="66"/>
        <v xml:space="preserve">, </v>
      </c>
      <c r="AB1458" s="108" t="s">
        <v>91</v>
      </c>
      <c r="AC1458" s="108"/>
      <c r="AD1458" s="109"/>
      <c r="AE1458" s="19" t="str">
        <f t="shared" si="67"/>
        <v/>
      </c>
    </row>
    <row r="1459" spans="26:31">
      <c r="Z1459" s="3" t="str">
        <f t="shared" si="66"/>
        <v xml:space="preserve">, </v>
      </c>
      <c r="AB1459" s="108" t="s">
        <v>91</v>
      </c>
      <c r="AC1459" s="108"/>
      <c r="AD1459" s="109"/>
      <c r="AE1459" s="19" t="str">
        <f t="shared" si="67"/>
        <v/>
      </c>
    </row>
    <row r="1460" spans="26:31">
      <c r="Z1460" s="3" t="str">
        <f t="shared" si="66"/>
        <v xml:space="preserve">, </v>
      </c>
      <c r="AB1460" s="108" t="s">
        <v>91</v>
      </c>
      <c r="AC1460" s="108"/>
      <c r="AD1460" s="108"/>
      <c r="AE1460" s="19" t="str">
        <f t="shared" si="67"/>
        <v/>
      </c>
    </row>
    <row r="1461" spans="26:31">
      <c r="Z1461" s="3" t="str">
        <f t="shared" si="66"/>
        <v xml:space="preserve">, </v>
      </c>
      <c r="AB1461" s="108" t="s">
        <v>91</v>
      </c>
      <c r="AC1461" s="109"/>
      <c r="AD1461" s="109"/>
      <c r="AE1461" s="19" t="str">
        <f t="shared" si="67"/>
        <v/>
      </c>
    </row>
    <row r="1462" spans="26:31">
      <c r="Z1462" s="3" t="str">
        <f t="shared" si="66"/>
        <v xml:space="preserve">, </v>
      </c>
      <c r="AB1462" s="108" t="s">
        <v>91</v>
      </c>
      <c r="AC1462" s="109"/>
      <c r="AD1462" s="109"/>
      <c r="AE1462" s="19" t="str">
        <f t="shared" si="67"/>
        <v/>
      </c>
    </row>
    <row r="1463" spans="26:31">
      <c r="Z1463" s="3" t="str">
        <f t="shared" si="66"/>
        <v xml:space="preserve">, </v>
      </c>
      <c r="AB1463" s="108" t="s">
        <v>91</v>
      </c>
      <c r="AC1463" s="109"/>
      <c r="AD1463" s="109"/>
      <c r="AE1463" s="19" t="str">
        <f t="shared" si="67"/>
        <v/>
      </c>
    </row>
    <row r="1464" spans="26:31">
      <c r="Z1464" s="3" t="str">
        <f t="shared" si="66"/>
        <v xml:space="preserve">, </v>
      </c>
      <c r="AB1464" s="108" t="s">
        <v>91</v>
      </c>
      <c r="AC1464" s="109"/>
      <c r="AD1464" s="109"/>
      <c r="AE1464" s="19" t="str">
        <f t="shared" si="67"/>
        <v/>
      </c>
    </row>
    <row r="1465" spans="26:31">
      <c r="Z1465" s="3" t="str">
        <f t="shared" si="66"/>
        <v xml:space="preserve">, </v>
      </c>
      <c r="AB1465" s="108" t="s">
        <v>91</v>
      </c>
      <c r="AC1465" s="108"/>
      <c r="AD1465" s="109"/>
      <c r="AE1465" s="19" t="str">
        <f t="shared" si="67"/>
        <v/>
      </c>
    </row>
    <row r="1466" spans="26:31">
      <c r="Z1466" s="3" t="str">
        <f t="shared" si="66"/>
        <v xml:space="preserve">, </v>
      </c>
      <c r="AB1466" s="108" t="s">
        <v>91</v>
      </c>
      <c r="AC1466" s="109"/>
      <c r="AD1466" s="109"/>
      <c r="AE1466" s="19" t="str">
        <f t="shared" si="67"/>
        <v/>
      </c>
    </row>
    <row r="1467" spans="26:31">
      <c r="Z1467" s="3" t="str">
        <f t="shared" si="66"/>
        <v xml:space="preserve">, </v>
      </c>
      <c r="AB1467" s="108" t="s">
        <v>91</v>
      </c>
      <c r="AC1467" s="109"/>
      <c r="AD1467" s="108"/>
      <c r="AE1467" s="19" t="str">
        <f t="shared" si="67"/>
        <v/>
      </c>
    </row>
    <row r="1468" spans="26:31">
      <c r="Z1468" s="3" t="str">
        <f t="shared" si="66"/>
        <v xml:space="preserve">, </v>
      </c>
      <c r="AB1468" s="108" t="s">
        <v>91</v>
      </c>
      <c r="AC1468" s="109"/>
      <c r="AD1468" s="109"/>
      <c r="AE1468" s="19" t="str">
        <f t="shared" si="67"/>
        <v/>
      </c>
    </row>
    <row r="1469" spans="26:31">
      <c r="Z1469" s="3" t="str">
        <f t="shared" si="66"/>
        <v xml:space="preserve">, </v>
      </c>
      <c r="AB1469" s="108" t="s">
        <v>91</v>
      </c>
      <c r="AC1469" s="109"/>
      <c r="AD1469" s="109"/>
      <c r="AE1469" s="19" t="str">
        <f t="shared" si="67"/>
        <v/>
      </c>
    </row>
    <row r="1470" spans="26:31">
      <c r="Z1470" s="3" t="str">
        <f t="shared" si="66"/>
        <v xml:space="preserve">, </v>
      </c>
      <c r="AB1470" s="108" t="s">
        <v>91</v>
      </c>
      <c r="AC1470" s="109"/>
      <c r="AD1470" s="109"/>
      <c r="AE1470" s="19" t="str">
        <f t="shared" si="67"/>
        <v/>
      </c>
    </row>
    <row r="1471" spans="26:31">
      <c r="Z1471" s="3" t="str">
        <f t="shared" si="66"/>
        <v xml:space="preserve">, </v>
      </c>
      <c r="AB1471" s="108" t="s">
        <v>91</v>
      </c>
      <c r="AC1471" s="109"/>
      <c r="AD1471" s="109"/>
      <c r="AE1471" s="19" t="str">
        <f t="shared" si="67"/>
        <v/>
      </c>
    </row>
    <row r="1472" spans="26:31">
      <c r="Z1472" s="3" t="str">
        <f t="shared" si="66"/>
        <v xml:space="preserve">, </v>
      </c>
      <c r="AB1472" s="108" t="s">
        <v>91</v>
      </c>
      <c r="AC1472" s="108"/>
      <c r="AD1472" s="109"/>
      <c r="AE1472" s="19" t="str">
        <f t="shared" si="67"/>
        <v/>
      </c>
    </row>
    <row r="1473" spans="26:31">
      <c r="Z1473" s="3" t="str">
        <f t="shared" si="66"/>
        <v xml:space="preserve">, </v>
      </c>
      <c r="AB1473" s="108" t="s">
        <v>91</v>
      </c>
      <c r="AC1473" s="109"/>
      <c r="AD1473" s="109"/>
      <c r="AE1473" s="19" t="str">
        <f t="shared" si="67"/>
        <v/>
      </c>
    </row>
    <row r="1474" spans="26:31">
      <c r="Z1474" s="3" t="str">
        <f t="shared" si="66"/>
        <v xml:space="preserve">, </v>
      </c>
      <c r="AB1474" s="108" t="s">
        <v>91</v>
      </c>
      <c r="AC1474" s="109"/>
      <c r="AD1474" s="109"/>
      <c r="AE1474" s="19" t="str">
        <f t="shared" si="67"/>
        <v/>
      </c>
    </row>
    <row r="1475" spans="26:31">
      <c r="Z1475" s="3" t="str">
        <f t="shared" si="66"/>
        <v xml:space="preserve">, </v>
      </c>
      <c r="AB1475" s="108" t="s">
        <v>91</v>
      </c>
      <c r="AC1475" s="109"/>
      <c r="AD1475" s="108"/>
      <c r="AE1475" s="19" t="str">
        <f t="shared" si="67"/>
        <v/>
      </c>
    </row>
    <row r="1476" spans="26:31">
      <c r="Z1476" s="3" t="str">
        <f t="shared" si="66"/>
        <v xml:space="preserve">, </v>
      </c>
      <c r="AB1476" s="108" t="s">
        <v>91</v>
      </c>
      <c r="AC1476" s="109"/>
      <c r="AD1476" s="109"/>
      <c r="AE1476" s="19" t="str">
        <f t="shared" si="67"/>
        <v/>
      </c>
    </row>
    <row r="1477" spans="26:31">
      <c r="Z1477" s="3" t="str">
        <f t="shared" si="66"/>
        <v xml:space="preserve">, </v>
      </c>
      <c r="AB1477" s="108" t="s">
        <v>91</v>
      </c>
      <c r="AC1477" s="109"/>
      <c r="AD1477" s="108"/>
      <c r="AE1477" s="19" t="str">
        <f t="shared" si="67"/>
        <v/>
      </c>
    </row>
    <row r="1478" spans="26:31">
      <c r="Z1478" s="3" t="str">
        <f t="shared" si="66"/>
        <v xml:space="preserve">, </v>
      </c>
      <c r="AB1478" s="108" t="s">
        <v>91</v>
      </c>
      <c r="AC1478" s="109"/>
      <c r="AD1478" s="109"/>
      <c r="AE1478" s="19" t="str">
        <f t="shared" si="67"/>
        <v/>
      </c>
    </row>
    <row r="1479" spans="26:31">
      <c r="Z1479" s="3" t="str">
        <f t="shared" ref="Z1479:Z1542" si="68">CONCATENATE(AA1479, AB1479, AC1479)</f>
        <v xml:space="preserve">, </v>
      </c>
      <c r="AB1479" s="108" t="s">
        <v>91</v>
      </c>
      <c r="AC1479" s="109"/>
      <c r="AD1479" s="109"/>
      <c r="AE1479" s="19" t="str">
        <f t="shared" si="67"/>
        <v/>
      </c>
    </row>
    <row r="1480" spans="26:31">
      <c r="Z1480" s="3" t="str">
        <f t="shared" si="68"/>
        <v xml:space="preserve">, </v>
      </c>
      <c r="AB1480" s="108" t="s">
        <v>91</v>
      </c>
      <c r="AC1480" s="108"/>
      <c r="AD1480" s="109"/>
      <c r="AE1480" s="19" t="str">
        <f t="shared" si="67"/>
        <v/>
      </c>
    </row>
    <row r="1481" spans="26:31">
      <c r="Z1481" s="3" t="str">
        <f t="shared" si="68"/>
        <v xml:space="preserve">, </v>
      </c>
      <c r="AB1481" s="108" t="s">
        <v>91</v>
      </c>
      <c r="AC1481" s="109"/>
      <c r="AD1481" s="109"/>
      <c r="AE1481" s="19" t="str">
        <f t="shared" si="67"/>
        <v/>
      </c>
    </row>
    <row r="1482" spans="26:31">
      <c r="Z1482" s="3" t="str">
        <f t="shared" si="68"/>
        <v xml:space="preserve">, </v>
      </c>
      <c r="AB1482" s="108" t="s">
        <v>91</v>
      </c>
      <c r="AC1482" s="108"/>
      <c r="AD1482" s="109"/>
      <c r="AE1482" s="19" t="str">
        <f t="shared" si="67"/>
        <v/>
      </c>
    </row>
    <row r="1483" spans="26:31">
      <c r="Z1483" s="3" t="str">
        <f t="shared" si="68"/>
        <v xml:space="preserve">, </v>
      </c>
      <c r="AB1483" s="108" t="s">
        <v>91</v>
      </c>
      <c r="AC1483" s="109"/>
      <c r="AD1483" s="109"/>
      <c r="AE1483" s="19" t="str">
        <f t="shared" si="67"/>
        <v/>
      </c>
    </row>
    <row r="1484" spans="26:31">
      <c r="Z1484" s="3" t="str">
        <f t="shared" si="68"/>
        <v xml:space="preserve">, </v>
      </c>
      <c r="AB1484" s="108" t="s">
        <v>91</v>
      </c>
      <c r="AC1484" s="109"/>
      <c r="AD1484" s="109"/>
      <c r="AE1484" s="19" t="str">
        <f t="shared" si="67"/>
        <v/>
      </c>
    </row>
    <row r="1485" spans="26:31">
      <c r="Z1485" s="3" t="str">
        <f t="shared" si="68"/>
        <v xml:space="preserve">, </v>
      </c>
      <c r="AB1485" s="108" t="s">
        <v>91</v>
      </c>
      <c r="AC1485" s="109"/>
      <c r="AD1485" s="109"/>
      <c r="AE1485" s="19" t="str">
        <f t="shared" si="67"/>
        <v/>
      </c>
    </row>
    <row r="1486" spans="26:31">
      <c r="Z1486" s="3" t="str">
        <f t="shared" si="68"/>
        <v xml:space="preserve">, </v>
      </c>
      <c r="AB1486" s="108" t="s">
        <v>91</v>
      </c>
      <c r="AC1486" s="109"/>
      <c r="AD1486" s="108"/>
      <c r="AE1486" s="19" t="str">
        <f t="shared" si="67"/>
        <v/>
      </c>
    </row>
    <row r="1487" spans="26:31">
      <c r="Z1487" s="3" t="str">
        <f t="shared" si="68"/>
        <v xml:space="preserve">, </v>
      </c>
      <c r="AB1487" s="108" t="s">
        <v>91</v>
      </c>
      <c r="AC1487" s="109"/>
      <c r="AD1487" s="109"/>
      <c r="AE1487" s="19" t="str">
        <f t="shared" si="67"/>
        <v/>
      </c>
    </row>
    <row r="1488" spans="26:31">
      <c r="Z1488" s="3" t="str">
        <f t="shared" si="68"/>
        <v xml:space="preserve">, </v>
      </c>
      <c r="AB1488" s="108" t="s">
        <v>91</v>
      </c>
      <c r="AC1488" s="109"/>
      <c r="AD1488" s="109"/>
      <c r="AE1488" s="19" t="str">
        <f t="shared" si="67"/>
        <v/>
      </c>
    </row>
    <row r="1489" spans="26:31">
      <c r="Z1489" s="3" t="str">
        <f t="shared" si="68"/>
        <v xml:space="preserve">, </v>
      </c>
      <c r="AB1489" s="108" t="s">
        <v>91</v>
      </c>
      <c r="AC1489" s="109"/>
      <c r="AD1489" s="109"/>
      <c r="AE1489" s="19" t="str">
        <f t="shared" si="67"/>
        <v/>
      </c>
    </row>
    <row r="1490" spans="26:31">
      <c r="Z1490" s="3" t="str">
        <f t="shared" si="68"/>
        <v xml:space="preserve">, </v>
      </c>
      <c r="AB1490" s="108" t="s">
        <v>91</v>
      </c>
      <c r="AC1490" s="109"/>
      <c r="AD1490" s="109"/>
      <c r="AE1490" s="19" t="str">
        <f t="shared" si="67"/>
        <v/>
      </c>
    </row>
    <row r="1491" spans="26:31">
      <c r="Z1491" s="3" t="str">
        <f t="shared" si="68"/>
        <v xml:space="preserve">, </v>
      </c>
      <c r="AB1491" s="108" t="s">
        <v>91</v>
      </c>
      <c r="AC1491" s="108"/>
      <c r="AD1491" s="108"/>
      <c r="AE1491" s="19" t="str">
        <f t="shared" si="67"/>
        <v/>
      </c>
    </row>
    <row r="1492" spans="26:31">
      <c r="Z1492" s="3" t="str">
        <f t="shared" si="68"/>
        <v xml:space="preserve">, </v>
      </c>
      <c r="AB1492" s="108" t="s">
        <v>91</v>
      </c>
      <c r="AC1492" s="109"/>
      <c r="AD1492" s="109"/>
      <c r="AE1492" s="19" t="str">
        <f t="shared" si="67"/>
        <v/>
      </c>
    </row>
    <row r="1493" spans="26:31">
      <c r="Z1493" s="3" t="str">
        <f t="shared" si="68"/>
        <v xml:space="preserve">, </v>
      </c>
      <c r="AB1493" s="108" t="s">
        <v>91</v>
      </c>
      <c r="AC1493" s="109"/>
      <c r="AD1493" s="109"/>
      <c r="AE1493" s="19" t="str">
        <f t="shared" si="67"/>
        <v/>
      </c>
    </row>
    <row r="1494" spans="26:31">
      <c r="Z1494" s="3" t="str">
        <f t="shared" si="68"/>
        <v xml:space="preserve">, </v>
      </c>
      <c r="AB1494" s="108" t="s">
        <v>91</v>
      </c>
      <c r="AC1494" s="109"/>
      <c r="AD1494" s="108"/>
      <c r="AE1494" s="19" t="str">
        <f t="shared" si="67"/>
        <v/>
      </c>
    </row>
    <row r="1495" spans="26:31">
      <c r="Z1495" s="3" t="str">
        <f t="shared" si="68"/>
        <v xml:space="preserve">, </v>
      </c>
      <c r="AB1495" s="108" t="s">
        <v>91</v>
      </c>
      <c r="AC1495" s="109"/>
      <c r="AD1495" s="109"/>
      <c r="AE1495" s="19" t="str">
        <f t="shared" si="67"/>
        <v/>
      </c>
    </row>
    <row r="1496" spans="26:31">
      <c r="Z1496" s="3" t="str">
        <f t="shared" si="68"/>
        <v xml:space="preserve">, </v>
      </c>
      <c r="AB1496" s="108" t="s">
        <v>91</v>
      </c>
      <c r="AC1496" s="108"/>
      <c r="AD1496" s="109"/>
      <c r="AE1496" s="19" t="str">
        <f t="shared" si="67"/>
        <v/>
      </c>
    </row>
    <row r="1497" spans="26:31">
      <c r="Z1497" s="3" t="str">
        <f t="shared" si="68"/>
        <v xml:space="preserve">, </v>
      </c>
      <c r="AB1497" s="108" t="s">
        <v>91</v>
      </c>
      <c r="AC1497" s="109"/>
      <c r="AD1497" s="109"/>
      <c r="AE1497" s="19" t="str">
        <f t="shared" si="67"/>
        <v/>
      </c>
    </row>
    <row r="1498" spans="26:31">
      <c r="Z1498" s="3" t="str">
        <f t="shared" si="68"/>
        <v xml:space="preserve">, </v>
      </c>
      <c r="AB1498" s="108" t="s">
        <v>91</v>
      </c>
      <c r="AC1498" s="109"/>
      <c r="AD1498" s="109"/>
      <c r="AE1498" s="19" t="str">
        <f t="shared" si="67"/>
        <v/>
      </c>
    </row>
    <row r="1499" spans="26:31">
      <c r="Z1499" s="3" t="str">
        <f t="shared" si="68"/>
        <v xml:space="preserve">, </v>
      </c>
      <c r="AB1499" s="108" t="s">
        <v>91</v>
      </c>
      <c r="AC1499" s="108"/>
      <c r="AD1499" s="108"/>
      <c r="AE1499" s="19" t="str">
        <f t="shared" si="67"/>
        <v/>
      </c>
    </row>
    <row r="1500" spans="26:31">
      <c r="Z1500" s="3" t="str">
        <f t="shared" si="68"/>
        <v xml:space="preserve">, </v>
      </c>
      <c r="AB1500" s="108" t="s">
        <v>91</v>
      </c>
      <c r="AC1500" s="109"/>
      <c r="AD1500" s="109"/>
      <c r="AE1500" s="19" t="str">
        <f t="shared" si="67"/>
        <v/>
      </c>
    </row>
    <row r="1501" spans="26:31">
      <c r="Z1501" s="3" t="str">
        <f t="shared" si="68"/>
        <v xml:space="preserve">, </v>
      </c>
      <c r="AB1501" s="108" t="s">
        <v>91</v>
      </c>
      <c r="AC1501" s="109"/>
      <c r="AD1501" s="109"/>
      <c r="AE1501" s="19" t="str">
        <f t="shared" si="67"/>
        <v/>
      </c>
    </row>
    <row r="1502" spans="26:31">
      <c r="Z1502" s="3" t="str">
        <f t="shared" si="68"/>
        <v xml:space="preserve">, </v>
      </c>
      <c r="AB1502" s="108" t="s">
        <v>91</v>
      </c>
      <c r="AC1502" s="109"/>
      <c r="AD1502" s="108"/>
      <c r="AE1502" s="19" t="str">
        <f t="shared" si="67"/>
        <v/>
      </c>
    </row>
    <row r="1503" spans="26:31">
      <c r="Z1503" s="3" t="str">
        <f t="shared" si="68"/>
        <v xml:space="preserve">, </v>
      </c>
      <c r="AB1503" s="108" t="s">
        <v>91</v>
      </c>
      <c r="AC1503" s="109"/>
      <c r="AD1503" s="109"/>
      <c r="AE1503" s="19" t="str">
        <f t="shared" si="67"/>
        <v/>
      </c>
    </row>
    <row r="1504" spans="26:31">
      <c r="Z1504" s="3" t="str">
        <f t="shared" si="68"/>
        <v xml:space="preserve">, </v>
      </c>
      <c r="AB1504" s="108" t="s">
        <v>91</v>
      </c>
      <c r="AC1504" s="108"/>
      <c r="AD1504" s="109"/>
      <c r="AE1504" s="19" t="str">
        <f t="shared" si="67"/>
        <v/>
      </c>
    </row>
    <row r="1505" spans="26:31">
      <c r="Z1505" s="3" t="str">
        <f t="shared" si="68"/>
        <v xml:space="preserve">, </v>
      </c>
      <c r="AB1505" s="108" t="s">
        <v>91</v>
      </c>
      <c r="AC1505" s="109"/>
      <c r="AD1505" s="109"/>
      <c r="AE1505" s="19" t="str">
        <f t="shared" si="67"/>
        <v/>
      </c>
    </row>
    <row r="1506" spans="26:31">
      <c r="Z1506" s="3" t="str">
        <f t="shared" si="68"/>
        <v xml:space="preserve">, </v>
      </c>
      <c r="AB1506" s="108" t="s">
        <v>91</v>
      </c>
      <c r="AC1506" s="109"/>
      <c r="AD1506" s="109"/>
      <c r="AE1506" s="19" t="str">
        <f t="shared" si="67"/>
        <v/>
      </c>
    </row>
    <row r="1507" spans="26:31">
      <c r="Z1507" s="3" t="str">
        <f t="shared" si="68"/>
        <v xml:space="preserve">, </v>
      </c>
      <c r="AB1507" s="108" t="s">
        <v>91</v>
      </c>
      <c r="AC1507" s="108"/>
      <c r="AD1507" s="109"/>
      <c r="AE1507" s="19" t="str">
        <f t="shared" si="67"/>
        <v/>
      </c>
    </row>
    <row r="1508" spans="26:31">
      <c r="Z1508" s="3" t="str">
        <f t="shared" si="68"/>
        <v xml:space="preserve">, </v>
      </c>
      <c r="AB1508" s="108" t="s">
        <v>91</v>
      </c>
      <c r="AC1508" s="109"/>
      <c r="AD1508" s="109"/>
      <c r="AE1508" s="19" t="str">
        <f t="shared" si="67"/>
        <v/>
      </c>
    </row>
    <row r="1509" spans="26:31">
      <c r="Z1509" s="3" t="str">
        <f t="shared" si="68"/>
        <v xml:space="preserve">, </v>
      </c>
      <c r="AB1509" s="108" t="s">
        <v>91</v>
      </c>
      <c r="AC1509" s="109"/>
      <c r="AD1509" s="109"/>
      <c r="AE1509" s="19" t="str">
        <f t="shared" si="67"/>
        <v/>
      </c>
    </row>
    <row r="1510" spans="26:31">
      <c r="Z1510" s="3" t="str">
        <f t="shared" si="68"/>
        <v xml:space="preserve">, </v>
      </c>
      <c r="AB1510" s="108" t="s">
        <v>91</v>
      </c>
      <c r="AC1510" s="109"/>
      <c r="AD1510" s="109"/>
      <c r="AE1510" s="19" t="str">
        <f t="shared" si="67"/>
        <v/>
      </c>
    </row>
    <row r="1511" spans="26:31">
      <c r="Z1511" s="3" t="str">
        <f t="shared" si="68"/>
        <v xml:space="preserve">, </v>
      </c>
      <c r="AB1511" s="108" t="s">
        <v>91</v>
      </c>
      <c r="AC1511" s="109"/>
      <c r="AD1511" s="109"/>
      <c r="AE1511" s="19" t="str">
        <f t="shared" ref="AE1511:AE1574" si="69">IFERROR(INDEX($AH:$AH,MATCH($C1509,$AF:$AF,0)),"")</f>
        <v/>
      </c>
    </row>
    <row r="1512" spans="26:31">
      <c r="Z1512" s="3" t="str">
        <f t="shared" si="68"/>
        <v xml:space="preserve">, </v>
      </c>
      <c r="AB1512" s="108" t="s">
        <v>91</v>
      </c>
      <c r="AC1512" s="109"/>
      <c r="AD1512" s="108"/>
      <c r="AE1512" s="19" t="str">
        <f t="shared" si="69"/>
        <v/>
      </c>
    </row>
    <row r="1513" spans="26:31">
      <c r="Z1513" s="3" t="str">
        <f t="shared" si="68"/>
        <v xml:space="preserve">, </v>
      </c>
      <c r="AB1513" s="108" t="s">
        <v>91</v>
      </c>
      <c r="AC1513" s="109"/>
      <c r="AD1513" s="109"/>
      <c r="AE1513" s="19" t="str">
        <f t="shared" si="69"/>
        <v/>
      </c>
    </row>
    <row r="1514" spans="26:31">
      <c r="Z1514" s="3" t="str">
        <f t="shared" si="68"/>
        <v xml:space="preserve">, </v>
      </c>
      <c r="AB1514" s="108" t="s">
        <v>91</v>
      </c>
      <c r="AC1514" s="109"/>
      <c r="AD1514" s="108"/>
      <c r="AE1514" s="19" t="str">
        <f t="shared" si="69"/>
        <v/>
      </c>
    </row>
    <row r="1515" spans="26:31">
      <c r="Z1515" s="3" t="str">
        <f t="shared" si="68"/>
        <v xml:space="preserve">, </v>
      </c>
      <c r="AB1515" s="108" t="s">
        <v>91</v>
      </c>
      <c r="AC1515" s="109"/>
      <c r="AD1515" s="109"/>
      <c r="AE1515" s="19" t="str">
        <f t="shared" si="69"/>
        <v/>
      </c>
    </row>
    <row r="1516" spans="26:31">
      <c r="Z1516" s="3" t="str">
        <f t="shared" si="68"/>
        <v xml:space="preserve">, </v>
      </c>
      <c r="AB1516" s="108" t="s">
        <v>91</v>
      </c>
      <c r="AC1516" s="109"/>
      <c r="AD1516" s="109"/>
      <c r="AE1516" s="19" t="str">
        <f t="shared" si="69"/>
        <v/>
      </c>
    </row>
    <row r="1517" spans="26:31">
      <c r="Z1517" s="3" t="str">
        <f t="shared" si="68"/>
        <v xml:space="preserve">, </v>
      </c>
      <c r="AB1517" s="108" t="s">
        <v>91</v>
      </c>
      <c r="AC1517" s="108"/>
      <c r="AD1517" s="109"/>
      <c r="AE1517" s="19" t="str">
        <f t="shared" si="69"/>
        <v/>
      </c>
    </row>
    <row r="1518" spans="26:31">
      <c r="Z1518" s="3" t="str">
        <f t="shared" si="68"/>
        <v xml:space="preserve">, </v>
      </c>
      <c r="AB1518" s="108" t="s">
        <v>91</v>
      </c>
      <c r="AC1518" s="109"/>
      <c r="AD1518" s="109"/>
      <c r="AE1518" s="19" t="str">
        <f t="shared" si="69"/>
        <v/>
      </c>
    </row>
    <row r="1519" spans="26:31">
      <c r="Z1519" s="3" t="str">
        <f t="shared" si="68"/>
        <v xml:space="preserve">, </v>
      </c>
      <c r="AB1519" s="108" t="s">
        <v>91</v>
      </c>
      <c r="AC1519" s="108"/>
      <c r="AD1519" s="108"/>
      <c r="AE1519" s="19" t="str">
        <f t="shared" si="69"/>
        <v/>
      </c>
    </row>
    <row r="1520" spans="26:31">
      <c r="Z1520" s="3" t="str">
        <f t="shared" si="68"/>
        <v xml:space="preserve">, </v>
      </c>
      <c r="AB1520" s="108" t="s">
        <v>91</v>
      </c>
      <c r="AC1520" s="109"/>
      <c r="AD1520" s="109"/>
      <c r="AE1520" s="19" t="str">
        <f t="shared" si="69"/>
        <v/>
      </c>
    </row>
    <row r="1521" spans="26:31">
      <c r="Z1521" s="3" t="str">
        <f t="shared" si="68"/>
        <v xml:space="preserve">, </v>
      </c>
      <c r="AB1521" s="108" t="s">
        <v>91</v>
      </c>
      <c r="AC1521" s="109"/>
      <c r="AD1521" s="108"/>
      <c r="AE1521" s="19" t="str">
        <f t="shared" si="69"/>
        <v/>
      </c>
    </row>
    <row r="1522" spans="26:31">
      <c r="Z1522" s="3" t="str">
        <f t="shared" si="68"/>
        <v xml:space="preserve">, </v>
      </c>
      <c r="AB1522" s="108" t="s">
        <v>91</v>
      </c>
      <c r="AC1522" s="109"/>
      <c r="AD1522" s="108"/>
      <c r="AE1522" s="19" t="str">
        <f t="shared" si="69"/>
        <v/>
      </c>
    </row>
    <row r="1523" spans="26:31">
      <c r="Z1523" s="3" t="str">
        <f t="shared" si="68"/>
        <v xml:space="preserve">, </v>
      </c>
      <c r="AB1523" s="108" t="s">
        <v>91</v>
      </c>
      <c r="AC1523" s="109"/>
      <c r="AD1523" s="108"/>
      <c r="AE1523" s="19" t="str">
        <f t="shared" si="69"/>
        <v/>
      </c>
    </row>
    <row r="1524" spans="26:31">
      <c r="Z1524" s="3" t="str">
        <f t="shared" si="68"/>
        <v xml:space="preserve">, </v>
      </c>
      <c r="AB1524" s="108" t="s">
        <v>91</v>
      </c>
      <c r="AC1524" s="108"/>
      <c r="AD1524" s="109"/>
      <c r="AE1524" s="19" t="str">
        <f t="shared" si="69"/>
        <v/>
      </c>
    </row>
    <row r="1525" spans="26:31">
      <c r="Z1525" s="3" t="str">
        <f t="shared" si="68"/>
        <v xml:space="preserve">, </v>
      </c>
      <c r="AB1525" s="108" t="s">
        <v>91</v>
      </c>
      <c r="AC1525" s="109"/>
      <c r="AD1525" s="108"/>
      <c r="AE1525" s="19" t="str">
        <f t="shared" si="69"/>
        <v/>
      </c>
    </row>
    <row r="1526" spans="26:31">
      <c r="Z1526" s="3" t="str">
        <f t="shared" si="68"/>
        <v xml:space="preserve">, </v>
      </c>
      <c r="AB1526" s="108" t="s">
        <v>91</v>
      </c>
      <c r="AC1526" s="108"/>
      <c r="AD1526" s="108"/>
      <c r="AE1526" s="19" t="str">
        <f t="shared" si="69"/>
        <v/>
      </c>
    </row>
    <row r="1527" spans="26:31">
      <c r="Z1527" s="3" t="str">
        <f t="shared" si="68"/>
        <v xml:space="preserve">, </v>
      </c>
      <c r="AB1527" s="108" t="s">
        <v>91</v>
      </c>
      <c r="AC1527" s="108"/>
      <c r="AD1527" s="109"/>
      <c r="AE1527" s="19" t="str">
        <f t="shared" si="69"/>
        <v/>
      </c>
    </row>
    <row r="1528" spans="26:31">
      <c r="Z1528" s="3" t="str">
        <f t="shared" si="68"/>
        <v xml:space="preserve">, </v>
      </c>
      <c r="AB1528" s="108" t="s">
        <v>91</v>
      </c>
      <c r="AC1528" s="108"/>
      <c r="AD1528" s="108"/>
      <c r="AE1528" s="19" t="str">
        <f t="shared" si="69"/>
        <v/>
      </c>
    </row>
    <row r="1529" spans="26:31">
      <c r="Z1529" s="3" t="str">
        <f t="shared" si="68"/>
        <v xml:space="preserve">, </v>
      </c>
      <c r="AB1529" s="108" t="s">
        <v>91</v>
      </c>
      <c r="AC1529" s="109"/>
      <c r="AD1529" s="109"/>
      <c r="AE1529" s="19" t="str">
        <f t="shared" si="69"/>
        <v/>
      </c>
    </row>
    <row r="1530" spans="26:31">
      <c r="Z1530" s="3" t="str">
        <f t="shared" si="68"/>
        <v xml:space="preserve">, </v>
      </c>
      <c r="AB1530" s="108" t="s">
        <v>91</v>
      </c>
      <c r="AC1530" s="108"/>
      <c r="AD1530" s="109"/>
      <c r="AE1530" s="19" t="str">
        <f t="shared" si="69"/>
        <v/>
      </c>
    </row>
    <row r="1531" spans="26:31">
      <c r="Z1531" s="3" t="str">
        <f t="shared" si="68"/>
        <v xml:space="preserve">, </v>
      </c>
      <c r="AB1531" s="108" t="s">
        <v>91</v>
      </c>
      <c r="AC1531" s="108"/>
      <c r="AD1531" s="108"/>
      <c r="AE1531" s="19" t="str">
        <f t="shared" si="69"/>
        <v/>
      </c>
    </row>
    <row r="1532" spans="26:31">
      <c r="Z1532" s="3" t="str">
        <f t="shared" si="68"/>
        <v xml:space="preserve">, </v>
      </c>
      <c r="AB1532" s="108" t="s">
        <v>91</v>
      </c>
      <c r="AC1532" s="109"/>
      <c r="AD1532" s="109"/>
      <c r="AE1532" s="19" t="str">
        <f t="shared" si="69"/>
        <v/>
      </c>
    </row>
    <row r="1533" spans="26:31">
      <c r="Z1533" s="3" t="str">
        <f t="shared" si="68"/>
        <v xml:space="preserve">, </v>
      </c>
      <c r="AB1533" s="108" t="s">
        <v>91</v>
      </c>
      <c r="AC1533" s="108"/>
      <c r="AD1533" s="109"/>
      <c r="AE1533" s="19" t="str">
        <f t="shared" si="69"/>
        <v/>
      </c>
    </row>
    <row r="1534" spans="26:31">
      <c r="Z1534" s="3" t="str">
        <f t="shared" si="68"/>
        <v xml:space="preserve">, </v>
      </c>
      <c r="AB1534" s="108" t="s">
        <v>91</v>
      </c>
      <c r="AC1534" s="109"/>
      <c r="AD1534" s="108"/>
      <c r="AE1534" s="19" t="str">
        <f t="shared" si="69"/>
        <v/>
      </c>
    </row>
    <row r="1535" spans="26:31">
      <c r="Z1535" s="3" t="str">
        <f t="shared" si="68"/>
        <v xml:space="preserve">, </v>
      </c>
      <c r="AB1535" s="108" t="s">
        <v>91</v>
      </c>
      <c r="AC1535" s="109"/>
      <c r="AD1535" s="109"/>
      <c r="AE1535" s="19" t="str">
        <f t="shared" si="69"/>
        <v/>
      </c>
    </row>
    <row r="1536" spans="26:31">
      <c r="Z1536" s="3" t="str">
        <f t="shared" si="68"/>
        <v xml:space="preserve">, </v>
      </c>
      <c r="AB1536" s="108" t="s">
        <v>91</v>
      </c>
      <c r="AC1536" s="108"/>
      <c r="AD1536" s="108"/>
      <c r="AE1536" s="19" t="str">
        <f t="shared" si="69"/>
        <v/>
      </c>
    </row>
    <row r="1537" spans="26:31">
      <c r="Z1537" s="3" t="str">
        <f t="shared" si="68"/>
        <v xml:space="preserve">, </v>
      </c>
      <c r="AB1537" s="108" t="s">
        <v>91</v>
      </c>
      <c r="AC1537" s="109"/>
      <c r="AD1537" s="108"/>
      <c r="AE1537" s="19" t="str">
        <f t="shared" si="69"/>
        <v/>
      </c>
    </row>
    <row r="1538" spans="26:31">
      <c r="Z1538" s="3" t="str">
        <f t="shared" si="68"/>
        <v xml:space="preserve">, </v>
      </c>
      <c r="AB1538" s="108" t="s">
        <v>91</v>
      </c>
      <c r="AC1538" s="109"/>
      <c r="AD1538" s="108"/>
      <c r="AE1538" s="19" t="str">
        <f t="shared" si="69"/>
        <v/>
      </c>
    </row>
    <row r="1539" spans="26:31">
      <c r="Z1539" s="3" t="str">
        <f t="shared" si="68"/>
        <v xml:space="preserve">, </v>
      </c>
      <c r="AB1539" s="108" t="s">
        <v>91</v>
      </c>
      <c r="AC1539" s="108"/>
      <c r="AD1539" s="109"/>
      <c r="AE1539" s="19" t="str">
        <f t="shared" si="69"/>
        <v/>
      </c>
    </row>
    <row r="1540" spans="26:31">
      <c r="Z1540" s="3" t="str">
        <f t="shared" si="68"/>
        <v xml:space="preserve">, </v>
      </c>
      <c r="AB1540" s="108" t="s">
        <v>91</v>
      </c>
      <c r="AC1540" s="109"/>
      <c r="AD1540" s="109"/>
      <c r="AE1540" s="19" t="str">
        <f t="shared" si="69"/>
        <v/>
      </c>
    </row>
    <row r="1541" spans="26:31">
      <c r="Z1541" s="3" t="str">
        <f t="shared" si="68"/>
        <v xml:space="preserve">, </v>
      </c>
      <c r="AB1541" s="108" t="s">
        <v>91</v>
      </c>
      <c r="AC1541" s="108"/>
      <c r="AD1541" s="109"/>
      <c r="AE1541" s="19" t="str">
        <f t="shared" si="69"/>
        <v/>
      </c>
    </row>
    <row r="1542" spans="26:31">
      <c r="Z1542" s="3" t="str">
        <f t="shared" si="68"/>
        <v xml:space="preserve">, </v>
      </c>
      <c r="AB1542" s="108" t="s">
        <v>91</v>
      </c>
      <c r="AC1542" s="108"/>
      <c r="AD1542" s="108"/>
      <c r="AE1542" s="19" t="str">
        <f t="shared" si="69"/>
        <v/>
      </c>
    </row>
    <row r="1543" spans="26:31">
      <c r="Z1543" s="3" t="str">
        <f t="shared" ref="Z1543:Z1606" si="70">CONCATENATE(AA1543, AB1543, AC1543)</f>
        <v xml:space="preserve">, </v>
      </c>
      <c r="AB1543" s="108" t="s">
        <v>91</v>
      </c>
      <c r="AC1543" s="108"/>
      <c r="AD1543" s="109"/>
      <c r="AE1543" s="19" t="str">
        <f t="shared" si="69"/>
        <v/>
      </c>
    </row>
    <row r="1544" spans="26:31">
      <c r="Z1544" s="3" t="str">
        <f t="shared" si="70"/>
        <v xml:space="preserve">, </v>
      </c>
      <c r="AB1544" s="108" t="s">
        <v>91</v>
      </c>
      <c r="AC1544" s="109"/>
      <c r="AD1544" s="108"/>
      <c r="AE1544" s="19" t="str">
        <f t="shared" si="69"/>
        <v/>
      </c>
    </row>
    <row r="1545" spans="26:31">
      <c r="Z1545" s="3" t="str">
        <f t="shared" si="70"/>
        <v xml:space="preserve">, </v>
      </c>
      <c r="AB1545" s="108" t="s">
        <v>91</v>
      </c>
      <c r="AC1545" s="109"/>
      <c r="AD1545" s="109"/>
      <c r="AE1545" s="19" t="str">
        <f t="shared" si="69"/>
        <v/>
      </c>
    </row>
    <row r="1546" spans="26:31">
      <c r="Z1546" s="3" t="str">
        <f t="shared" si="70"/>
        <v xml:space="preserve">, </v>
      </c>
      <c r="AB1546" s="108" t="s">
        <v>91</v>
      </c>
      <c r="AC1546" s="109"/>
      <c r="AD1546" s="109"/>
      <c r="AE1546" s="19" t="str">
        <f t="shared" si="69"/>
        <v/>
      </c>
    </row>
    <row r="1547" spans="26:31">
      <c r="Z1547" s="3" t="str">
        <f t="shared" si="70"/>
        <v xml:space="preserve">, </v>
      </c>
      <c r="AB1547" s="108" t="s">
        <v>91</v>
      </c>
      <c r="AC1547" s="108"/>
      <c r="AD1547" s="109"/>
      <c r="AE1547" s="19" t="str">
        <f t="shared" si="69"/>
        <v/>
      </c>
    </row>
    <row r="1548" spans="26:31">
      <c r="Z1548" s="3" t="str">
        <f t="shared" si="70"/>
        <v xml:space="preserve">, </v>
      </c>
      <c r="AB1548" s="108" t="s">
        <v>91</v>
      </c>
      <c r="AC1548" s="109"/>
      <c r="AD1548" s="108"/>
      <c r="AE1548" s="19" t="str">
        <f t="shared" si="69"/>
        <v/>
      </c>
    </row>
    <row r="1549" spans="26:31">
      <c r="Z1549" s="3" t="str">
        <f t="shared" si="70"/>
        <v xml:space="preserve">, </v>
      </c>
      <c r="AB1549" s="108" t="s">
        <v>91</v>
      </c>
      <c r="AC1549" s="108"/>
      <c r="AD1549" s="109"/>
      <c r="AE1549" s="19" t="str">
        <f t="shared" si="69"/>
        <v/>
      </c>
    </row>
    <row r="1550" spans="26:31">
      <c r="Z1550" s="3" t="str">
        <f t="shared" si="70"/>
        <v xml:space="preserve">, </v>
      </c>
      <c r="AB1550" s="108" t="s">
        <v>91</v>
      </c>
      <c r="AC1550" s="109"/>
      <c r="AD1550" s="109"/>
      <c r="AE1550" s="19" t="str">
        <f t="shared" si="69"/>
        <v/>
      </c>
    </row>
    <row r="1551" spans="26:31">
      <c r="Z1551" s="3" t="str">
        <f t="shared" si="70"/>
        <v xml:space="preserve">, </v>
      </c>
      <c r="AB1551" s="108" t="s">
        <v>91</v>
      </c>
      <c r="AC1551" s="109"/>
      <c r="AD1551" s="108"/>
      <c r="AE1551" s="19" t="str">
        <f t="shared" si="69"/>
        <v/>
      </c>
    </row>
    <row r="1552" spans="26:31">
      <c r="Z1552" s="3" t="str">
        <f t="shared" si="70"/>
        <v xml:space="preserve">, </v>
      </c>
      <c r="AB1552" s="108" t="s">
        <v>91</v>
      </c>
      <c r="AC1552" s="109"/>
      <c r="AD1552" s="109"/>
      <c r="AE1552" s="19" t="str">
        <f t="shared" si="69"/>
        <v/>
      </c>
    </row>
    <row r="1553" spans="26:31">
      <c r="Z1553" s="3" t="str">
        <f t="shared" si="70"/>
        <v xml:space="preserve">, </v>
      </c>
      <c r="AB1553" s="108" t="s">
        <v>91</v>
      </c>
      <c r="AC1553" s="108"/>
      <c r="AD1553" s="109"/>
      <c r="AE1553" s="19" t="str">
        <f t="shared" si="69"/>
        <v/>
      </c>
    </row>
    <row r="1554" spans="26:31">
      <c r="Z1554" s="3" t="str">
        <f t="shared" si="70"/>
        <v xml:space="preserve">, </v>
      </c>
      <c r="AB1554" s="108" t="s">
        <v>91</v>
      </c>
      <c r="AC1554" s="109"/>
      <c r="AD1554" s="109"/>
      <c r="AE1554" s="19" t="str">
        <f t="shared" si="69"/>
        <v/>
      </c>
    </row>
    <row r="1555" spans="26:31">
      <c r="Z1555" s="3" t="str">
        <f t="shared" si="70"/>
        <v xml:space="preserve">, </v>
      </c>
      <c r="AB1555" s="108" t="s">
        <v>91</v>
      </c>
      <c r="AC1555" s="109"/>
      <c r="AD1555" s="109"/>
      <c r="AE1555" s="19" t="str">
        <f t="shared" si="69"/>
        <v/>
      </c>
    </row>
    <row r="1556" spans="26:31">
      <c r="Z1556" s="3" t="str">
        <f t="shared" si="70"/>
        <v xml:space="preserve">, </v>
      </c>
      <c r="AB1556" s="108" t="s">
        <v>91</v>
      </c>
      <c r="AC1556" s="108"/>
      <c r="AD1556" s="109"/>
      <c r="AE1556" s="19" t="str">
        <f t="shared" si="69"/>
        <v/>
      </c>
    </row>
    <row r="1557" spans="26:31">
      <c r="Z1557" s="3" t="str">
        <f t="shared" si="70"/>
        <v xml:space="preserve">, </v>
      </c>
      <c r="AB1557" s="108" t="s">
        <v>91</v>
      </c>
      <c r="AC1557" s="109"/>
      <c r="AD1557" s="109"/>
      <c r="AE1557" s="19" t="str">
        <f t="shared" si="69"/>
        <v/>
      </c>
    </row>
    <row r="1558" spans="26:31">
      <c r="Z1558" s="3" t="str">
        <f t="shared" si="70"/>
        <v xml:space="preserve">, </v>
      </c>
      <c r="AB1558" s="108" t="s">
        <v>91</v>
      </c>
      <c r="AC1558" s="109"/>
      <c r="AD1558" s="109"/>
      <c r="AE1558" s="19" t="str">
        <f t="shared" si="69"/>
        <v/>
      </c>
    </row>
    <row r="1559" spans="26:31">
      <c r="Z1559" s="3" t="str">
        <f t="shared" si="70"/>
        <v xml:space="preserve">, </v>
      </c>
      <c r="AB1559" s="108" t="s">
        <v>91</v>
      </c>
      <c r="AC1559" s="109"/>
      <c r="AD1559" s="109"/>
      <c r="AE1559" s="19" t="str">
        <f t="shared" si="69"/>
        <v/>
      </c>
    </row>
    <row r="1560" spans="26:31">
      <c r="Z1560" s="3" t="str">
        <f t="shared" si="70"/>
        <v xml:space="preserve">, </v>
      </c>
      <c r="AB1560" s="108" t="s">
        <v>91</v>
      </c>
      <c r="AC1560" s="109"/>
      <c r="AD1560" s="108"/>
      <c r="AE1560" s="19" t="str">
        <f t="shared" si="69"/>
        <v/>
      </c>
    </row>
    <row r="1561" spans="26:31">
      <c r="Z1561" s="3" t="str">
        <f t="shared" si="70"/>
        <v xml:space="preserve">, </v>
      </c>
      <c r="AB1561" s="108" t="s">
        <v>91</v>
      </c>
      <c r="AC1561" s="109"/>
      <c r="AD1561" s="108"/>
      <c r="AE1561" s="19" t="str">
        <f t="shared" si="69"/>
        <v/>
      </c>
    </row>
    <row r="1562" spans="26:31">
      <c r="Z1562" s="3" t="str">
        <f t="shared" si="70"/>
        <v xml:space="preserve">, </v>
      </c>
      <c r="AB1562" s="108" t="s">
        <v>91</v>
      </c>
      <c r="AC1562" s="109"/>
      <c r="AD1562" s="108"/>
      <c r="AE1562" s="19" t="str">
        <f t="shared" si="69"/>
        <v/>
      </c>
    </row>
    <row r="1563" spans="26:31">
      <c r="Z1563" s="3" t="str">
        <f t="shared" si="70"/>
        <v xml:space="preserve">, </v>
      </c>
      <c r="AB1563" s="108" t="s">
        <v>91</v>
      </c>
      <c r="AC1563" s="109"/>
      <c r="AD1563" s="109"/>
      <c r="AE1563" s="19" t="str">
        <f t="shared" si="69"/>
        <v/>
      </c>
    </row>
    <row r="1564" spans="26:31">
      <c r="Z1564" s="3" t="str">
        <f t="shared" si="70"/>
        <v xml:space="preserve">, </v>
      </c>
      <c r="AB1564" s="108" t="s">
        <v>91</v>
      </c>
      <c r="AC1564" s="109"/>
      <c r="AD1564" s="109"/>
      <c r="AE1564" s="19" t="str">
        <f t="shared" si="69"/>
        <v/>
      </c>
    </row>
    <row r="1565" spans="26:31">
      <c r="Z1565" s="3" t="str">
        <f t="shared" si="70"/>
        <v xml:space="preserve">, </v>
      </c>
      <c r="AB1565" s="108" t="s">
        <v>91</v>
      </c>
      <c r="AC1565" s="108"/>
      <c r="AD1565" s="109"/>
      <c r="AE1565" s="19" t="str">
        <f t="shared" si="69"/>
        <v/>
      </c>
    </row>
    <row r="1566" spans="26:31">
      <c r="Z1566" s="3" t="str">
        <f t="shared" si="70"/>
        <v xml:space="preserve">, </v>
      </c>
      <c r="AB1566" s="108" t="s">
        <v>91</v>
      </c>
      <c r="AC1566" s="108"/>
      <c r="AD1566" s="108"/>
      <c r="AE1566" s="19" t="str">
        <f t="shared" si="69"/>
        <v/>
      </c>
    </row>
    <row r="1567" spans="26:31">
      <c r="Z1567" s="3" t="str">
        <f t="shared" si="70"/>
        <v xml:space="preserve">, </v>
      </c>
      <c r="AB1567" s="108" t="s">
        <v>91</v>
      </c>
      <c r="AC1567" s="108"/>
      <c r="AD1567" s="109"/>
      <c r="AE1567" s="19" t="str">
        <f t="shared" si="69"/>
        <v/>
      </c>
    </row>
    <row r="1568" spans="26:31">
      <c r="Z1568" s="3" t="str">
        <f t="shared" si="70"/>
        <v xml:space="preserve">, </v>
      </c>
      <c r="AB1568" s="108" t="s">
        <v>91</v>
      </c>
      <c r="AC1568" s="109"/>
      <c r="AD1568" s="109"/>
      <c r="AE1568" s="19" t="str">
        <f t="shared" si="69"/>
        <v/>
      </c>
    </row>
    <row r="1569" spans="26:31">
      <c r="Z1569" s="3" t="str">
        <f t="shared" si="70"/>
        <v xml:space="preserve">, </v>
      </c>
      <c r="AB1569" s="108" t="s">
        <v>91</v>
      </c>
      <c r="AC1569" s="109"/>
      <c r="AD1569" s="108"/>
      <c r="AE1569" s="19" t="str">
        <f t="shared" si="69"/>
        <v/>
      </c>
    </row>
    <row r="1570" spans="26:31">
      <c r="Z1570" s="3" t="str">
        <f t="shared" si="70"/>
        <v xml:space="preserve">, </v>
      </c>
      <c r="AB1570" s="108" t="s">
        <v>91</v>
      </c>
      <c r="AC1570" s="109"/>
      <c r="AD1570" s="109"/>
      <c r="AE1570" s="19" t="str">
        <f t="shared" si="69"/>
        <v/>
      </c>
    </row>
    <row r="1571" spans="26:31">
      <c r="Z1571" s="3" t="str">
        <f t="shared" si="70"/>
        <v xml:space="preserve">, </v>
      </c>
      <c r="AB1571" s="108" t="s">
        <v>91</v>
      </c>
      <c r="AC1571" s="108"/>
      <c r="AD1571" s="109"/>
      <c r="AE1571" s="19" t="str">
        <f t="shared" si="69"/>
        <v/>
      </c>
    </row>
    <row r="1572" spans="26:31">
      <c r="Z1572" s="3" t="str">
        <f t="shared" si="70"/>
        <v xml:space="preserve">, </v>
      </c>
      <c r="AB1572" s="108" t="s">
        <v>91</v>
      </c>
      <c r="AC1572" s="109"/>
      <c r="AD1572" s="109"/>
      <c r="AE1572" s="19" t="str">
        <f t="shared" si="69"/>
        <v/>
      </c>
    </row>
    <row r="1573" spans="26:31">
      <c r="Z1573" s="3" t="str">
        <f t="shared" si="70"/>
        <v xml:space="preserve">, </v>
      </c>
      <c r="AB1573" s="108" t="s">
        <v>91</v>
      </c>
      <c r="AC1573" s="109"/>
      <c r="AD1573" s="109"/>
      <c r="AE1573" s="19" t="str">
        <f t="shared" si="69"/>
        <v/>
      </c>
    </row>
    <row r="1574" spans="26:31">
      <c r="Z1574" s="3" t="str">
        <f t="shared" si="70"/>
        <v xml:space="preserve">, </v>
      </c>
      <c r="AB1574" s="108" t="s">
        <v>91</v>
      </c>
      <c r="AC1574" s="108"/>
      <c r="AD1574" s="109"/>
      <c r="AE1574" s="19" t="str">
        <f t="shared" si="69"/>
        <v/>
      </c>
    </row>
    <row r="1575" spans="26:31">
      <c r="Z1575" s="3" t="str">
        <f t="shared" si="70"/>
        <v xml:space="preserve">, </v>
      </c>
      <c r="AB1575" s="108" t="s">
        <v>91</v>
      </c>
      <c r="AC1575" s="109"/>
      <c r="AD1575" s="109"/>
      <c r="AE1575" s="19" t="str">
        <f t="shared" ref="AE1575:AE1638" si="71">IFERROR(INDEX($AH:$AH,MATCH($C1573,$AF:$AF,0)),"")</f>
        <v/>
      </c>
    </row>
    <row r="1576" spans="26:31">
      <c r="Z1576" s="3" t="str">
        <f t="shared" si="70"/>
        <v xml:space="preserve">, </v>
      </c>
      <c r="AB1576" s="108" t="s">
        <v>91</v>
      </c>
      <c r="AC1576" s="109"/>
      <c r="AD1576" s="108"/>
      <c r="AE1576" s="19" t="str">
        <f t="shared" si="71"/>
        <v/>
      </c>
    </row>
    <row r="1577" spans="26:31">
      <c r="Z1577" s="3" t="str">
        <f t="shared" si="70"/>
        <v xml:space="preserve">, </v>
      </c>
      <c r="AB1577" s="108" t="s">
        <v>91</v>
      </c>
      <c r="AC1577" s="109"/>
      <c r="AD1577" s="109"/>
      <c r="AE1577" s="19" t="str">
        <f t="shared" si="71"/>
        <v/>
      </c>
    </row>
    <row r="1578" spans="26:31">
      <c r="Z1578" s="3" t="str">
        <f t="shared" si="70"/>
        <v xml:space="preserve">, </v>
      </c>
      <c r="AB1578" s="108" t="s">
        <v>91</v>
      </c>
      <c r="AC1578" s="109"/>
      <c r="AD1578" s="109"/>
      <c r="AE1578" s="19" t="str">
        <f t="shared" si="71"/>
        <v/>
      </c>
    </row>
    <row r="1579" spans="26:31">
      <c r="Z1579" s="3" t="str">
        <f t="shared" si="70"/>
        <v xml:space="preserve">, </v>
      </c>
      <c r="AB1579" s="108" t="s">
        <v>91</v>
      </c>
      <c r="AC1579" s="109"/>
      <c r="AD1579" s="109"/>
      <c r="AE1579" s="19" t="str">
        <f t="shared" si="71"/>
        <v/>
      </c>
    </row>
    <row r="1580" spans="26:31">
      <c r="Z1580" s="3" t="str">
        <f t="shared" si="70"/>
        <v xml:space="preserve">, </v>
      </c>
      <c r="AB1580" s="108" t="s">
        <v>91</v>
      </c>
      <c r="AC1580" s="109"/>
      <c r="AD1580" s="108"/>
      <c r="AE1580" s="19" t="str">
        <f t="shared" si="71"/>
        <v/>
      </c>
    </row>
    <row r="1581" spans="26:31">
      <c r="Z1581" s="3" t="str">
        <f t="shared" si="70"/>
        <v xml:space="preserve">, </v>
      </c>
      <c r="AB1581" s="108" t="s">
        <v>91</v>
      </c>
      <c r="AC1581" s="108"/>
      <c r="AD1581" s="109"/>
      <c r="AE1581" s="19" t="str">
        <f t="shared" si="71"/>
        <v/>
      </c>
    </row>
    <row r="1582" spans="26:31">
      <c r="Z1582" s="3" t="str">
        <f t="shared" si="70"/>
        <v xml:space="preserve">, </v>
      </c>
      <c r="AB1582" s="108" t="s">
        <v>91</v>
      </c>
      <c r="AC1582" s="109"/>
      <c r="AD1582" s="109"/>
      <c r="AE1582" s="19" t="str">
        <f t="shared" si="71"/>
        <v/>
      </c>
    </row>
    <row r="1583" spans="26:31">
      <c r="Z1583" s="3" t="str">
        <f t="shared" si="70"/>
        <v xml:space="preserve">, </v>
      </c>
      <c r="AB1583" s="108" t="s">
        <v>91</v>
      </c>
      <c r="AC1583" s="109"/>
      <c r="AD1583" s="109"/>
      <c r="AE1583" s="19" t="str">
        <f t="shared" si="71"/>
        <v/>
      </c>
    </row>
    <row r="1584" spans="26:31">
      <c r="Z1584" s="3" t="str">
        <f t="shared" si="70"/>
        <v xml:space="preserve">, </v>
      </c>
      <c r="AB1584" s="108" t="s">
        <v>91</v>
      </c>
      <c r="AC1584" s="109"/>
      <c r="AD1584" s="109"/>
      <c r="AE1584" s="19" t="str">
        <f t="shared" si="71"/>
        <v/>
      </c>
    </row>
    <row r="1585" spans="26:31">
      <c r="Z1585" s="3" t="str">
        <f t="shared" si="70"/>
        <v xml:space="preserve">, </v>
      </c>
      <c r="AB1585" s="108" t="s">
        <v>91</v>
      </c>
      <c r="AC1585" s="108"/>
      <c r="AD1585" s="108"/>
      <c r="AE1585" s="19" t="str">
        <f t="shared" si="71"/>
        <v/>
      </c>
    </row>
    <row r="1586" spans="26:31">
      <c r="Z1586" s="3" t="str">
        <f t="shared" si="70"/>
        <v xml:space="preserve">, </v>
      </c>
      <c r="AB1586" s="108" t="s">
        <v>91</v>
      </c>
      <c r="AC1586" s="109"/>
      <c r="AD1586" s="109"/>
      <c r="AE1586" s="19" t="str">
        <f t="shared" si="71"/>
        <v/>
      </c>
    </row>
    <row r="1587" spans="26:31">
      <c r="Z1587" s="3" t="str">
        <f t="shared" si="70"/>
        <v xml:space="preserve">, </v>
      </c>
      <c r="AB1587" s="108" t="s">
        <v>91</v>
      </c>
      <c r="AC1587" s="109"/>
      <c r="AD1587" s="109"/>
      <c r="AE1587" s="19" t="str">
        <f t="shared" si="71"/>
        <v/>
      </c>
    </row>
    <row r="1588" spans="26:31">
      <c r="Z1588" s="3" t="str">
        <f t="shared" si="70"/>
        <v xml:space="preserve">, </v>
      </c>
      <c r="AB1588" s="108" t="s">
        <v>91</v>
      </c>
      <c r="AC1588" s="109"/>
      <c r="AD1588" s="108"/>
      <c r="AE1588" s="19" t="str">
        <f t="shared" si="71"/>
        <v/>
      </c>
    </row>
    <row r="1589" spans="26:31">
      <c r="Z1589" s="3" t="str">
        <f t="shared" si="70"/>
        <v xml:space="preserve">, </v>
      </c>
      <c r="AB1589" s="108" t="s">
        <v>91</v>
      </c>
      <c r="AC1589" s="109"/>
      <c r="AD1589" s="109"/>
      <c r="AE1589" s="19" t="str">
        <f t="shared" si="71"/>
        <v/>
      </c>
    </row>
    <row r="1590" spans="26:31">
      <c r="Z1590" s="3" t="str">
        <f t="shared" si="70"/>
        <v xml:space="preserve">, </v>
      </c>
      <c r="AB1590" s="108" t="s">
        <v>91</v>
      </c>
      <c r="AC1590" s="108"/>
      <c r="AD1590" s="109"/>
      <c r="AE1590" s="19" t="str">
        <f t="shared" si="71"/>
        <v/>
      </c>
    </row>
    <row r="1591" spans="26:31">
      <c r="Z1591" s="3" t="str">
        <f t="shared" si="70"/>
        <v xml:space="preserve">, </v>
      </c>
      <c r="AB1591" s="108" t="s">
        <v>91</v>
      </c>
      <c r="AC1591" s="109"/>
      <c r="AD1591" s="109"/>
      <c r="AE1591" s="19" t="str">
        <f t="shared" si="71"/>
        <v/>
      </c>
    </row>
    <row r="1592" spans="26:31">
      <c r="Z1592" s="3" t="str">
        <f t="shared" si="70"/>
        <v xml:space="preserve">, </v>
      </c>
      <c r="AB1592" s="108" t="s">
        <v>91</v>
      </c>
      <c r="AC1592" s="109"/>
      <c r="AD1592" s="109"/>
      <c r="AE1592" s="19" t="str">
        <f t="shared" si="71"/>
        <v/>
      </c>
    </row>
    <row r="1593" spans="26:31">
      <c r="Z1593" s="3" t="str">
        <f t="shared" si="70"/>
        <v xml:space="preserve">, </v>
      </c>
      <c r="AB1593" s="108" t="s">
        <v>91</v>
      </c>
      <c r="AC1593" s="108"/>
      <c r="AD1593" s="109"/>
      <c r="AE1593" s="19" t="str">
        <f t="shared" si="71"/>
        <v/>
      </c>
    </row>
    <row r="1594" spans="26:31">
      <c r="Z1594" s="3" t="str">
        <f t="shared" si="70"/>
        <v xml:space="preserve">, </v>
      </c>
      <c r="AB1594" s="108" t="s">
        <v>91</v>
      </c>
      <c r="AC1594" s="109"/>
      <c r="AD1594" s="109"/>
      <c r="AE1594" s="19" t="str">
        <f t="shared" si="71"/>
        <v/>
      </c>
    </row>
    <row r="1595" spans="26:31">
      <c r="Z1595" s="3" t="str">
        <f t="shared" si="70"/>
        <v xml:space="preserve">, </v>
      </c>
      <c r="AB1595" s="108" t="s">
        <v>91</v>
      </c>
      <c r="AC1595" s="109"/>
      <c r="AD1595" s="108"/>
      <c r="AE1595" s="19" t="str">
        <f t="shared" si="71"/>
        <v/>
      </c>
    </row>
    <row r="1596" spans="26:31">
      <c r="Z1596" s="3" t="str">
        <f t="shared" si="70"/>
        <v xml:space="preserve">, </v>
      </c>
      <c r="AB1596" s="108" t="s">
        <v>91</v>
      </c>
      <c r="AC1596" s="109"/>
      <c r="AD1596" s="108"/>
      <c r="AE1596" s="19" t="str">
        <f t="shared" si="71"/>
        <v/>
      </c>
    </row>
    <row r="1597" spans="26:31">
      <c r="Z1597" s="3" t="str">
        <f t="shared" si="70"/>
        <v xml:space="preserve">, </v>
      </c>
      <c r="AB1597" s="108" t="s">
        <v>91</v>
      </c>
      <c r="AC1597" s="109"/>
      <c r="AD1597" s="109"/>
      <c r="AE1597" s="19" t="str">
        <f t="shared" si="71"/>
        <v/>
      </c>
    </row>
    <row r="1598" spans="26:31">
      <c r="Z1598" s="3" t="str">
        <f t="shared" si="70"/>
        <v xml:space="preserve">, </v>
      </c>
      <c r="AB1598" s="108" t="s">
        <v>91</v>
      </c>
      <c r="AC1598" s="109"/>
      <c r="AD1598" s="109"/>
      <c r="AE1598" s="19" t="str">
        <f t="shared" si="71"/>
        <v/>
      </c>
    </row>
    <row r="1599" spans="26:31">
      <c r="Z1599" s="3" t="str">
        <f t="shared" si="70"/>
        <v xml:space="preserve">, </v>
      </c>
      <c r="AB1599" s="108" t="s">
        <v>91</v>
      </c>
      <c r="AC1599" s="109"/>
      <c r="AD1599" s="109"/>
      <c r="AE1599" s="19" t="str">
        <f t="shared" si="71"/>
        <v/>
      </c>
    </row>
    <row r="1600" spans="26:31">
      <c r="Z1600" s="3" t="str">
        <f t="shared" si="70"/>
        <v xml:space="preserve">, </v>
      </c>
      <c r="AB1600" s="108" t="s">
        <v>91</v>
      </c>
      <c r="AC1600" s="108"/>
      <c r="AD1600" s="109"/>
      <c r="AE1600" s="19" t="str">
        <f t="shared" si="71"/>
        <v/>
      </c>
    </row>
    <row r="1601" spans="26:31">
      <c r="Z1601" s="3" t="str">
        <f t="shared" si="70"/>
        <v xml:space="preserve">, </v>
      </c>
      <c r="AB1601" s="108" t="s">
        <v>91</v>
      </c>
      <c r="AC1601" s="108"/>
      <c r="AD1601" s="108"/>
      <c r="AE1601" s="19" t="str">
        <f t="shared" si="71"/>
        <v/>
      </c>
    </row>
    <row r="1602" spans="26:31">
      <c r="Z1602" s="3" t="str">
        <f t="shared" si="70"/>
        <v xml:space="preserve">, </v>
      </c>
      <c r="AB1602" s="108" t="s">
        <v>91</v>
      </c>
      <c r="AC1602" s="109"/>
      <c r="AD1602" s="109"/>
      <c r="AE1602" s="19" t="str">
        <f t="shared" si="71"/>
        <v/>
      </c>
    </row>
    <row r="1603" spans="26:31">
      <c r="Z1603" s="3" t="str">
        <f t="shared" si="70"/>
        <v xml:space="preserve">, </v>
      </c>
      <c r="AB1603" s="108" t="s">
        <v>91</v>
      </c>
      <c r="AC1603" s="109"/>
      <c r="AD1603" s="109"/>
      <c r="AE1603" s="19" t="str">
        <f t="shared" si="71"/>
        <v/>
      </c>
    </row>
    <row r="1604" spans="26:31">
      <c r="Z1604" s="3" t="str">
        <f t="shared" si="70"/>
        <v xml:space="preserve">, </v>
      </c>
      <c r="AB1604" s="108" t="s">
        <v>91</v>
      </c>
      <c r="AC1604" s="109"/>
      <c r="AD1604" s="109"/>
      <c r="AE1604" s="19" t="str">
        <f t="shared" si="71"/>
        <v/>
      </c>
    </row>
    <row r="1605" spans="26:31">
      <c r="Z1605" s="3" t="str">
        <f t="shared" si="70"/>
        <v xml:space="preserve">, </v>
      </c>
      <c r="AB1605" s="108" t="s">
        <v>91</v>
      </c>
      <c r="AC1605" s="109"/>
      <c r="AD1605" s="109"/>
      <c r="AE1605" s="19" t="str">
        <f t="shared" si="71"/>
        <v/>
      </c>
    </row>
    <row r="1606" spans="26:31">
      <c r="Z1606" s="3" t="str">
        <f t="shared" si="70"/>
        <v xml:space="preserve">, </v>
      </c>
      <c r="AB1606" s="108" t="s">
        <v>91</v>
      </c>
      <c r="AC1606" s="108"/>
      <c r="AD1606" s="109"/>
      <c r="AE1606" s="19" t="str">
        <f t="shared" si="71"/>
        <v/>
      </c>
    </row>
    <row r="1607" spans="26:31">
      <c r="Z1607" s="3" t="str">
        <f t="shared" ref="Z1607:Z1670" si="72">CONCATENATE(AA1607, AB1607, AC1607)</f>
        <v xml:space="preserve">, </v>
      </c>
      <c r="AB1607" s="108" t="s">
        <v>91</v>
      </c>
      <c r="AC1607" s="109"/>
      <c r="AD1607" s="109"/>
      <c r="AE1607" s="19" t="str">
        <f t="shared" si="71"/>
        <v/>
      </c>
    </row>
    <row r="1608" spans="26:31">
      <c r="Z1608" s="3" t="str">
        <f t="shared" si="72"/>
        <v xml:space="preserve">, </v>
      </c>
      <c r="AB1608" s="108" t="s">
        <v>91</v>
      </c>
      <c r="AC1608" s="109"/>
      <c r="AD1608" s="109"/>
      <c r="AE1608" s="19" t="str">
        <f t="shared" si="71"/>
        <v/>
      </c>
    </row>
    <row r="1609" spans="26:31">
      <c r="Z1609" s="3" t="str">
        <f t="shared" si="72"/>
        <v xml:space="preserve">, </v>
      </c>
      <c r="AB1609" s="108" t="s">
        <v>91</v>
      </c>
      <c r="AC1609" s="109"/>
      <c r="AD1609" s="109"/>
      <c r="AE1609" s="19" t="str">
        <f t="shared" si="71"/>
        <v/>
      </c>
    </row>
    <row r="1610" spans="26:31">
      <c r="Z1610" s="3" t="str">
        <f t="shared" si="72"/>
        <v xml:space="preserve">, </v>
      </c>
      <c r="AB1610" s="108" t="s">
        <v>91</v>
      </c>
      <c r="AC1610" s="109"/>
      <c r="AD1610" s="108"/>
      <c r="AE1610" s="19" t="str">
        <f t="shared" si="71"/>
        <v/>
      </c>
    </row>
    <row r="1611" spans="26:31">
      <c r="Z1611" s="3" t="str">
        <f t="shared" si="72"/>
        <v xml:space="preserve">, </v>
      </c>
      <c r="AB1611" s="108" t="s">
        <v>91</v>
      </c>
      <c r="AC1611" s="109"/>
      <c r="AD1611" s="109"/>
      <c r="AE1611" s="19" t="str">
        <f t="shared" si="71"/>
        <v/>
      </c>
    </row>
    <row r="1612" spans="26:31">
      <c r="Z1612" s="3" t="str">
        <f t="shared" si="72"/>
        <v xml:space="preserve">, </v>
      </c>
      <c r="AB1612" s="108" t="s">
        <v>91</v>
      </c>
      <c r="AC1612" s="109"/>
      <c r="AD1612" s="109"/>
      <c r="AE1612" s="19" t="str">
        <f t="shared" si="71"/>
        <v/>
      </c>
    </row>
    <row r="1613" spans="26:31">
      <c r="Z1613" s="3" t="str">
        <f t="shared" si="72"/>
        <v xml:space="preserve">, </v>
      </c>
      <c r="AB1613" s="108" t="s">
        <v>91</v>
      </c>
      <c r="AC1613" s="109"/>
      <c r="AD1613" s="108"/>
      <c r="AE1613" s="19" t="str">
        <f t="shared" si="71"/>
        <v/>
      </c>
    </row>
    <row r="1614" spans="26:31">
      <c r="Z1614" s="3" t="str">
        <f t="shared" si="72"/>
        <v xml:space="preserve">, </v>
      </c>
      <c r="AB1614" s="108" t="s">
        <v>91</v>
      </c>
      <c r="AC1614" s="109"/>
      <c r="AD1614" s="108"/>
      <c r="AE1614" s="19" t="str">
        <f t="shared" si="71"/>
        <v/>
      </c>
    </row>
    <row r="1615" spans="26:31">
      <c r="Z1615" s="3" t="str">
        <f t="shared" si="72"/>
        <v xml:space="preserve">, </v>
      </c>
      <c r="AB1615" s="108" t="s">
        <v>91</v>
      </c>
      <c r="AC1615" s="108"/>
      <c r="AD1615" s="109"/>
      <c r="AE1615" s="19" t="str">
        <f t="shared" si="71"/>
        <v/>
      </c>
    </row>
    <row r="1616" spans="26:31">
      <c r="Z1616" s="3" t="str">
        <f t="shared" si="72"/>
        <v xml:space="preserve">, </v>
      </c>
      <c r="AB1616" s="108" t="s">
        <v>91</v>
      </c>
      <c r="AC1616" s="109"/>
      <c r="AD1616" s="109"/>
      <c r="AE1616" s="19" t="str">
        <f t="shared" si="71"/>
        <v/>
      </c>
    </row>
    <row r="1617" spans="26:31">
      <c r="Z1617" s="3" t="str">
        <f t="shared" si="72"/>
        <v xml:space="preserve">, </v>
      </c>
      <c r="AB1617" s="108" t="s">
        <v>91</v>
      </c>
      <c r="AC1617" s="109"/>
      <c r="AD1617" s="109"/>
      <c r="AE1617" s="19" t="str">
        <f t="shared" si="71"/>
        <v/>
      </c>
    </row>
    <row r="1618" spans="26:31">
      <c r="Z1618" s="3" t="str">
        <f t="shared" si="72"/>
        <v xml:space="preserve">, </v>
      </c>
      <c r="AB1618" s="108" t="s">
        <v>91</v>
      </c>
      <c r="AC1618" s="108"/>
      <c r="AD1618" s="109"/>
      <c r="AE1618" s="19" t="str">
        <f t="shared" si="71"/>
        <v/>
      </c>
    </row>
    <row r="1619" spans="26:31">
      <c r="Z1619" s="3" t="str">
        <f t="shared" si="72"/>
        <v xml:space="preserve">, </v>
      </c>
      <c r="AB1619" s="108" t="s">
        <v>91</v>
      </c>
      <c r="AC1619" s="108"/>
      <c r="AD1619" s="109"/>
      <c r="AE1619" s="19" t="str">
        <f t="shared" si="71"/>
        <v/>
      </c>
    </row>
    <row r="1620" spans="26:31">
      <c r="Z1620" s="3" t="str">
        <f t="shared" si="72"/>
        <v xml:space="preserve">, </v>
      </c>
      <c r="AB1620" s="108" t="s">
        <v>91</v>
      </c>
      <c r="AC1620" s="109"/>
      <c r="AD1620" s="109"/>
      <c r="AE1620" s="19" t="str">
        <f t="shared" si="71"/>
        <v/>
      </c>
    </row>
    <row r="1621" spans="26:31">
      <c r="Z1621" s="3" t="str">
        <f t="shared" si="72"/>
        <v xml:space="preserve">, </v>
      </c>
      <c r="AB1621" s="108" t="s">
        <v>91</v>
      </c>
      <c r="AC1621" s="109"/>
      <c r="AD1621" s="109"/>
      <c r="AE1621" s="19" t="str">
        <f t="shared" si="71"/>
        <v/>
      </c>
    </row>
    <row r="1622" spans="26:31">
      <c r="Z1622" s="3" t="str">
        <f t="shared" si="72"/>
        <v xml:space="preserve">, </v>
      </c>
      <c r="AB1622" s="108" t="s">
        <v>91</v>
      </c>
      <c r="AC1622" s="109"/>
      <c r="AD1622" s="108"/>
      <c r="AE1622" s="19" t="str">
        <f t="shared" si="71"/>
        <v/>
      </c>
    </row>
    <row r="1623" spans="26:31">
      <c r="Z1623" s="3" t="str">
        <f t="shared" si="72"/>
        <v xml:space="preserve">, </v>
      </c>
      <c r="AB1623" s="108" t="s">
        <v>91</v>
      </c>
      <c r="AC1623" s="109"/>
      <c r="AD1623" s="109"/>
      <c r="AE1623" s="19" t="str">
        <f t="shared" si="71"/>
        <v/>
      </c>
    </row>
    <row r="1624" spans="26:31">
      <c r="Z1624" s="3" t="str">
        <f t="shared" si="72"/>
        <v xml:space="preserve">, </v>
      </c>
      <c r="AB1624" s="108" t="s">
        <v>91</v>
      </c>
      <c r="AC1624" s="109"/>
      <c r="AD1624" s="109"/>
      <c r="AE1624" s="19" t="str">
        <f t="shared" si="71"/>
        <v/>
      </c>
    </row>
    <row r="1625" spans="26:31">
      <c r="Z1625" s="3" t="str">
        <f t="shared" si="72"/>
        <v xml:space="preserve">, </v>
      </c>
      <c r="AB1625" s="108" t="s">
        <v>91</v>
      </c>
      <c r="AC1625" s="109"/>
      <c r="AD1625" s="108"/>
      <c r="AE1625" s="19" t="str">
        <f t="shared" si="71"/>
        <v/>
      </c>
    </row>
    <row r="1626" spans="26:31">
      <c r="Z1626" s="3" t="str">
        <f t="shared" si="72"/>
        <v xml:space="preserve">, </v>
      </c>
      <c r="AB1626" s="108" t="s">
        <v>91</v>
      </c>
      <c r="AC1626" s="109"/>
      <c r="AD1626" s="109"/>
      <c r="AE1626" s="19" t="str">
        <f t="shared" si="71"/>
        <v/>
      </c>
    </row>
    <row r="1627" spans="26:31">
      <c r="Z1627" s="3" t="str">
        <f t="shared" si="72"/>
        <v xml:space="preserve">, </v>
      </c>
      <c r="AB1627" s="108" t="s">
        <v>91</v>
      </c>
      <c r="AC1627" s="108"/>
      <c r="AD1627" s="109"/>
      <c r="AE1627" s="19" t="str">
        <f t="shared" si="71"/>
        <v/>
      </c>
    </row>
    <row r="1628" spans="26:31">
      <c r="Z1628" s="3" t="str">
        <f t="shared" si="72"/>
        <v xml:space="preserve">, </v>
      </c>
      <c r="AB1628" s="108" t="s">
        <v>91</v>
      </c>
      <c r="AC1628" s="109"/>
      <c r="AD1628" s="109"/>
      <c r="AE1628" s="19" t="str">
        <f t="shared" si="71"/>
        <v/>
      </c>
    </row>
    <row r="1629" spans="26:31">
      <c r="Z1629" s="3" t="str">
        <f t="shared" si="72"/>
        <v xml:space="preserve">, </v>
      </c>
      <c r="AB1629" s="108" t="s">
        <v>91</v>
      </c>
      <c r="AC1629" s="109"/>
      <c r="AD1629" s="109"/>
      <c r="AE1629" s="19" t="str">
        <f t="shared" si="71"/>
        <v/>
      </c>
    </row>
    <row r="1630" spans="26:31">
      <c r="Z1630" s="3" t="str">
        <f t="shared" si="72"/>
        <v xml:space="preserve">, </v>
      </c>
      <c r="AB1630" s="108" t="s">
        <v>91</v>
      </c>
      <c r="AC1630" s="108"/>
      <c r="AD1630" s="109"/>
      <c r="AE1630" s="19" t="str">
        <f t="shared" si="71"/>
        <v/>
      </c>
    </row>
    <row r="1631" spans="26:31">
      <c r="Z1631" s="3" t="str">
        <f t="shared" si="72"/>
        <v xml:space="preserve">, </v>
      </c>
      <c r="AB1631" s="108" t="s">
        <v>91</v>
      </c>
      <c r="AC1631" s="109"/>
      <c r="AD1631" s="109"/>
      <c r="AE1631" s="19" t="str">
        <f t="shared" si="71"/>
        <v/>
      </c>
    </row>
    <row r="1632" spans="26:31">
      <c r="Z1632" s="3" t="str">
        <f t="shared" si="72"/>
        <v xml:space="preserve">, </v>
      </c>
      <c r="AB1632" s="108" t="s">
        <v>91</v>
      </c>
      <c r="AC1632" s="109"/>
      <c r="AD1632" s="108"/>
      <c r="AE1632" s="19" t="str">
        <f t="shared" si="71"/>
        <v/>
      </c>
    </row>
    <row r="1633" spans="26:31">
      <c r="Z1633" s="3" t="str">
        <f t="shared" si="72"/>
        <v xml:space="preserve">, </v>
      </c>
      <c r="AB1633" s="108" t="s">
        <v>91</v>
      </c>
      <c r="AC1633" s="109"/>
      <c r="AD1633" s="109"/>
      <c r="AE1633" s="19" t="str">
        <f t="shared" si="71"/>
        <v/>
      </c>
    </row>
    <row r="1634" spans="26:31">
      <c r="Z1634" s="3" t="str">
        <f t="shared" si="72"/>
        <v xml:space="preserve">, </v>
      </c>
      <c r="AB1634" s="108" t="s">
        <v>91</v>
      </c>
      <c r="AC1634" s="109"/>
      <c r="AD1634" s="108"/>
      <c r="AE1634" s="19" t="str">
        <f t="shared" si="71"/>
        <v/>
      </c>
    </row>
    <row r="1635" spans="26:31">
      <c r="Z1635" s="3" t="str">
        <f t="shared" si="72"/>
        <v xml:space="preserve">, </v>
      </c>
      <c r="AB1635" s="108" t="s">
        <v>91</v>
      </c>
      <c r="AC1635" s="109"/>
      <c r="AD1635" s="109"/>
      <c r="AE1635" s="19" t="str">
        <f t="shared" si="71"/>
        <v/>
      </c>
    </row>
    <row r="1636" spans="26:31">
      <c r="Z1636" s="3" t="str">
        <f t="shared" si="72"/>
        <v xml:space="preserve">, </v>
      </c>
      <c r="AB1636" s="108" t="s">
        <v>91</v>
      </c>
      <c r="AC1636" s="109"/>
      <c r="AD1636" s="109"/>
      <c r="AE1636" s="19" t="str">
        <f t="shared" si="71"/>
        <v/>
      </c>
    </row>
    <row r="1637" spans="26:31">
      <c r="Z1637" s="3" t="str">
        <f t="shared" si="72"/>
        <v xml:space="preserve">, </v>
      </c>
      <c r="AB1637" s="108" t="s">
        <v>91</v>
      </c>
      <c r="AC1637" s="108"/>
      <c r="AD1637" s="109"/>
      <c r="AE1637" s="19" t="str">
        <f t="shared" si="71"/>
        <v/>
      </c>
    </row>
    <row r="1638" spans="26:31">
      <c r="Z1638" s="3" t="str">
        <f t="shared" si="72"/>
        <v xml:space="preserve">, </v>
      </c>
      <c r="AB1638" s="108" t="s">
        <v>91</v>
      </c>
      <c r="AC1638" s="109"/>
      <c r="AD1638" s="109"/>
      <c r="AE1638" s="19" t="str">
        <f t="shared" si="71"/>
        <v/>
      </c>
    </row>
    <row r="1639" spans="26:31">
      <c r="Z1639" s="3" t="str">
        <f t="shared" si="72"/>
        <v xml:space="preserve">, </v>
      </c>
      <c r="AB1639" s="108" t="s">
        <v>91</v>
      </c>
      <c r="AC1639" s="108"/>
      <c r="AD1639" s="109"/>
      <c r="AE1639" s="19" t="str">
        <f t="shared" ref="AE1639:AE1702" si="73">IFERROR(INDEX($AH:$AH,MATCH($C1637,$AF:$AF,0)),"")</f>
        <v/>
      </c>
    </row>
    <row r="1640" spans="26:31">
      <c r="Z1640" s="3" t="str">
        <f t="shared" si="72"/>
        <v xml:space="preserve">, </v>
      </c>
      <c r="AB1640" s="108" t="s">
        <v>91</v>
      </c>
      <c r="AC1640" s="109"/>
      <c r="AD1640" s="109"/>
      <c r="AE1640" s="19" t="str">
        <f t="shared" si="73"/>
        <v/>
      </c>
    </row>
    <row r="1641" spans="26:31">
      <c r="Z1641" s="3" t="str">
        <f t="shared" si="72"/>
        <v xml:space="preserve">, </v>
      </c>
      <c r="AB1641" s="108" t="s">
        <v>91</v>
      </c>
      <c r="AC1641" s="109"/>
      <c r="AD1641" s="109"/>
      <c r="AE1641" s="19" t="str">
        <f t="shared" si="73"/>
        <v/>
      </c>
    </row>
    <row r="1642" spans="26:31">
      <c r="Z1642" s="3" t="str">
        <f t="shared" si="72"/>
        <v xml:space="preserve">, </v>
      </c>
      <c r="AB1642" s="108" t="s">
        <v>91</v>
      </c>
      <c r="AC1642" s="109"/>
      <c r="AD1642" s="109"/>
      <c r="AE1642" s="19" t="str">
        <f t="shared" si="73"/>
        <v/>
      </c>
    </row>
    <row r="1643" spans="26:31">
      <c r="Z1643" s="3" t="str">
        <f t="shared" si="72"/>
        <v xml:space="preserve">, </v>
      </c>
      <c r="AB1643" s="108" t="s">
        <v>91</v>
      </c>
      <c r="AC1643" s="109"/>
      <c r="AD1643" s="109"/>
      <c r="AE1643" s="19" t="str">
        <f t="shared" si="73"/>
        <v/>
      </c>
    </row>
    <row r="1644" spans="26:31">
      <c r="Z1644" s="3" t="str">
        <f t="shared" si="72"/>
        <v xml:space="preserve">, </v>
      </c>
      <c r="AB1644" s="108" t="s">
        <v>91</v>
      </c>
      <c r="AC1644" s="109"/>
      <c r="AD1644" s="109"/>
      <c r="AE1644" s="19" t="str">
        <f t="shared" si="73"/>
        <v/>
      </c>
    </row>
    <row r="1645" spans="26:31">
      <c r="Z1645" s="3" t="str">
        <f t="shared" si="72"/>
        <v xml:space="preserve">, </v>
      </c>
      <c r="AB1645" s="108" t="s">
        <v>91</v>
      </c>
      <c r="AC1645" s="109"/>
      <c r="AD1645" s="109"/>
      <c r="AE1645" s="19" t="str">
        <f t="shared" si="73"/>
        <v/>
      </c>
    </row>
    <row r="1646" spans="26:31">
      <c r="Z1646" s="3" t="str">
        <f t="shared" si="72"/>
        <v xml:space="preserve">, </v>
      </c>
      <c r="AB1646" s="108" t="s">
        <v>91</v>
      </c>
      <c r="AC1646" s="109"/>
      <c r="AD1646" s="108"/>
      <c r="AE1646" s="19" t="str">
        <f t="shared" si="73"/>
        <v/>
      </c>
    </row>
    <row r="1647" spans="26:31">
      <c r="Z1647" s="3" t="str">
        <f t="shared" si="72"/>
        <v xml:space="preserve">, </v>
      </c>
      <c r="AB1647" s="108" t="s">
        <v>91</v>
      </c>
      <c r="AC1647" s="109"/>
      <c r="AD1647" s="109"/>
      <c r="AE1647" s="19" t="str">
        <f t="shared" si="73"/>
        <v/>
      </c>
    </row>
    <row r="1648" spans="26:31">
      <c r="Z1648" s="3" t="str">
        <f t="shared" si="72"/>
        <v xml:space="preserve">, </v>
      </c>
      <c r="AB1648" s="108" t="s">
        <v>91</v>
      </c>
      <c r="AC1648" s="109"/>
      <c r="AD1648" s="109"/>
      <c r="AE1648" s="19" t="str">
        <f t="shared" si="73"/>
        <v/>
      </c>
    </row>
    <row r="1649" spans="26:31">
      <c r="Z1649" s="3" t="str">
        <f t="shared" si="72"/>
        <v xml:space="preserve">, </v>
      </c>
      <c r="AB1649" s="108" t="s">
        <v>91</v>
      </c>
      <c r="AC1649" s="109"/>
      <c r="AD1649" s="109"/>
      <c r="AE1649" s="19" t="str">
        <f t="shared" si="73"/>
        <v/>
      </c>
    </row>
    <row r="1650" spans="26:31">
      <c r="Z1650" s="3" t="str">
        <f t="shared" si="72"/>
        <v xml:space="preserve">, </v>
      </c>
      <c r="AB1650" s="108" t="s">
        <v>91</v>
      </c>
      <c r="AC1650" s="109"/>
      <c r="AD1650" s="109"/>
      <c r="AE1650" s="19" t="str">
        <f t="shared" si="73"/>
        <v/>
      </c>
    </row>
    <row r="1651" spans="26:31">
      <c r="Z1651" s="3" t="str">
        <f t="shared" si="72"/>
        <v xml:space="preserve">, </v>
      </c>
      <c r="AB1651" s="108" t="s">
        <v>91</v>
      </c>
      <c r="AC1651" s="108"/>
      <c r="AD1651" s="109"/>
      <c r="AE1651" s="19" t="str">
        <f t="shared" si="73"/>
        <v/>
      </c>
    </row>
    <row r="1652" spans="26:31">
      <c r="Z1652" s="3" t="str">
        <f t="shared" si="72"/>
        <v xml:space="preserve">, </v>
      </c>
      <c r="AB1652" s="108" t="s">
        <v>91</v>
      </c>
      <c r="AC1652" s="109"/>
      <c r="AD1652" s="109"/>
      <c r="AE1652" s="19" t="str">
        <f t="shared" si="73"/>
        <v/>
      </c>
    </row>
    <row r="1653" spans="26:31">
      <c r="Z1653" s="3" t="str">
        <f t="shared" si="72"/>
        <v xml:space="preserve">, </v>
      </c>
      <c r="AB1653" s="108" t="s">
        <v>91</v>
      </c>
      <c r="AC1653" s="109"/>
      <c r="AD1653" s="109"/>
      <c r="AE1653" s="19" t="str">
        <f t="shared" si="73"/>
        <v/>
      </c>
    </row>
    <row r="1654" spans="26:31">
      <c r="Z1654" s="3" t="str">
        <f t="shared" si="72"/>
        <v xml:space="preserve">, </v>
      </c>
      <c r="AB1654" s="108" t="s">
        <v>91</v>
      </c>
      <c r="AC1654" s="109"/>
      <c r="AD1654" s="109"/>
      <c r="AE1654" s="19" t="str">
        <f t="shared" si="73"/>
        <v/>
      </c>
    </row>
    <row r="1655" spans="26:31">
      <c r="Z1655" s="3" t="str">
        <f t="shared" si="72"/>
        <v xml:space="preserve">, </v>
      </c>
      <c r="AB1655" s="108" t="s">
        <v>91</v>
      </c>
      <c r="AC1655" s="109"/>
      <c r="AD1655" s="109"/>
      <c r="AE1655" s="19" t="str">
        <f t="shared" si="73"/>
        <v/>
      </c>
    </row>
    <row r="1656" spans="26:31">
      <c r="Z1656" s="3" t="str">
        <f t="shared" si="72"/>
        <v xml:space="preserve">, </v>
      </c>
      <c r="AB1656" s="108" t="s">
        <v>91</v>
      </c>
      <c r="AC1656" s="109"/>
      <c r="AD1656" s="109"/>
      <c r="AE1656" s="19" t="str">
        <f t="shared" si="73"/>
        <v/>
      </c>
    </row>
    <row r="1657" spans="26:31">
      <c r="Z1657" s="3" t="str">
        <f t="shared" si="72"/>
        <v xml:space="preserve">, </v>
      </c>
      <c r="AB1657" s="108" t="s">
        <v>91</v>
      </c>
      <c r="AC1657" s="109"/>
      <c r="AD1657" s="109"/>
      <c r="AE1657" s="19" t="str">
        <f t="shared" si="73"/>
        <v/>
      </c>
    </row>
    <row r="1658" spans="26:31">
      <c r="Z1658" s="3" t="str">
        <f t="shared" si="72"/>
        <v xml:space="preserve">, </v>
      </c>
      <c r="AB1658" s="108" t="s">
        <v>91</v>
      </c>
      <c r="AC1658" s="109"/>
      <c r="AD1658" s="109"/>
      <c r="AE1658" s="19" t="str">
        <f t="shared" si="73"/>
        <v/>
      </c>
    </row>
    <row r="1659" spans="26:31">
      <c r="Z1659" s="3" t="str">
        <f t="shared" si="72"/>
        <v xml:space="preserve">, </v>
      </c>
      <c r="AB1659" s="108" t="s">
        <v>91</v>
      </c>
      <c r="AC1659" s="109"/>
      <c r="AD1659" s="108"/>
      <c r="AE1659" s="19" t="str">
        <f t="shared" si="73"/>
        <v/>
      </c>
    </row>
    <row r="1660" spans="26:31">
      <c r="Z1660" s="3" t="str">
        <f t="shared" si="72"/>
        <v xml:space="preserve">, </v>
      </c>
      <c r="AB1660" s="108" t="s">
        <v>91</v>
      </c>
      <c r="AC1660" s="109"/>
      <c r="AD1660" s="109"/>
      <c r="AE1660" s="19" t="str">
        <f t="shared" si="73"/>
        <v/>
      </c>
    </row>
    <row r="1661" spans="26:31">
      <c r="Z1661" s="3" t="str">
        <f t="shared" si="72"/>
        <v xml:space="preserve">, </v>
      </c>
      <c r="AB1661" s="108" t="s">
        <v>91</v>
      </c>
      <c r="AC1661" s="109"/>
      <c r="AD1661" s="109"/>
      <c r="AE1661" s="19" t="str">
        <f t="shared" si="73"/>
        <v/>
      </c>
    </row>
    <row r="1662" spans="26:31">
      <c r="Z1662" s="3" t="str">
        <f t="shared" si="72"/>
        <v xml:space="preserve">, </v>
      </c>
      <c r="AB1662" s="108" t="s">
        <v>91</v>
      </c>
      <c r="AC1662" s="109"/>
      <c r="AD1662" s="109"/>
      <c r="AE1662" s="19" t="str">
        <f t="shared" si="73"/>
        <v/>
      </c>
    </row>
    <row r="1663" spans="26:31">
      <c r="Z1663" s="3" t="str">
        <f t="shared" si="72"/>
        <v xml:space="preserve">, </v>
      </c>
      <c r="AB1663" s="108" t="s">
        <v>91</v>
      </c>
      <c r="AC1663" s="109"/>
      <c r="AD1663" s="109"/>
      <c r="AE1663" s="19" t="str">
        <f t="shared" si="73"/>
        <v/>
      </c>
    </row>
    <row r="1664" spans="26:31">
      <c r="Z1664" s="3" t="str">
        <f t="shared" si="72"/>
        <v xml:space="preserve">, </v>
      </c>
      <c r="AB1664" s="108" t="s">
        <v>91</v>
      </c>
      <c r="AC1664" s="108"/>
      <c r="AD1664" s="109"/>
      <c r="AE1664" s="19" t="str">
        <f t="shared" si="73"/>
        <v/>
      </c>
    </row>
    <row r="1665" spans="26:31">
      <c r="Z1665" s="3" t="str">
        <f t="shared" si="72"/>
        <v xml:space="preserve">, </v>
      </c>
      <c r="AB1665" s="108" t="s">
        <v>91</v>
      </c>
      <c r="AC1665" s="109"/>
      <c r="AD1665" s="109"/>
      <c r="AE1665" s="19" t="str">
        <f t="shared" si="73"/>
        <v/>
      </c>
    </row>
    <row r="1666" spans="26:31">
      <c r="Z1666" s="3" t="str">
        <f t="shared" si="72"/>
        <v xml:space="preserve">, </v>
      </c>
      <c r="AB1666" s="108" t="s">
        <v>91</v>
      </c>
      <c r="AC1666" s="109"/>
      <c r="AD1666" s="109"/>
      <c r="AE1666" s="19" t="str">
        <f t="shared" si="73"/>
        <v/>
      </c>
    </row>
    <row r="1667" spans="26:31">
      <c r="Z1667" s="3" t="str">
        <f t="shared" si="72"/>
        <v xml:space="preserve">, </v>
      </c>
      <c r="AB1667" s="108" t="s">
        <v>91</v>
      </c>
      <c r="AC1667" s="109"/>
      <c r="AD1667" s="109"/>
      <c r="AE1667" s="19" t="str">
        <f t="shared" si="73"/>
        <v/>
      </c>
    </row>
    <row r="1668" spans="26:31">
      <c r="Z1668" s="3" t="str">
        <f t="shared" si="72"/>
        <v xml:space="preserve">, </v>
      </c>
      <c r="AB1668" s="108" t="s">
        <v>91</v>
      </c>
      <c r="AC1668" s="109"/>
      <c r="AD1668" s="109"/>
      <c r="AE1668" s="19" t="str">
        <f t="shared" si="73"/>
        <v/>
      </c>
    </row>
    <row r="1669" spans="26:31">
      <c r="Z1669" s="3" t="str">
        <f t="shared" si="72"/>
        <v xml:space="preserve">, </v>
      </c>
      <c r="AB1669" s="108" t="s">
        <v>91</v>
      </c>
      <c r="AC1669" s="109"/>
      <c r="AD1669" s="109"/>
      <c r="AE1669" s="19" t="str">
        <f t="shared" si="73"/>
        <v/>
      </c>
    </row>
    <row r="1670" spans="26:31">
      <c r="Z1670" s="3" t="str">
        <f t="shared" si="72"/>
        <v xml:space="preserve">, </v>
      </c>
      <c r="AB1670" s="108" t="s">
        <v>91</v>
      </c>
      <c r="AC1670" s="109"/>
      <c r="AD1670" s="109"/>
      <c r="AE1670" s="19" t="str">
        <f t="shared" si="73"/>
        <v/>
      </c>
    </row>
    <row r="1671" spans="26:31">
      <c r="Z1671" s="3" t="str">
        <f t="shared" ref="Z1671:Z1734" si="74">CONCATENATE(AA1671, AB1671, AC1671)</f>
        <v xml:space="preserve">, </v>
      </c>
      <c r="AB1671" s="108" t="s">
        <v>91</v>
      </c>
      <c r="AC1671" s="109"/>
      <c r="AD1671" s="109"/>
      <c r="AE1671" s="19" t="str">
        <f t="shared" si="73"/>
        <v/>
      </c>
    </row>
    <row r="1672" spans="26:31">
      <c r="Z1672" s="3" t="str">
        <f t="shared" si="74"/>
        <v xml:space="preserve">, </v>
      </c>
      <c r="AB1672" s="108" t="s">
        <v>91</v>
      </c>
      <c r="AC1672" s="109"/>
      <c r="AD1672" s="109"/>
      <c r="AE1672" s="19" t="str">
        <f t="shared" si="73"/>
        <v/>
      </c>
    </row>
    <row r="1673" spans="26:31">
      <c r="Z1673" s="3" t="str">
        <f t="shared" si="74"/>
        <v xml:space="preserve">, </v>
      </c>
      <c r="AB1673" s="108" t="s">
        <v>91</v>
      </c>
      <c r="AC1673" s="109"/>
      <c r="AD1673" s="109"/>
      <c r="AE1673" s="19" t="str">
        <f t="shared" si="73"/>
        <v/>
      </c>
    </row>
    <row r="1674" spans="26:31">
      <c r="Z1674" s="3" t="str">
        <f t="shared" si="74"/>
        <v xml:space="preserve">, </v>
      </c>
      <c r="AB1674" s="108" t="s">
        <v>91</v>
      </c>
      <c r="AC1674" s="109"/>
      <c r="AD1674" s="109"/>
      <c r="AE1674" s="19" t="str">
        <f t="shared" si="73"/>
        <v/>
      </c>
    </row>
    <row r="1675" spans="26:31">
      <c r="Z1675" s="3" t="str">
        <f t="shared" si="74"/>
        <v xml:space="preserve">, </v>
      </c>
      <c r="AB1675" s="108" t="s">
        <v>91</v>
      </c>
      <c r="AC1675" s="109"/>
      <c r="AD1675" s="109"/>
      <c r="AE1675" s="19" t="str">
        <f t="shared" si="73"/>
        <v/>
      </c>
    </row>
    <row r="1676" spans="26:31">
      <c r="Z1676" s="3" t="str">
        <f t="shared" si="74"/>
        <v xml:space="preserve">, </v>
      </c>
      <c r="AB1676" s="108" t="s">
        <v>91</v>
      </c>
      <c r="AC1676" s="109"/>
      <c r="AD1676" s="109"/>
      <c r="AE1676" s="19" t="str">
        <f t="shared" si="73"/>
        <v/>
      </c>
    </row>
    <row r="1677" spans="26:31">
      <c r="Z1677" s="3" t="str">
        <f t="shared" si="74"/>
        <v xml:space="preserve">, </v>
      </c>
      <c r="AB1677" s="108" t="s">
        <v>91</v>
      </c>
      <c r="AC1677" s="109"/>
      <c r="AD1677" s="109"/>
      <c r="AE1677" s="19" t="str">
        <f t="shared" si="73"/>
        <v/>
      </c>
    </row>
    <row r="1678" spans="26:31">
      <c r="Z1678" s="3" t="str">
        <f t="shared" si="74"/>
        <v xml:space="preserve">, </v>
      </c>
      <c r="AB1678" s="108" t="s">
        <v>91</v>
      </c>
      <c r="AC1678" s="109"/>
      <c r="AD1678" s="109"/>
      <c r="AE1678" s="19" t="str">
        <f t="shared" si="73"/>
        <v/>
      </c>
    </row>
    <row r="1679" spans="26:31">
      <c r="Z1679" s="3" t="str">
        <f t="shared" si="74"/>
        <v xml:space="preserve">, </v>
      </c>
      <c r="AB1679" s="108" t="s">
        <v>91</v>
      </c>
      <c r="AC1679" s="109"/>
      <c r="AD1679" s="109"/>
      <c r="AE1679" s="19" t="str">
        <f t="shared" si="73"/>
        <v/>
      </c>
    </row>
    <row r="1680" spans="26:31">
      <c r="Z1680" s="3" t="str">
        <f t="shared" si="74"/>
        <v xml:space="preserve">, </v>
      </c>
      <c r="AB1680" s="108" t="s">
        <v>91</v>
      </c>
      <c r="AC1680" s="109"/>
      <c r="AD1680" s="109"/>
      <c r="AE1680" s="19" t="str">
        <f t="shared" si="73"/>
        <v/>
      </c>
    </row>
    <row r="1681" spans="26:31">
      <c r="Z1681" s="3" t="str">
        <f t="shared" si="74"/>
        <v xml:space="preserve">, </v>
      </c>
      <c r="AB1681" s="108" t="s">
        <v>91</v>
      </c>
      <c r="AC1681" s="109"/>
      <c r="AD1681" s="109"/>
      <c r="AE1681" s="19" t="str">
        <f t="shared" si="73"/>
        <v/>
      </c>
    </row>
    <row r="1682" spans="26:31">
      <c r="Z1682" s="3" t="str">
        <f t="shared" si="74"/>
        <v xml:space="preserve">, </v>
      </c>
      <c r="AB1682" s="108" t="s">
        <v>91</v>
      </c>
      <c r="AC1682" s="109"/>
      <c r="AD1682" s="109"/>
      <c r="AE1682" s="19" t="str">
        <f t="shared" si="73"/>
        <v/>
      </c>
    </row>
    <row r="1683" spans="26:31">
      <c r="Z1683" s="3" t="str">
        <f t="shared" si="74"/>
        <v xml:space="preserve">, </v>
      </c>
      <c r="AB1683" s="108" t="s">
        <v>91</v>
      </c>
      <c r="AC1683" s="109"/>
      <c r="AD1683" s="108"/>
      <c r="AE1683" s="19" t="str">
        <f t="shared" si="73"/>
        <v/>
      </c>
    </row>
    <row r="1684" spans="26:31">
      <c r="Z1684" s="3" t="str">
        <f t="shared" si="74"/>
        <v xml:space="preserve">, </v>
      </c>
      <c r="AB1684" s="108" t="s">
        <v>91</v>
      </c>
      <c r="AC1684" s="109"/>
      <c r="AD1684" s="109"/>
      <c r="AE1684" s="19" t="str">
        <f t="shared" si="73"/>
        <v/>
      </c>
    </row>
    <row r="1685" spans="26:31">
      <c r="Z1685" s="3" t="str">
        <f t="shared" si="74"/>
        <v xml:space="preserve">, </v>
      </c>
      <c r="AB1685" s="108" t="s">
        <v>91</v>
      </c>
      <c r="AC1685" s="109"/>
      <c r="AD1685" s="109"/>
      <c r="AE1685" s="19" t="str">
        <f t="shared" si="73"/>
        <v/>
      </c>
    </row>
    <row r="1686" spans="26:31">
      <c r="Z1686" s="3" t="str">
        <f t="shared" si="74"/>
        <v xml:space="preserve">, </v>
      </c>
      <c r="AB1686" s="108" t="s">
        <v>91</v>
      </c>
      <c r="AC1686" s="109"/>
      <c r="AD1686" s="109"/>
      <c r="AE1686" s="19" t="str">
        <f t="shared" si="73"/>
        <v/>
      </c>
    </row>
    <row r="1687" spans="26:31">
      <c r="Z1687" s="3" t="str">
        <f t="shared" si="74"/>
        <v xml:space="preserve">, </v>
      </c>
      <c r="AB1687" s="108" t="s">
        <v>91</v>
      </c>
      <c r="AC1687" s="109"/>
      <c r="AD1687" s="109"/>
      <c r="AE1687" s="19" t="str">
        <f t="shared" si="73"/>
        <v/>
      </c>
    </row>
    <row r="1688" spans="26:31">
      <c r="Z1688" s="3" t="str">
        <f t="shared" si="74"/>
        <v xml:space="preserve">, </v>
      </c>
      <c r="AB1688" s="108" t="s">
        <v>91</v>
      </c>
      <c r="AC1688" s="108"/>
      <c r="AD1688" s="109"/>
      <c r="AE1688" s="19" t="str">
        <f t="shared" si="73"/>
        <v/>
      </c>
    </row>
    <row r="1689" spans="26:31">
      <c r="Z1689" s="3" t="str">
        <f t="shared" si="74"/>
        <v xml:space="preserve">, </v>
      </c>
      <c r="AB1689" s="108" t="s">
        <v>91</v>
      </c>
      <c r="AC1689" s="109"/>
      <c r="AD1689" s="109"/>
      <c r="AE1689" s="19" t="str">
        <f t="shared" si="73"/>
        <v/>
      </c>
    </row>
    <row r="1690" spans="26:31">
      <c r="Z1690" s="3" t="str">
        <f t="shared" si="74"/>
        <v xml:space="preserve">, </v>
      </c>
      <c r="AB1690" s="108" t="s">
        <v>91</v>
      </c>
      <c r="AC1690" s="109"/>
      <c r="AD1690" s="109"/>
      <c r="AE1690" s="19" t="str">
        <f t="shared" si="73"/>
        <v/>
      </c>
    </row>
    <row r="1691" spans="26:31">
      <c r="Z1691" s="3" t="str">
        <f t="shared" si="74"/>
        <v xml:space="preserve">, </v>
      </c>
      <c r="AB1691" s="108" t="s">
        <v>91</v>
      </c>
      <c r="AC1691" s="109"/>
      <c r="AD1691" s="109"/>
      <c r="AE1691" s="19" t="str">
        <f t="shared" si="73"/>
        <v/>
      </c>
    </row>
    <row r="1692" spans="26:31">
      <c r="Z1692" s="3" t="str">
        <f t="shared" si="74"/>
        <v xml:space="preserve">, </v>
      </c>
      <c r="AB1692" s="108" t="s">
        <v>91</v>
      </c>
      <c r="AC1692" s="109"/>
      <c r="AD1692" s="109"/>
      <c r="AE1692" s="19" t="str">
        <f t="shared" si="73"/>
        <v/>
      </c>
    </row>
    <row r="1693" spans="26:31">
      <c r="Z1693" s="3" t="str">
        <f t="shared" si="74"/>
        <v xml:space="preserve">, </v>
      </c>
      <c r="AB1693" s="108" t="s">
        <v>91</v>
      </c>
      <c r="AC1693" s="109"/>
      <c r="AD1693" s="109"/>
      <c r="AE1693" s="19" t="str">
        <f t="shared" si="73"/>
        <v/>
      </c>
    </row>
    <row r="1694" spans="26:31">
      <c r="Z1694" s="3" t="str">
        <f t="shared" si="74"/>
        <v xml:space="preserve">, </v>
      </c>
      <c r="AB1694" s="108" t="s">
        <v>91</v>
      </c>
      <c r="AC1694" s="109"/>
      <c r="AD1694" s="109"/>
      <c r="AE1694" s="19" t="str">
        <f t="shared" si="73"/>
        <v/>
      </c>
    </row>
    <row r="1695" spans="26:31">
      <c r="Z1695" s="3" t="str">
        <f t="shared" si="74"/>
        <v xml:space="preserve">, </v>
      </c>
      <c r="AB1695" s="108" t="s">
        <v>91</v>
      </c>
      <c r="AC1695" s="109"/>
      <c r="AD1695" s="109"/>
      <c r="AE1695" s="19" t="str">
        <f t="shared" si="73"/>
        <v/>
      </c>
    </row>
    <row r="1696" spans="26:31">
      <c r="Z1696" s="3" t="str">
        <f t="shared" si="74"/>
        <v xml:space="preserve">, </v>
      </c>
      <c r="AB1696" s="108" t="s">
        <v>91</v>
      </c>
      <c r="AC1696" s="109"/>
      <c r="AD1696" s="108"/>
      <c r="AE1696" s="19" t="str">
        <f t="shared" si="73"/>
        <v/>
      </c>
    </row>
    <row r="1697" spans="26:31">
      <c r="Z1697" s="3" t="str">
        <f t="shared" si="74"/>
        <v xml:space="preserve">, </v>
      </c>
      <c r="AB1697" s="108" t="s">
        <v>91</v>
      </c>
      <c r="AC1697" s="109"/>
      <c r="AD1697" s="109"/>
      <c r="AE1697" s="19" t="str">
        <f t="shared" si="73"/>
        <v/>
      </c>
    </row>
    <row r="1698" spans="26:31">
      <c r="Z1698" s="3" t="str">
        <f t="shared" si="74"/>
        <v xml:space="preserve">, </v>
      </c>
      <c r="AB1698" s="108" t="s">
        <v>91</v>
      </c>
      <c r="AC1698" s="109"/>
      <c r="AD1698" s="109"/>
      <c r="AE1698" s="19" t="str">
        <f t="shared" si="73"/>
        <v/>
      </c>
    </row>
    <row r="1699" spans="26:31">
      <c r="Z1699" s="3" t="str">
        <f t="shared" si="74"/>
        <v xml:space="preserve">, </v>
      </c>
      <c r="AB1699" s="108" t="s">
        <v>91</v>
      </c>
      <c r="AC1699" s="109"/>
      <c r="AD1699" s="109"/>
      <c r="AE1699" s="19" t="str">
        <f t="shared" si="73"/>
        <v/>
      </c>
    </row>
    <row r="1700" spans="26:31">
      <c r="Z1700" s="3" t="str">
        <f t="shared" si="74"/>
        <v xml:space="preserve">, </v>
      </c>
      <c r="AB1700" s="108" t="s">
        <v>91</v>
      </c>
      <c r="AC1700" s="109"/>
      <c r="AD1700" s="109"/>
      <c r="AE1700" s="19" t="str">
        <f t="shared" si="73"/>
        <v/>
      </c>
    </row>
    <row r="1701" spans="26:31">
      <c r="Z1701" s="3" t="str">
        <f t="shared" si="74"/>
        <v xml:space="preserve">, </v>
      </c>
      <c r="AB1701" s="108" t="s">
        <v>91</v>
      </c>
      <c r="AC1701" s="108"/>
      <c r="AD1701" s="109"/>
      <c r="AE1701" s="19" t="str">
        <f t="shared" si="73"/>
        <v/>
      </c>
    </row>
    <row r="1702" spans="26:31">
      <c r="Z1702" s="3" t="str">
        <f t="shared" si="74"/>
        <v xml:space="preserve">, </v>
      </c>
      <c r="AB1702" s="108" t="s">
        <v>91</v>
      </c>
      <c r="AC1702" s="109"/>
      <c r="AD1702" s="109"/>
      <c r="AE1702" s="19" t="str">
        <f t="shared" si="73"/>
        <v/>
      </c>
    </row>
    <row r="1703" spans="26:31">
      <c r="Z1703" s="3" t="str">
        <f t="shared" si="74"/>
        <v xml:space="preserve">, </v>
      </c>
      <c r="AB1703" s="108" t="s">
        <v>91</v>
      </c>
      <c r="AC1703" s="109"/>
      <c r="AD1703" s="109"/>
      <c r="AE1703" s="19" t="str">
        <f t="shared" ref="AE1703:AE1766" si="75">IFERROR(INDEX($AH:$AH,MATCH($C1701,$AF:$AF,0)),"")</f>
        <v/>
      </c>
    </row>
    <row r="1704" spans="26:31">
      <c r="Z1704" s="3" t="str">
        <f t="shared" si="74"/>
        <v xml:space="preserve">, </v>
      </c>
      <c r="AB1704" s="108" t="s">
        <v>91</v>
      </c>
      <c r="AC1704" s="109"/>
      <c r="AD1704" s="109"/>
      <c r="AE1704" s="19" t="str">
        <f t="shared" si="75"/>
        <v/>
      </c>
    </row>
    <row r="1705" spans="26:31">
      <c r="Z1705" s="3" t="str">
        <f t="shared" si="74"/>
        <v xml:space="preserve">, </v>
      </c>
      <c r="AB1705" s="108" t="s">
        <v>91</v>
      </c>
      <c r="AC1705" s="109"/>
      <c r="AD1705" s="108"/>
      <c r="AE1705" s="19" t="str">
        <f t="shared" si="75"/>
        <v/>
      </c>
    </row>
    <row r="1706" spans="26:31">
      <c r="Z1706" s="3" t="str">
        <f t="shared" si="74"/>
        <v xml:space="preserve">, </v>
      </c>
      <c r="AB1706" s="108" t="s">
        <v>91</v>
      </c>
      <c r="AC1706" s="109"/>
      <c r="AD1706" s="109"/>
      <c r="AE1706" s="19" t="str">
        <f t="shared" si="75"/>
        <v/>
      </c>
    </row>
    <row r="1707" spans="26:31">
      <c r="Z1707" s="3" t="str">
        <f t="shared" si="74"/>
        <v xml:space="preserve">, </v>
      </c>
      <c r="AB1707" s="108" t="s">
        <v>91</v>
      </c>
      <c r="AC1707" s="109"/>
      <c r="AD1707" s="109"/>
      <c r="AE1707" s="19" t="str">
        <f t="shared" si="75"/>
        <v/>
      </c>
    </row>
    <row r="1708" spans="26:31">
      <c r="Z1708" s="3" t="str">
        <f t="shared" si="74"/>
        <v xml:space="preserve">, </v>
      </c>
      <c r="AB1708" s="108" t="s">
        <v>91</v>
      </c>
      <c r="AC1708" s="109"/>
      <c r="AD1708" s="109"/>
      <c r="AE1708" s="19" t="str">
        <f t="shared" si="75"/>
        <v/>
      </c>
    </row>
    <row r="1709" spans="26:31">
      <c r="Z1709" s="3" t="str">
        <f t="shared" si="74"/>
        <v xml:space="preserve">, </v>
      </c>
      <c r="AB1709" s="108" t="s">
        <v>91</v>
      </c>
      <c r="AC1709" s="109"/>
      <c r="AD1709" s="108"/>
      <c r="AE1709" s="19" t="str">
        <f t="shared" si="75"/>
        <v/>
      </c>
    </row>
    <row r="1710" spans="26:31">
      <c r="Z1710" s="3" t="str">
        <f t="shared" si="74"/>
        <v xml:space="preserve">, </v>
      </c>
      <c r="AB1710" s="108" t="s">
        <v>91</v>
      </c>
      <c r="AC1710" s="108"/>
      <c r="AD1710" s="109"/>
      <c r="AE1710" s="19" t="str">
        <f t="shared" si="75"/>
        <v/>
      </c>
    </row>
    <row r="1711" spans="26:31">
      <c r="Z1711" s="3" t="str">
        <f t="shared" si="74"/>
        <v xml:space="preserve">, </v>
      </c>
      <c r="AB1711" s="108" t="s">
        <v>91</v>
      </c>
      <c r="AC1711" s="109"/>
      <c r="AD1711" s="108"/>
      <c r="AE1711" s="19" t="str">
        <f t="shared" si="75"/>
        <v/>
      </c>
    </row>
    <row r="1712" spans="26:31">
      <c r="Z1712" s="3" t="str">
        <f t="shared" si="74"/>
        <v xml:space="preserve">, </v>
      </c>
      <c r="AB1712" s="108" t="s">
        <v>91</v>
      </c>
      <c r="AC1712" s="109"/>
      <c r="AD1712" s="109"/>
      <c r="AE1712" s="19" t="str">
        <f t="shared" si="75"/>
        <v/>
      </c>
    </row>
    <row r="1713" spans="26:31">
      <c r="Z1713" s="3" t="str">
        <f t="shared" si="74"/>
        <v xml:space="preserve">, </v>
      </c>
      <c r="AB1713" s="108" t="s">
        <v>91</v>
      </c>
      <c r="AC1713" s="109"/>
      <c r="AD1713" s="109"/>
      <c r="AE1713" s="19" t="str">
        <f t="shared" si="75"/>
        <v/>
      </c>
    </row>
    <row r="1714" spans="26:31">
      <c r="Z1714" s="3" t="str">
        <f t="shared" si="74"/>
        <v xml:space="preserve">, </v>
      </c>
      <c r="AB1714" s="108" t="s">
        <v>91</v>
      </c>
      <c r="AC1714" s="108"/>
      <c r="AD1714" s="109"/>
      <c r="AE1714" s="19" t="str">
        <f t="shared" si="75"/>
        <v/>
      </c>
    </row>
    <row r="1715" spans="26:31">
      <c r="Z1715" s="3" t="str">
        <f t="shared" si="74"/>
        <v xml:space="preserve">, </v>
      </c>
      <c r="AB1715" s="108" t="s">
        <v>91</v>
      </c>
      <c r="AC1715" s="109"/>
      <c r="AD1715" s="109"/>
      <c r="AE1715" s="19" t="str">
        <f t="shared" si="75"/>
        <v/>
      </c>
    </row>
    <row r="1716" spans="26:31">
      <c r="Z1716" s="3" t="str">
        <f t="shared" si="74"/>
        <v xml:space="preserve">, </v>
      </c>
      <c r="AB1716" s="108" t="s">
        <v>91</v>
      </c>
      <c r="AC1716" s="108"/>
      <c r="AD1716" s="109"/>
      <c r="AE1716" s="19" t="str">
        <f t="shared" si="75"/>
        <v/>
      </c>
    </row>
    <row r="1717" spans="26:31">
      <c r="Z1717" s="3" t="str">
        <f t="shared" si="74"/>
        <v xml:space="preserve">, </v>
      </c>
      <c r="AB1717" s="108" t="s">
        <v>91</v>
      </c>
      <c r="AC1717" s="109"/>
      <c r="AD1717" s="109"/>
      <c r="AE1717" s="19" t="str">
        <f t="shared" si="75"/>
        <v/>
      </c>
    </row>
    <row r="1718" spans="26:31">
      <c r="Z1718" s="3" t="str">
        <f t="shared" si="74"/>
        <v xml:space="preserve">, </v>
      </c>
      <c r="AB1718" s="108" t="s">
        <v>91</v>
      </c>
      <c r="AC1718" s="109"/>
      <c r="AD1718" s="109"/>
      <c r="AE1718" s="19" t="str">
        <f t="shared" si="75"/>
        <v/>
      </c>
    </row>
    <row r="1719" spans="26:31">
      <c r="Z1719" s="3" t="str">
        <f t="shared" si="74"/>
        <v xml:space="preserve">, </v>
      </c>
      <c r="AB1719" s="108" t="s">
        <v>91</v>
      </c>
      <c r="AC1719" s="109"/>
      <c r="AD1719" s="109"/>
      <c r="AE1719" s="19" t="str">
        <f t="shared" si="75"/>
        <v/>
      </c>
    </row>
    <row r="1720" spans="26:31">
      <c r="Z1720" s="3" t="str">
        <f t="shared" si="74"/>
        <v xml:space="preserve">, </v>
      </c>
      <c r="AB1720" s="108" t="s">
        <v>91</v>
      </c>
      <c r="AC1720" s="109"/>
      <c r="AD1720" s="109"/>
      <c r="AE1720" s="19" t="str">
        <f t="shared" si="75"/>
        <v/>
      </c>
    </row>
    <row r="1721" spans="26:31">
      <c r="Z1721" s="3" t="str">
        <f t="shared" si="74"/>
        <v xml:space="preserve">, </v>
      </c>
      <c r="AB1721" s="108" t="s">
        <v>91</v>
      </c>
      <c r="AC1721" s="109"/>
      <c r="AD1721" s="109"/>
      <c r="AE1721" s="19" t="str">
        <f t="shared" si="75"/>
        <v/>
      </c>
    </row>
    <row r="1722" spans="26:31">
      <c r="Z1722" s="3" t="str">
        <f t="shared" si="74"/>
        <v xml:space="preserve">, </v>
      </c>
      <c r="AB1722" s="108" t="s">
        <v>91</v>
      </c>
      <c r="AC1722" s="109"/>
      <c r="AD1722" s="109"/>
      <c r="AE1722" s="19" t="str">
        <f t="shared" si="75"/>
        <v/>
      </c>
    </row>
    <row r="1723" spans="26:31">
      <c r="Z1723" s="3" t="str">
        <f t="shared" si="74"/>
        <v xml:space="preserve">, </v>
      </c>
      <c r="AB1723" s="108" t="s">
        <v>91</v>
      </c>
      <c r="AC1723" s="109"/>
      <c r="AD1723" s="108"/>
      <c r="AE1723" s="19" t="str">
        <f t="shared" si="75"/>
        <v/>
      </c>
    </row>
    <row r="1724" spans="26:31">
      <c r="Z1724" s="3" t="str">
        <f t="shared" si="74"/>
        <v xml:space="preserve">, </v>
      </c>
      <c r="AB1724" s="108" t="s">
        <v>91</v>
      </c>
      <c r="AC1724" s="109"/>
      <c r="AD1724" s="108"/>
      <c r="AE1724" s="19" t="str">
        <f t="shared" si="75"/>
        <v/>
      </c>
    </row>
    <row r="1725" spans="26:31">
      <c r="Z1725" s="3" t="str">
        <f t="shared" si="74"/>
        <v xml:space="preserve">, </v>
      </c>
      <c r="AB1725" s="108" t="s">
        <v>91</v>
      </c>
      <c r="AC1725" s="109"/>
      <c r="AD1725" s="109"/>
      <c r="AE1725" s="19" t="str">
        <f t="shared" si="75"/>
        <v/>
      </c>
    </row>
    <row r="1726" spans="26:31">
      <c r="Z1726" s="3" t="str">
        <f t="shared" si="74"/>
        <v xml:space="preserve">, </v>
      </c>
      <c r="AB1726" s="108" t="s">
        <v>91</v>
      </c>
      <c r="AC1726" s="109"/>
      <c r="AD1726" s="109"/>
      <c r="AE1726" s="19" t="str">
        <f t="shared" si="75"/>
        <v/>
      </c>
    </row>
    <row r="1727" spans="26:31">
      <c r="Z1727" s="3" t="str">
        <f t="shared" si="74"/>
        <v xml:space="preserve">, </v>
      </c>
      <c r="AB1727" s="108" t="s">
        <v>91</v>
      </c>
      <c r="AC1727" s="109"/>
      <c r="AD1727" s="109"/>
      <c r="AE1727" s="19" t="str">
        <f t="shared" si="75"/>
        <v/>
      </c>
    </row>
    <row r="1728" spans="26:31">
      <c r="Z1728" s="3" t="str">
        <f t="shared" si="74"/>
        <v xml:space="preserve">, </v>
      </c>
      <c r="AB1728" s="108" t="s">
        <v>91</v>
      </c>
      <c r="AC1728" s="108"/>
      <c r="AD1728" s="109"/>
      <c r="AE1728" s="19" t="str">
        <f t="shared" si="75"/>
        <v/>
      </c>
    </row>
    <row r="1729" spans="26:31">
      <c r="Z1729" s="3" t="str">
        <f t="shared" si="74"/>
        <v xml:space="preserve">, </v>
      </c>
      <c r="AB1729" s="108" t="s">
        <v>91</v>
      </c>
      <c r="AC1729" s="108"/>
      <c r="AD1729" s="109"/>
      <c r="AE1729" s="19" t="str">
        <f t="shared" si="75"/>
        <v/>
      </c>
    </row>
    <row r="1730" spans="26:31">
      <c r="Z1730" s="3" t="str">
        <f t="shared" si="74"/>
        <v xml:space="preserve">, </v>
      </c>
      <c r="AB1730" s="108" t="s">
        <v>91</v>
      </c>
      <c r="AC1730" s="109"/>
      <c r="AD1730" s="108"/>
      <c r="AE1730" s="19" t="str">
        <f t="shared" si="75"/>
        <v/>
      </c>
    </row>
    <row r="1731" spans="26:31">
      <c r="Z1731" s="3" t="str">
        <f t="shared" si="74"/>
        <v xml:space="preserve">, </v>
      </c>
      <c r="AB1731" s="108" t="s">
        <v>91</v>
      </c>
      <c r="AC1731" s="109"/>
      <c r="AD1731" s="109"/>
      <c r="AE1731" s="19" t="str">
        <f t="shared" si="75"/>
        <v/>
      </c>
    </row>
    <row r="1732" spans="26:31">
      <c r="Z1732" s="3" t="str">
        <f t="shared" si="74"/>
        <v xml:space="preserve">, </v>
      </c>
      <c r="AB1732" s="108" t="s">
        <v>91</v>
      </c>
      <c r="AC1732" s="109"/>
      <c r="AD1732" s="109"/>
      <c r="AE1732" s="19" t="str">
        <f t="shared" si="75"/>
        <v/>
      </c>
    </row>
    <row r="1733" spans="26:31">
      <c r="Z1733" s="3" t="str">
        <f t="shared" si="74"/>
        <v xml:space="preserve">, </v>
      </c>
      <c r="AB1733" s="108" t="s">
        <v>91</v>
      </c>
      <c r="AC1733" s="109"/>
      <c r="AD1733" s="109"/>
      <c r="AE1733" s="19" t="str">
        <f t="shared" si="75"/>
        <v/>
      </c>
    </row>
    <row r="1734" spans="26:31">
      <c r="Z1734" s="3" t="str">
        <f t="shared" si="74"/>
        <v xml:space="preserve">, </v>
      </c>
      <c r="AB1734" s="108" t="s">
        <v>91</v>
      </c>
      <c r="AC1734" s="109"/>
      <c r="AD1734" s="109"/>
      <c r="AE1734" s="19" t="str">
        <f t="shared" si="75"/>
        <v/>
      </c>
    </row>
    <row r="1735" spans="26:31">
      <c r="Z1735" s="3" t="str">
        <f t="shared" ref="Z1735:Z1798" si="76">CONCATENATE(AA1735, AB1735, AC1735)</f>
        <v xml:space="preserve">, </v>
      </c>
      <c r="AB1735" s="108" t="s">
        <v>91</v>
      </c>
      <c r="AC1735" s="108"/>
      <c r="AD1735" s="109"/>
      <c r="AE1735" s="19" t="str">
        <f t="shared" si="75"/>
        <v/>
      </c>
    </row>
    <row r="1736" spans="26:31">
      <c r="Z1736" s="3" t="str">
        <f t="shared" si="76"/>
        <v xml:space="preserve">, </v>
      </c>
      <c r="AB1736" s="108" t="s">
        <v>91</v>
      </c>
      <c r="AC1736" s="109"/>
      <c r="AD1736" s="109"/>
      <c r="AE1736" s="19" t="str">
        <f t="shared" si="75"/>
        <v/>
      </c>
    </row>
    <row r="1737" spans="26:31">
      <c r="Z1737" s="3" t="str">
        <f t="shared" si="76"/>
        <v xml:space="preserve">, </v>
      </c>
      <c r="AB1737" s="108" t="s">
        <v>91</v>
      </c>
      <c r="AC1737" s="109"/>
      <c r="AD1737" s="109"/>
      <c r="AE1737" s="19" t="str">
        <f t="shared" si="75"/>
        <v/>
      </c>
    </row>
    <row r="1738" spans="26:31">
      <c r="Z1738" s="3" t="str">
        <f t="shared" si="76"/>
        <v xml:space="preserve">, </v>
      </c>
      <c r="AB1738" s="108" t="s">
        <v>91</v>
      </c>
      <c r="AC1738" s="109"/>
      <c r="AD1738" s="108"/>
      <c r="AE1738" s="19" t="str">
        <f t="shared" si="75"/>
        <v/>
      </c>
    </row>
    <row r="1739" spans="26:31">
      <c r="Z1739" s="3" t="str">
        <f t="shared" si="76"/>
        <v xml:space="preserve">, </v>
      </c>
      <c r="AB1739" s="108" t="s">
        <v>91</v>
      </c>
      <c r="AC1739" s="109"/>
      <c r="AD1739" s="109"/>
      <c r="AE1739" s="19" t="str">
        <f t="shared" si="75"/>
        <v/>
      </c>
    </row>
    <row r="1740" spans="26:31">
      <c r="Z1740" s="3" t="str">
        <f t="shared" si="76"/>
        <v xml:space="preserve">, </v>
      </c>
      <c r="AB1740" s="108" t="s">
        <v>91</v>
      </c>
      <c r="AC1740" s="109"/>
      <c r="AD1740" s="109"/>
      <c r="AE1740" s="19" t="str">
        <f t="shared" si="75"/>
        <v/>
      </c>
    </row>
    <row r="1741" spans="26:31">
      <c r="Z1741" s="3" t="str">
        <f t="shared" si="76"/>
        <v xml:space="preserve">, </v>
      </c>
      <c r="AB1741" s="108" t="s">
        <v>91</v>
      </c>
      <c r="AC1741" s="109"/>
      <c r="AD1741" s="109"/>
      <c r="AE1741" s="19" t="str">
        <f t="shared" si="75"/>
        <v/>
      </c>
    </row>
    <row r="1742" spans="26:31">
      <c r="Z1742" s="3" t="str">
        <f t="shared" si="76"/>
        <v xml:space="preserve">, </v>
      </c>
      <c r="AB1742" s="108" t="s">
        <v>91</v>
      </c>
      <c r="AC1742" s="109"/>
      <c r="AD1742" s="109"/>
      <c r="AE1742" s="19" t="str">
        <f t="shared" si="75"/>
        <v/>
      </c>
    </row>
    <row r="1743" spans="26:31">
      <c r="Z1743" s="3" t="str">
        <f t="shared" si="76"/>
        <v xml:space="preserve">, </v>
      </c>
      <c r="AB1743" s="108" t="s">
        <v>91</v>
      </c>
      <c r="AC1743" s="108"/>
      <c r="AD1743" s="109"/>
      <c r="AE1743" s="19" t="str">
        <f t="shared" si="75"/>
        <v/>
      </c>
    </row>
    <row r="1744" spans="26:31">
      <c r="Z1744" s="3" t="str">
        <f t="shared" si="76"/>
        <v xml:space="preserve">, </v>
      </c>
      <c r="AB1744" s="108" t="s">
        <v>91</v>
      </c>
      <c r="AC1744" s="109"/>
      <c r="AD1744" s="108"/>
      <c r="AE1744" s="19" t="str">
        <f t="shared" si="75"/>
        <v/>
      </c>
    </row>
    <row r="1745" spans="26:31">
      <c r="Z1745" s="3" t="str">
        <f t="shared" si="76"/>
        <v xml:space="preserve">, </v>
      </c>
      <c r="AB1745" s="108" t="s">
        <v>91</v>
      </c>
      <c r="AC1745" s="109"/>
      <c r="AD1745" s="109"/>
      <c r="AE1745" s="19" t="str">
        <f t="shared" si="75"/>
        <v/>
      </c>
    </row>
    <row r="1746" spans="26:31">
      <c r="Z1746" s="3" t="str">
        <f t="shared" si="76"/>
        <v xml:space="preserve">, </v>
      </c>
      <c r="AB1746" s="108" t="s">
        <v>91</v>
      </c>
      <c r="AC1746" s="109"/>
      <c r="AD1746" s="109"/>
      <c r="AE1746" s="19" t="str">
        <f t="shared" si="75"/>
        <v/>
      </c>
    </row>
    <row r="1747" spans="26:31">
      <c r="Z1747" s="3" t="str">
        <f t="shared" si="76"/>
        <v xml:space="preserve">, </v>
      </c>
      <c r="AB1747" s="108" t="s">
        <v>91</v>
      </c>
      <c r="AC1747" s="109"/>
      <c r="AD1747" s="109"/>
      <c r="AE1747" s="19" t="str">
        <f t="shared" si="75"/>
        <v/>
      </c>
    </row>
    <row r="1748" spans="26:31">
      <c r="Z1748" s="3" t="str">
        <f t="shared" si="76"/>
        <v xml:space="preserve">, </v>
      </c>
      <c r="AB1748" s="108" t="s">
        <v>91</v>
      </c>
      <c r="AC1748" s="109"/>
      <c r="AD1748" s="109"/>
      <c r="AE1748" s="19" t="str">
        <f t="shared" si="75"/>
        <v/>
      </c>
    </row>
    <row r="1749" spans="26:31">
      <c r="Z1749" s="3" t="str">
        <f t="shared" si="76"/>
        <v xml:space="preserve">, </v>
      </c>
      <c r="AB1749" s="108" t="s">
        <v>91</v>
      </c>
      <c r="AC1749" s="108"/>
      <c r="AD1749" s="109"/>
      <c r="AE1749" s="19" t="str">
        <f t="shared" si="75"/>
        <v/>
      </c>
    </row>
    <row r="1750" spans="26:31">
      <c r="Z1750" s="3" t="str">
        <f t="shared" si="76"/>
        <v xml:space="preserve">, </v>
      </c>
      <c r="AB1750" s="108" t="s">
        <v>91</v>
      </c>
      <c r="AC1750" s="109"/>
      <c r="AD1750" s="109"/>
      <c r="AE1750" s="19" t="str">
        <f t="shared" si="75"/>
        <v/>
      </c>
    </row>
    <row r="1751" spans="26:31">
      <c r="Z1751" s="3" t="str">
        <f t="shared" si="76"/>
        <v xml:space="preserve">, </v>
      </c>
      <c r="AB1751" s="108" t="s">
        <v>91</v>
      </c>
      <c r="AC1751" s="109"/>
      <c r="AD1751" s="109"/>
      <c r="AE1751" s="19" t="str">
        <f t="shared" si="75"/>
        <v/>
      </c>
    </row>
    <row r="1752" spans="26:31">
      <c r="Z1752" s="3" t="str">
        <f t="shared" si="76"/>
        <v xml:space="preserve">, </v>
      </c>
      <c r="AB1752" s="108" t="s">
        <v>91</v>
      </c>
      <c r="AC1752" s="109"/>
      <c r="AD1752" s="109"/>
      <c r="AE1752" s="19" t="str">
        <f t="shared" si="75"/>
        <v/>
      </c>
    </row>
    <row r="1753" spans="26:31">
      <c r="Z1753" s="3" t="str">
        <f t="shared" si="76"/>
        <v xml:space="preserve">, </v>
      </c>
      <c r="AB1753" s="108" t="s">
        <v>91</v>
      </c>
      <c r="AC1753" s="109"/>
      <c r="AD1753" s="109"/>
      <c r="AE1753" s="19" t="str">
        <f t="shared" si="75"/>
        <v/>
      </c>
    </row>
    <row r="1754" spans="26:31">
      <c r="Z1754" s="3" t="str">
        <f t="shared" si="76"/>
        <v xml:space="preserve">, </v>
      </c>
      <c r="AB1754" s="108" t="s">
        <v>91</v>
      </c>
      <c r="AC1754" s="109"/>
      <c r="AD1754" s="109"/>
      <c r="AE1754" s="19" t="str">
        <f t="shared" si="75"/>
        <v/>
      </c>
    </row>
    <row r="1755" spans="26:31">
      <c r="Z1755" s="3" t="str">
        <f t="shared" si="76"/>
        <v xml:space="preserve">, </v>
      </c>
      <c r="AB1755" s="108" t="s">
        <v>91</v>
      </c>
      <c r="AC1755" s="109"/>
      <c r="AD1755" s="109"/>
      <c r="AE1755" s="19" t="str">
        <f t="shared" si="75"/>
        <v/>
      </c>
    </row>
    <row r="1756" spans="26:31">
      <c r="Z1756" s="3" t="str">
        <f t="shared" si="76"/>
        <v xml:space="preserve">, </v>
      </c>
      <c r="AB1756" s="108" t="s">
        <v>91</v>
      </c>
      <c r="AC1756" s="109"/>
      <c r="AD1756" s="109"/>
      <c r="AE1756" s="19" t="str">
        <f t="shared" si="75"/>
        <v/>
      </c>
    </row>
    <row r="1757" spans="26:31">
      <c r="Z1757" s="3" t="str">
        <f t="shared" si="76"/>
        <v xml:space="preserve">, </v>
      </c>
      <c r="AB1757" s="108" t="s">
        <v>91</v>
      </c>
      <c r="AC1757" s="109"/>
      <c r="AD1757" s="109"/>
      <c r="AE1757" s="19" t="str">
        <f t="shared" si="75"/>
        <v/>
      </c>
    </row>
    <row r="1758" spans="26:31">
      <c r="Z1758" s="3" t="str">
        <f t="shared" si="76"/>
        <v xml:space="preserve">, </v>
      </c>
      <c r="AB1758" s="108" t="s">
        <v>91</v>
      </c>
      <c r="AC1758" s="109"/>
      <c r="AD1758" s="109"/>
      <c r="AE1758" s="19" t="str">
        <f t="shared" si="75"/>
        <v/>
      </c>
    </row>
    <row r="1759" spans="26:31">
      <c r="Z1759" s="3" t="str">
        <f t="shared" si="76"/>
        <v xml:space="preserve">, </v>
      </c>
      <c r="AB1759" s="108" t="s">
        <v>91</v>
      </c>
      <c r="AC1759" s="109"/>
      <c r="AD1759" s="109"/>
      <c r="AE1759" s="19" t="str">
        <f t="shared" si="75"/>
        <v/>
      </c>
    </row>
    <row r="1760" spans="26:31">
      <c r="Z1760" s="3" t="str">
        <f t="shared" si="76"/>
        <v xml:space="preserve">, </v>
      </c>
      <c r="AB1760" s="108" t="s">
        <v>91</v>
      </c>
      <c r="AC1760" s="109"/>
      <c r="AD1760" s="108"/>
      <c r="AE1760" s="19" t="str">
        <f t="shared" si="75"/>
        <v/>
      </c>
    </row>
    <row r="1761" spans="26:31">
      <c r="Z1761" s="3" t="str">
        <f t="shared" si="76"/>
        <v xml:space="preserve">, </v>
      </c>
      <c r="AB1761" s="108" t="s">
        <v>91</v>
      </c>
      <c r="AC1761" s="109"/>
      <c r="AD1761" s="108"/>
      <c r="AE1761" s="19" t="str">
        <f t="shared" si="75"/>
        <v/>
      </c>
    </row>
    <row r="1762" spans="26:31">
      <c r="Z1762" s="3" t="str">
        <f t="shared" si="76"/>
        <v xml:space="preserve">, </v>
      </c>
      <c r="AB1762" s="108" t="s">
        <v>91</v>
      </c>
      <c r="AC1762" s="109"/>
      <c r="AD1762" s="109"/>
      <c r="AE1762" s="19" t="str">
        <f t="shared" si="75"/>
        <v/>
      </c>
    </row>
    <row r="1763" spans="26:31">
      <c r="Z1763" s="3" t="str">
        <f t="shared" si="76"/>
        <v xml:space="preserve">, </v>
      </c>
      <c r="AB1763" s="108" t="s">
        <v>91</v>
      </c>
      <c r="AC1763" s="109"/>
      <c r="AD1763" s="108"/>
      <c r="AE1763" s="19" t="str">
        <f t="shared" si="75"/>
        <v/>
      </c>
    </row>
    <row r="1764" spans="26:31">
      <c r="Z1764" s="3" t="str">
        <f t="shared" si="76"/>
        <v xml:space="preserve">, </v>
      </c>
      <c r="AB1764" s="108" t="s">
        <v>91</v>
      </c>
      <c r="AC1764" s="109"/>
      <c r="AD1764" s="109"/>
      <c r="AE1764" s="19" t="str">
        <f t="shared" si="75"/>
        <v/>
      </c>
    </row>
    <row r="1765" spans="26:31">
      <c r="Z1765" s="3" t="str">
        <f t="shared" si="76"/>
        <v xml:space="preserve">, </v>
      </c>
      <c r="AB1765" s="108" t="s">
        <v>91</v>
      </c>
      <c r="AC1765" s="108"/>
      <c r="AD1765" s="109"/>
      <c r="AE1765" s="19" t="str">
        <f t="shared" si="75"/>
        <v/>
      </c>
    </row>
    <row r="1766" spans="26:31">
      <c r="Z1766" s="3" t="str">
        <f t="shared" si="76"/>
        <v xml:space="preserve">, </v>
      </c>
      <c r="AB1766" s="108" t="s">
        <v>91</v>
      </c>
      <c r="AC1766" s="108"/>
      <c r="AD1766" s="109"/>
      <c r="AE1766" s="19" t="str">
        <f t="shared" si="75"/>
        <v/>
      </c>
    </row>
    <row r="1767" spans="26:31">
      <c r="Z1767" s="3" t="str">
        <f t="shared" si="76"/>
        <v xml:space="preserve">, </v>
      </c>
      <c r="AB1767" s="108" t="s">
        <v>91</v>
      </c>
      <c r="AC1767" s="109"/>
      <c r="AD1767" s="109"/>
      <c r="AE1767" s="19" t="str">
        <f t="shared" ref="AE1767:AE1830" si="77">IFERROR(INDEX($AH:$AH,MATCH($C1765,$AF:$AF,0)),"")</f>
        <v/>
      </c>
    </row>
    <row r="1768" spans="26:31">
      <c r="Z1768" s="3" t="str">
        <f t="shared" si="76"/>
        <v xml:space="preserve">, </v>
      </c>
      <c r="AB1768" s="108" t="s">
        <v>91</v>
      </c>
      <c r="AC1768" s="108"/>
      <c r="AD1768" s="109"/>
      <c r="AE1768" s="19" t="str">
        <f t="shared" si="77"/>
        <v/>
      </c>
    </row>
    <row r="1769" spans="26:31">
      <c r="Z1769" s="3" t="str">
        <f t="shared" si="76"/>
        <v xml:space="preserve">, </v>
      </c>
      <c r="AB1769" s="108" t="s">
        <v>91</v>
      </c>
      <c r="AC1769" s="109"/>
      <c r="AD1769" s="109"/>
      <c r="AE1769" s="19" t="str">
        <f t="shared" si="77"/>
        <v/>
      </c>
    </row>
    <row r="1770" spans="26:31">
      <c r="Z1770" s="3" t="str">
        <f t="shared" si="76"/>
        <v xml:space="preserve">, </v>
      </c>
      <c r="AB1770" s="108" t="s">
        <v>91</v>
      </c>
      <c r="AC1770" s="109"/>
      <c r="AD1770" s="109"/>
      <c r="AE1770" s="19" t="str">
        <f t="shared" si="77"/>
        <v/>
      </c>
    </row>
    <row r="1771" spans="26:31">
      <c r="Z1771" s="3" t="str">
        <f t="shared" si="76"/>
        <v xml:space="preserve">, </v>
      </c>
      <c r="AB1771" s="108" t="s">
        <v>91</v>
      </c>
      <c r="AC1771" s="109"/>
      <c r="AD1771" s="109"/>
      <c r="AE1771" s="19" t="str">
        <f t="shared" si="77"/>
        <v/>
      </c>
    </row>
    <row r="1772" spans="26:31">
      <c r="Z1772" s="3" t="str">
        <f t="shared" si="76"/>
        <v xml:space="preserve">, </v>
      </c>
      <c r="AB1772" s="108" t="s">
        <v>91</v>
      </c>
      <c r="AC1772" s="109"/>
      <c r="AD1772" s="108"/>
      <c r="AE1772" s="19" t="str">
        <f t="shared" si="77"/>
        <v/>
      </c>
    </row>
    <row r="1773" spans="26:31">
      <c r="Z1773" s="3" t="str">
        <f t="shared" si="76"/>
        <v xml:space="preserve">, </v>
      </c>
      <c r="AB1773" s="108" t="s">
        <v>91</v>
      </c>
      <c r="AC1773" s="109"/>
      <c r="AD1773" s="109"/>
      <c r="AE1773" s="19" t="str">
        <f t="shared" si="77"/>
        <v/>
      </c>
    </row>
    <row r="1774" spans="26:31">
      <c r="Z1774" s="3" t="str">
        <f t="shared" si="76"/>
        <v xml:space="preserve">, </v>
      </c>
      <c r="AB1774" s="108" t="s">
        <v>91</v>
      </c>
      <c r="AC1774" s="109"/>
      <c r="AD1774" s="109"/>
      <c r="AE1774" s="19" t="str">
        <f t="shared" si="77"/>
        <v/>
      </c>
    </row>
    <row r="1775" spans="26:31">
      <c r="Z1775" s="3" t="str">
        <f t="shared" si="76"/>
        <v xml:space="preserve">, </v>
      </c>
      <c r="AB1775" s="108" t="s">
        <v>91</v>
      </c>
      <c r="AC1775" s="109"/>
      <c r="AD1775" s="109"/>
      <c r="AE1775" s="19" t="str">
        <f t="shared" si="77"/>
        <v/>
      </c>
    </row>
    <row r="1776" spans="26:31">
      <c r="Z1776" s="3" t="str">
        <f t="shared" si="76"/>
        <v xml:space="preserve">, </v>
      </c>
      <c r="AB1776" s="108" t="s">
        <v>91</v>
      </c>
      <c r="AC1776" s="109"/>
      <c r="AD1776" s="109"/>
      <c r="AE1776" s="19" t="str">
        <f t="shared" si="77"/>
        <v/>
      </c>
    </row>
    <row r="1777" spans="26:31">
      <c r="Z1777" s="3" t="str">
        <f t="shared" si="76"/>
        <v xml:space="preserve">, </v>
      </c>
      <c r="AB1777" s="108" t="s">
        <v>91</v>
      </c>
      <c r="AC1777" s="108"/>
      <c r="AD1777" s="108"/>
      <c r="AE1777" s="19" t="str">
        <f t="shared" si="77"/>
        <v/>
      </c>
    </row>
    <row r="1778" spans="26:31">
      <c r="Z1778" s="3" t="str">
        <f t="shared" si="76"/>
        <v xml:space="preserve">, </v>
      </c>
      <c r="AB1778" s="108" t="s">
        <v>91</v>
      </c>
      <c r="AC1778" s="109"/>
      <c r="AD1778" s="109"/>
      <c r="AE1778" s="19" t="str">
        <f t="shared" si="77"/>
        <v/>
      </c>
    </row>
    <row r="1779" spans="26:31">
      <c r="Z1779" s="3" t="str">
        <f t="shared" si="76"/>
        <v xml:space="preserve">, </v>
      </c>
      <c r="AB1779" s="108" t="s">
        <v>91</v>
      </c>
      <c r="AC1779" s="109"/>
      <c r="AD1779" s="108"/>
      <c r="AE1779" s="19" t="str">
        <f t="shared" si="77"/>
        <v/>
      </c>
    </row>
    <row r="1780" spans="26:31">
      <c r="Z1780" s="3" t="str">
        <f t="shared" si="76"/>
        <v xml:space="preserve">, </v>
      </c>
      <c r="AB1780" s="108" t="s">
        <v>91</v>
      </c>
      <c r="AC1780" s="109"/>
      <c r="AD1780" s="109"/>
      <c r="AE1780" s="19" t="str">
        <f t="shared" si="77"/>
        <v/>
      </c>
    </row>
    <row r="1781" spans="26:31">
      <c r="Z1781" s="3" t="str">
        <f t="shared" si="76"/>
        <v xml:space="preserve">, </v>
      </c>
      <c r="AB1781" s="108" t="s">
        <v>91</v>
      </c>
      <c r="AC1781" s="109"/>
      <c r="AD1781" s="109"/>
      <c r="AE1781" s="19" t="str">
        <f t="shared" si="77"/>
        <v/>
      </c>
    </row>
    <row r="1782" spans="26:31">
      <c r="Z1782" s="3" t="str">
        <f t="shared" si="76"/>
        <v xml:space="preserve">, </v>
      </c>
      <c r="AB1782" s="108" t="s">
        <v>91</v>
      </c>
      <c r="AC1782" s="108"/>
      <c r="AD1782" s="109"/>
      <c r="AE1782" s="19" t="str">
        <f t="shared" si="77"/>
        <v/>
      </c>
    </row>
    <row r="1783" spans="26:31">
      <c r="Z1783" s="3" t="str">
        <f t="shared" si="76"/>
        <v xml:space="preserve">, </v>
      </c>
      <c r="AB1783" s="108" t="s">
        <v>91</v>
      </c>
      <c r="AC1783" s="109"/>
      <c r="AD1783" s="109"/>
      <c r="AE1783" s="19" t="str">
        <f t="shared" si="77"/>
        <v/>
      </c>
    </row>
    <row r="1784" spans="26:31">
      <c r="Z1784" s="3" t="str">
        <f t="shared" si="76"/>
        <v xml:space="preserve">, </v>
      </c>
      <c r="AB1784" s="108" t="s">
        <v>91</v>
      </c>
      <c r="AC1784" s="108"/>
      <c r="AD1784" s="109"/>
      <c r="AE1784" s="19" t="str">
        <f t="shared" si="77"/>
        <v/>
      </c>
    </row>
    <row r="1785" spans="26:31">
      <c r="Z1785" s="3" t="str">
        <f t="shared" si="76"/>
        <v xml:space="preserve">, </v>
      </c>
      <c r="AB1785" s="108" t="s">
        <v>91</v>
      </c>
      <c r="AC1785" s="109"/>
      <c r="AD1785" s="109"/>
      <c r="AE1785" s="19" t="str">
        <f t="shared" si="77"/>
        <v/>
      </c>
    </row>
    <row r="1786" spans="26:31">
      <c r="Z1786" s="3" t="str">
        <f t="shared" si="76"/>
        <v xml:space="preserve">, </v>
      </c>
      <c r="AB1786" s="108" t="s">
        <v>91</v>
      </c>
      <c r="AC1786" s="109"/>
      <c r="AD1786" s="109"/>
      <c r="AE1786" s="19" t="str">
        <f t="shared" si="77"/>
        <v/>
      </c>
    </row>
    <row r="1787" spans="26:31">
      <c r="Z1787" s="3" t="str">
        <f t="shared" si="76"/>
        <v xml:space="preserve">, </v>
      </c>
      <c r="AB1787" s="108" t="s">
        <v>91</v>
      </c>
      <c r="AC1787" s="109"/>
      <c r="AD1787" s="109"/>
      <c r="AE1787" s="19" t="str">
        <f t="shared" si="77"/>
        <v/>
      </c>
    </row>
    <row r="1788" spans="26:31">
      <c r="Z1788" s="3" t="str">
        <f t="shared" si="76"/>
        <v xml:space="preserve">, </v>
      </c>
      <c r="AB1788" s="108" t="s">
        <v>91</v>
      </c>
      <c r="AC1788" s="109"/>
      <c r="AD1788" s="109"/>
      <c r="AE1788" s="19" t="str">
        <f t="shared" si="77"/>
        <v/>
      </c>
    </row>
    <row r="1789" spans="26:31">
      <c r="Z1789" s="3" t="str">
        <f t="shared" si="76"/>
        <v xml:space="preserve">, </v>
      </c>
      <c r="AB1789" s="108" t="s">
        <v>91</v>
      </c>
      <c r="AC1789" s="109"/>
      <c r="AD1789" s="109"/>
      <c r="AE1789" s="19" t="str">
        <f t="shared" si="77"/>
        <v/>
      </c>
    </row>
    <row r="1790" spans="26:31">
      <c r="Z1790" s="3" t="str">
        <f t="shared" si="76"/>
        <v xml:space="preserve">, </v>
      </c>
      <c r="AB1790" s="108" t="s">
        <v>91</v>
      </c>
      <c r="AC1790" s="109"/>
      <c r="AD1790" s="109"/>
      <c r="AE1790" s="19" t="str">
        <f t="shared" si="77"/>
        <v/>
      </c>
    </row>
    <row r="1791" spans="26:31">
      <c r="Z1791" s="3" t="str">
        <f t="shared" si="76"/>
        <v xml:space="preserve">, </v>
      </c>
      <c r="AB1791" s="108" t="s">
        <v>91</v>
      </c>
      <c r="AC1791" s="109"/>
      <c r="AD1791" s="108"/>
      <c r="AE1791" s="19" t="str">
        <f t="shared" si="77"/>
        <v/>
      </c>
    </row>
    <row r="1792" spans="26:31">
      <c r="Z1792" s="3" t="str">
        <f t="shared" si="76"/>
        <v xml:space="preserve">, </v>
      </c>
      <c r="AB1792" s="108" t="s">
        <v>91</v>
      </c>
      <c r="AC1792" s="109"/>
      <c r="AD1792" s="108"/>
      <c r="AE1792" s="19" t="str">
        <f t="shared" si="77"/>
        <v/>
      </c>
    </row>
    <row r="1793" spans="26:31">
      <c r="Z1793" s="3" t="str">
        <f t="shared" si="76"/>
        <v xml:space="preserve">, </v>
      </c>
      <c r="AB1793" s="108" t="s">
        <v>91</v>
      </c>
      <c r="AC1793" s="109"/>
      <c r="AD1793" s="109"/>
      <c r="AE1793" s="19" t="str">
        <f t="shared" si="77"/>
        <v/>
      </c>
    </row>
    <row r="1794" spans="26:31">
      <c r="Z1794" s="3" t="str">
        <f t="shared" si="76"/>
        <v xml:space="preserve">, </v>
      </c>
      <c r="AB1794" s="108" t="s">
        <v>91</v>
      </c>
      <c r="AC1794" s="109"/>
      <c r="AD1794" s="109"/>
      <c r="AE1794" s="19" t="str">
        <f t="shared" si="77"/>
        <v/>
      </c>
    </row>
    <row r="1795" spans="26:31">
      <c r="Z1795" s="3" t="str">
        <f t="shared" si="76"/>
        <v xml:space="preserve">, </v>
      </c>
      <c r="AB1795" s="108" t="s">
        <v>91</v>
      </c>
      <c r="AC1795" s="109"/>
      <c r="AD1795" s="109"/>
      <c r="AE1795" s="19" t="str">
        <f t="shared" si="77"/>
        <v/>
      </c>
    </row>
    <row r="1796" spans="26:31">
      <c r="Z1796" s="3" t="str">
        <f t="shared" si="76"/>
        <v xml:space="preserve">, </v>
      </c>
      <c r="AB1796" s="108" t="s">
        <v>91</v>
      </c>
      <c r="AC1796" s="108"/>
      <c r="AD1796" s="109"/>
      <c r="AE1796" s="19" t="str">
        <f t="shared" si="77"/>
        <v/>
      </c>
    </row>
    <row r="1797" spans="26:31">
      <c r="Z1797" s="3" t="str">
        <f t="shared" si="76"/>
        <v xml:space="preserve">, </v>
      </c>
      <c r="AB1797" s="108" t="s">
        <v>91</v>
      </c>
      <c r="AC1797" s="108"/>
      <c r="AD1797" s="109"/>
      <c r="AE1797" s="19" t="str">
        <f t="shared" si="77"/>
        <v/>
      </c>
    </row>
    <row r="1798" spans="26:31">
      <c r="Z1798" s="3" t="str">
        <f t="shared" si="76"/>
        <v xml:space="preserve">, </v>
      </c>
      <c r="AB1798" s="108" t="s">
        <v>91</v>
      </c>
      <c r="AC1798" s="109"/>
      <c r="AD1798" s="109"/>
      <c r="AE1798" s="19" t="str">
        <f t="shared" si="77"/>
        <v/>
      </c>
    </row>
    <row r="1799" spans="26:31">
      <c r="Z1799" s="3" t="str">
        <f t="shared" ref="Z1799:Z1862" si="78">CONCATENATE(AA1799, AB1799, AC1799)</f>
        <v xml:space="preserve">, </v>
      </c>
      <c r="AB1799" s="108" t="s">
        <v>91</v>
      </c>
      <c r="AC1799" s="109"/>
      <c r="AD1799" s="108"/>
      <c r="AE1799" s="19" t="str">
        <f t="shared" si="77"/>
        <v/>
      </c>
    </row>
    <row r="1800" spans="26:31">
      <c r="Z1800" s="3" t="str">
        <f t="shared" si="78"/>
        <v xml:space="preserve">, </v>
      </c>
      <c r="AB1800" s="108" t="s">
        <v>91</v>
      </c>
      <c r="AC1800" s="109"/>
      <c r="AD1800" s="109"/>
      <c r="AE1800" s="19" t="str">
        <f t="shared" si="77"/>
        <v/>
      </c>
    </row>
    <row r="1801" spans="26:31">
      <c r="Z1801" s="3" t="str">
        <f t="shared" si="78"/>
        <v xml:space="preserve">, </v>
      </c>
      <c r="AB1801" s="108" t="s">
        <v>91</v>
      </c>
      <c r="AC1801" s="109"/>
      <c r="AD1801" s="108"/>
      <c r="AE1801" s="19" t="str">
        <f t="shared" si="77"/>
        <v/>
      </c>
    </row>
    <row r="1802" spans="26:31">
      <c r="Z1802" s="3" t="str">
        <f t="shared" si="78"/>
        <v xml:space="preserve">, </v>
      </c>
      <c r="AB1802" s="108" t="s">
        <v>91</v>
      </c>
      <c r="AC1802" s="109"/>
      <c r="AD1802" s="108"/>
      <c r="AE1802" s="19" t="str">
        <f t="shared" si="77"/>
        <v/>
      </c>
    </row>
    <row r="1803" spans="26:31">
      <c r="Z1803" s="3" t="str">
        <f t="shared" si="78"/>
        <v xml:space="preserve">, </v>
      </c>
      <c r="AB1803" s="108" t="s">
        <v>91</v>
      </c>
      <c r="AC1803" s="109"/>
      <c r="AD1803" s="109"/>
      <c r="AE1803" s="19" t="str">
        <f t="shared" si="77"/>
        <v/>
      </c>
    </row>
    <row r="1804" spans="26:31">
      <c r="Z1804" s="3" t="str">
        <f t="shared" si="78"/>
        <v xml:space="preserve">, </v>
      </c>
      <c r="AB1804" s="108" t="s">
        <v>91</v>
      </c>
      <c r="AC1804" s="108"/>
      <c r="AD1804" s="108"/>
      <c r="AE1804" s="19" t="str">
        <f t="shared" si="77"/>
        <v/>
      </c>
    </row>
    <row r="1805" spans="26:31">
      <c r="Z1805" s="3" t="str">
        <f t="shared" si="78"/>
        <v xml:space="preserve">, </v>
      </c>
      <c r="AB1805" s="108" t="s">
        <v>91</v>
      </c>
      <c r="AC1805" s="109"/>
      <c r="AD1805" s="108"/>
      <c r="AE1805" s="19" t="str">
        <f t="shared" si="77"/>
        <v/>
      </c>
    </row>
    <row r="1806" spans="26:31">
      <c r="Z1806" s="3" t="str">
        <f t="shared" si="78"/>
        <v xml:space="preserve">, </v>
      </c>
      <c r="AB1806" s="108" t="s">
        <v>91</v>
      </c>
      <c r="AC1806" s="108"/>
      <c r="AD1806" s="108"/>
      <c r="AE1806" s="19" t="str">
        <f t="shared" si="77"/>
        <v/>
      </c>
    </row>
    <row r="1807" spans="26:31">
      <c r="Z1807" s="3" t="str">
        <f t="shared" si="78"/>
        <v xml:space="preserve">, </v>
      </c>
      <c r="AB1807" s="108" t="s">
        <v>91</v>
      </c>
      <c r="AC1807" s="108"/>
      <c r="AD1807" s="108"/>
      <c r="AE1807" s="19" t="str">
        <f t="shared" si="77"/>
        <v/>
      </c>
    </row>
    <row r="1808" spans="26:31">
      <c r="Z1808" s="3" t="str">
        <f t="shared" si="78"/>
        <v xml:space="preserve">, </v>
      </c>
      <c r="AB1808" s="108" t="s">
        <v>91</v>
      </c>
      <c r="AC1808" s="109"/>
      <c r="AD1808" s="108"/>
      <c r="AE1808" s="19" t="str">
        <f t="shared" si="77"/>
        <v/>
      </c>
    </row>
    <row r="1809" spans="26:31">
      <c r="Z1809" s="3" t="str">
        <f t="shared" si="78"/>
        <v xml:space="preserve">, </v>
      </c>
      <c r="AB1809" s="108" t="s">
        <v>91</v>
      </c>
      <c r="AC1809" s="108"/>
      <c r="AD1809" s="108"/>
      <c r="AE1809" s="19" t="str">
        <f t="shared" si="77"/>
        <v/>
      </c>
    </row>
    <row r="1810" spans="26:31">
      <c r="Z1810" s="3" t="str">
        <f t="shared" si="78"/>
        <v xml:space="preserve">, </v>
      </c>
      <c r="AB1810" s="108" t="s">
        <v>91</v>
      </c>
      <c r="AC1810" s="108"/>
      <c r="AD1810" s="108"/>
      <c r="AE1810" s="19" t="str">
        <f t="shared" si="77"/>
        <v/>
      </c>
    </row>
    <row r="1811" spans="26:31">
      <c r="Z1811" s="3" t="str">
        <f t="shared" si="78"/>
        <v xml:space="preserve">, </v>
      </c>
      <c r="AB1811" s="108" t="s">
        <v>91</v>
      </c>
      <c r="AC1811" s="108"/>
      <c r="AD1811" s="108"/>
      <c r="AE1811" s="19" t="str">
        <f t="shared" si="77"/>
        <v/>
      </c>
    </row>
    <row r="1812" spans="26:31">
      <c r="Z1812" s="3" t="str">
        <f t="shared" si="78"/>
        <v xml:space="preserve">, </v>
      </c>
      <c r="AB1812" s="108" t="s">
        <v>91</v>
      </c>
      <c r="AC1812" s="108"/>
      <c r="AD1812" s="108"/>
      <c r="AE1812" s="19" t="str">
        <f t="shared" si="77"/>
        <v/>
      </c>
    </row>
    <row r="1813" spans="26:31">
      <c r="Z1813" s="3" t="str">
        <f t="shared" si="78"/>
        <v xml:space="preserve">, </v>
      </c>
      <c r="AB1813" s="108" t="s">
        <v>91</v>
      </c>
      <c r="AC1813" s="108"/>
      <c r="AD1813" s="108"/>
      <c r="AE1813" s="19" t="str">
        <f t="shared" si="77"/>
        <v/>
      </c>
    </row>
    <row r="1814" spans="26:31">
      <c r="Z1814" s="3" t="str">
        <f t="shared" si="78"/>
        <v xml:space="preserve">, </v>
      </c>
      <c r="AB1814" s="108" t="s">
        <v>91</v>
      </c>
      <c r="AC1814" s="108"/>
      <c r="AD1814" s="108"/>
      <c r="AE1814" s="19" t="str">
        <f t="shared" si="77"/>
        <v/>
      </c>
    </row>
    <row r="1815" spans="26:31">
      <c r="Z1815" s="3" t="str">
        <f t="shared" si="78"/>
        <v xml:space="preserve">, </v>
      </c>
      <c r="AB1815" s="108" t="s">
        <v>91</v>
      </c>
      <c r="AC1815" s="108"/>
      <c r="AD1815" s="108"/>
      <c r="AE1815" s="19" t="str">
        <f t="shared" si="77"/>
        <v/>
      </c>
    </row>
    <row r="1816" spans="26:31">
      <c r="Z1816" s="3" t="str">
        <f t="shared" si="78"/>
        <v xml:space="preserve">, </v>
      </c>
      <c r="AB1816" s="108" t="s">
        <v>91</v>
      </c>
      <c r="AC1816" s="108"/>
      <c r="AD1816" s="108"/>
      <c r="AE1816" s="19" t="str">
        <f t="shared" si="77"/>
        <v/>
      </c>
    </row>
    <row r="1817" spans="26:31">
      <c r="Z1817" s="3" t="str">
        <f t="shared" si="78"/>
        <v xml:space="preserve">, </v>
      </c>
      <c r="AB1817" s="108" t="s">
        <v>91</v>
      </c>
      <c r="AC1817" s="108"/>
      <c r="AD1817" s="108"/>
      <c r="AE1817" s="19" t="str">
        <f t="shared" si="77"/>
        <v/>
      </c>
    </row>
    <row r="1818" spans="26:31">
      <c r="Z1818" s="3" t="str">
        <f t="shared" si="78"/>
        <v xml:space="preserve">, </v>
      </c>
      <c r="AB1818" s="108" t="s">
        <v>91</v>
      </c>
      <c r="AC1818" s="108"/>
      <c r="AD1818" s="108"/>
      <c r="AE1818" s="19" t="str">
        <f t="shared" si="77"/>
        <v/>
      </c>
    </row>
    <row r="1819" spans="26:31">
      <c r="Z1819" s="3" t="str">
        <f t="shared" si="78"/>
        <v xml:space="preserve">, </v>
      </c>
      <c r="AB1819" s="108" t="s">
        <v>91</v>
      </c>
      <c r="AC1819" s="108"/>
      <c r="AD1819" s="108"/>
      <c r="AE1819" s="19" t="str">
        <f t="shared" si="77"/>
        <v/>
      </c>
    </row>
    <row r="1820" spans="26:31">
      <c r="Z1820" s="3" t="str">
        <f t="shared" si="78"/>
        <v xml:space="preserve">, </v>
      </c>
      <c r="AB1820" s="108" t="s">
        <v>91</v>
      </c>
      <c r="AC1820" s="108"/>
      <c r="AD1820" s="108"/>
      <c r="AE1820" s="19" t="str">
        <f t="shared" si="77"/>
        <v/>
      </c>
    </row>
    <row r="1821" spans="26:31">
      <c r="Z1821" s="3" t="str">
        <f t="shared" si="78"/>
        <v xml:space="preserve">, </v>
      </c>
      <c r="AB1821" s="108" t="s">
        <v>91</v>
      </c>
      <c r="AC1821" s="108"/>
      <c r="AD1821" s="108"/>
      <c r="AE1821" s="19" t="str">
        <f t="shared" si="77"/>
        <v/>
      </c>
    </row>
    <row r="1822" spans="26:31">
      <c r="Z1822" s="3" t="str">
        <f t="shared" si="78"/>
        <v xml:space="preserve">, </v>
      </c>
      <c r="AB1822" s="108" t="s">
        <v>91</v>
      </c>
      <c r="AC1822" s="108"/>
      <c r="AD1822" s="108"/>
      <c r="AE1822" s="19" t="str">
        <f t="shared" si="77"/>
        <v/>
      </c>
    </row>
    <row r="1823" spans="26:31">
      <c r="Z1823" s="3" t="str">
        <f t="shared" si="78"/>
        <v xml:space="preserve">, </v>
      </c>
      <c r="AB1823" s="108" t="s">
        <v>91</v>
      </c>
      <c r="AC1823" s="108"/>
      <c r="AD1823" s="108"/>
      <c r="AE1823" s="19" t="str">
        <f t="shared" si="77"/>
        <v/>
      </c>
    </row>
    <row r="1824" spans="26:31">
      <c r="Z1824" s="3" t="str">
        <f t="shared" si="78"/>
        <v xml:space="preserve">, </v>
      </c>
      <c r="AB1824" s="108" t="s">
        <v>91</v>
      </c>
      <c r="AC1824" s="108"/>
      <c r="AD1824" s="108"/>
      <c r="AE1824" s="19" t="str">
        <f t="shared" si="77"/>
        <v/>
      </c>
    </row>
    <row r="1825" spans="26:31">
      <c r="Z1825" s="3" t="str">
        <f t="shared" si="78"/>
        <v xml:space="preserve">, </v>
      </c>
      <c r="AB1825" s="108" t="s">
        <v>91</v>
      </c>
      <c r="AC1825" s="108"/>
      <c r="AD1825" s="108"/>
      <c r="AE1825" s="19" t="str">
        <f t="shared" si="77"/>
        <v/>
      </c>
    </row>
    <row r="1826" spans="26:31">
      <c r="Z1826" s="3" t="str">
        <f t="shared" si="78"/>
        <v xml:space="preserve">, </v>
      </c>
      <c r="AB1826" s="108" t="s">
        <v>91</v>
      </c>
      <c r="AC1826" s="108"/>
      <c r="AD1826" s="109"/>
      <c r="AE1826" s="19" t="str">
        <f t="shared" si="77"/>
        <v/>
      </c>
    </row>
    <row r="1827" spans="26:31">
      <c r="Z1827" s="3" t="str">
        <f t="shared" si="78"/>
        <v xml:space="preserve">, </v>
      </c>
      <c r="AB1827" s="108" t="s">
        <v>91</v>
      </c>
      <c r="AC1827" s="108"/>
      <c r="AD1827" s="109"/>
      <c r="AE1827" s="19" t="str">
        <f t="shared" si="77"/>
        <v/>
      </c>
    </row>
    <row r="1828" spans="26:31">
      <c r="Z1828" s="3" t="str">
        <f t="shared" si="78"/>
        <v xml:space="preserve">, </v>
      </c>
      <c r="AB1828" s="108" t="s">
        <v>91</v>
      </c>
      <c r="AC1828" s="108"/>
      <c r="AD1828" s="109"/>
      <c r="AE1828" s="19" t="str">
        <f t="shared" si="77"/>
        <v/>
      </c>
    </row>
    <row r="1829" spans="26:31">
      <c r="Z1829" s="3" t="str">
        <f t="shared" si="78"/>
        <v xml:space="preserve">, </v>
      </c>
      <c r="AB1829" s="108" t="s">
        <v>91</v>
      </c>
      <c r="AC1829" s="108"/>
      <c r="AD1829" s="109"/>
      <c r="AE1829" s="19" t="str">
        <f t="shared" si="77"/>
        <v/>
      </c>
    </row>
    <row r="1830" spans="26:31">
      <c r="Z1830" s="3" t="str">
        <f t="shared" si="78"/>
        <v xml:space="preserve">, </v>
      </c>
      <c r="AB1830" s="108" t="s">
        <v>91</v>
      </c>
      <c r="AC1830" s="108"/>
      <c r="AD1830" s="109"/>
      <c r="AE1830" s="19" t="str">
        <f t="shared" si="77"/>
        <v/>
      </c>
    </row>
    <row r="1831" spans="26:31">
      <c r="Z1831" s="3" t="str">
        <f t="shared" si="78"/>
        <v xml:space="preserve">, </v>
      </c>
      <c r="AB1831" s="108" t="s">
        <v>91</v>
      </c>
      <c r="AC1831" s="109"/>
      <c r="AD1831" s="109"/>
      <c r="AE1831" s="19" t="str">
        <f t="shared" ref="AE1831:AE1894" si="79">IFERROR(INDEX($AH:$AH,MATCH($C1829,$AF:$AF,0)),"")</f>
        <v/>
      </c>
    </row>
    <row r="1832" spans="26:31">
      <c r="Z1832" s="3" t="str">
        <f t="shared" si="78"/>
        <v xml:space="preserve">, </v>
      </c>
      <c r="AB1832" s="108" t="s">
        <v>91</v>
      </c>
      <c r="AC1832" s="109"/>
      <c r="AD1832" s="108"/>
      <c r="AE1832" s="19" t="str">
        <f t="shared" si="79"/>
        <v/>
      </c>
    </row>
    <row r="1833" spans="26:31">
      <c r="Z1833" s="3" t="str">
        <f t="shared" si="78"/>
        <v xml:space="preserve">, </v>
      </c>
      <c r="AB1833" s="108" t="s">
        <v>91</v>
      </c>
      <c r="AC1833" s="109"/>
      <c r="AD1833" s="109"/>
      <c r="AE1833" s="19" t="str">
        <f t="shared" si="79"/>
        <v/>
      </c>
    </row>
    <row r="1834" spans="26:31">
      <c r="Z1834" s="3" t="str">
        <f t="shared" si="78"/>
        <v xml:space="preserve">, </v>
      </c>
      <c r="AB1834" s="108" t="s">
        <v>91</v>
      </c>
      <c r="AC1834" s="109"/>
      <c r="AD1834" s="109"/>
      <c r="AE1834" s="19" t="str">
        <f t="shared" si="79"/>
        <v/>
      </c>
    </row>
    <row r="1835" spans="26:31">
      <c r="Z1835" s="3" t="str">
        <f t="shared" si="78"/>
        <v xml:space="preserve">, </v>
      </c>
      <c r="AB1835" s="108" t="s">
        <v>91</v>
      </c>
      <c r="AC1835" s="109"/>
      <c r="AD1835" s="109"/>
      <c r="AE1835" s="19" t="str">
        <f t="shared" si="79"/>
        <v/>
      </c>
    </row>
    <row r="1836" spans="26:31">
      <c r="Z1836" s="3" t="str">
        <f t="shared" si="78"/>
        <v xml:space="preserve">, </v>
      </c>
      <c r="AB1836" s="108" t="s">
        <v>91</v>
      </c>
      <c r="AC1836" s="109"/>
      <c r="AD1836" s="109"/>
      <c r="AE1836" s="19" t="str">
        <f t="shared" si="79"/>
        <v/>
      </c>
    </row>
    <row r="1837" spans="26:31">
      <c r="Z1837" s="3" t="str">
        <f t="shared" si="78"/>
        <v xml:space="preserve">, </v>
      </c>
      <c r="AB1837" s="108" t="s">
        <v>91</v>
      </c>
      <c r="AC1837" s="108"/>
      <c r="AD1837" s="109"/>
      <c r="AE1837" s="19" t="str">
        <f t="shared" si="79"/>
        <v/>
      </c>
    </row>
    <row r="1838" spans="26:31">
      <c r="Z1838" s="3" t="str">
        <f t="shared" si="78"/>
        <v xml:space="preserve">, </v>
      </c>
      <c r="AB1838" s="108" t="s">
        <v>91</v>
      </c>
      <c r="AC1838" s="109"/>
      <c r="AD1838" s="109"/>
      <c r="AE1838" s="19" t="str">
        <f t="shared" si="79"/>
        <v/>
      </c>
    </row>
    <row r="1839" spans="26:31">
      <c r="Z1839" s="3" t="str">
        <f t="shared" si="78"/>
        <v xml:space="preserve">, </v>
      </c>
      <c r="AB1839" s="108" t="s">
        <v>91</v>
      </c>
      <c r="AC1839" s="109"/>
      <c r="AD1839" s="109"/>
      <c r="AE1839" s="19" t="str">
        <f t="shared" si="79"/>
        <v/>
      </c>
    </row>
    <row r="1840" spans="26:31">
      <c r="Z1840" s="3" t="str">
        <f t="shared" si="78"/>
        <v xml:space="preserve">, </v>
      </c>
      <c r="AB1840" s="108" t="s">
        <v>91</v>
      </c>
      <c r="AC1840" s="109"/>
      <c r="AD1840" s="109"/>
      <c r="AE1840" s="19" t="str">
        <f t="shared" si="79"/>
        <v/>
      </c>
    </row>
    <row r="1841" spans="26:31">
      <c r="Z1841" s="3" t="str">
        <f t="shared" si="78"/>
        <v xml:space="preserve">, </v>
      </c>
      <c r="AB1841" s="108" t="s">
        <v>91</v>
      </c>
      <c r="AC1841" s="109"/>
      <c r="AD1841" s="109"/>
      <c r="AE1841" s="19" t="str">
        <f t="shared" si="79"/>
        <v/>
      </c>
    </row>
    <row r="1842" spans="26:31">
      <c r="Z1842" s="3" t="str">
        <f t="shared" si="78"/>
        <v xml:space="preserve">, </v>
      </c>
      <c r="AB1842" s="108" t="s">
        <v>91</v>
      </c>
      <c r="AC1842" s="109"/>
      <c r="AD1842" s="109"/>
      <c r="AE1842" s="19" t="str">
        <f t="shared" si="79"/>
        <v/>
      </c>
    </row>
    <row r="1843" spans="26:31">
      <c r="Z1843" s="3" t="str">
        <f t="shared" si="78"/>
        <v xml:space="preserve">, </v>
      </c>
      <c r="AB1843" s="108" t="s">
        <v>91</v>
      </c>
      <c r="AC1843" s="109"/>
      <c r="AD1843" s="109"/>
      <c r="AE1843" s="19" t="str">
        <f t="shared" si="79"/>
        <v/>
      </c>
    </row>
    <row r="1844" spans="26:31">
      <c r="Z1844" s="3" t="str">
        <f t="shared" si="78"/>
        <v xml:space="preserve">, </v>
      </c>
      <c r="AB1844" s="108" t="s">
        <v>91</v>
      </c>
      <c r="AC1844" s="109"/>
      <c r="AD1844" s="109"/>
      <c r="AE1844" s="19" t="str">
        <f t="shared" si="79"/>
        <v/>
      </c>
    </row>
    <row r="1845" spans="26:31">
      <c r="Z1845" s="3" t="str">
        <f t="shared" si="78"/>
        <v xml:space="preserve">, </v>
      </c>
      <c r="AB1845" s="108" t="s">
        <v>91</v>
      </c>
      <c r="AC1845" s="109"/>
      <c r="AD1845" s="109"/>
      <c r="AE1845" s="19" t="str">
        <f t="shared" si="79"/>
        <v/>
      </c>
    </row>
    <row r="1846" spans="26:31">
      <c r="Z1846" s="3" t="str">
        <f t="shared" si="78"/>
        <v xml:space="preserve">, </v>
      </c>
      <c r="AB1846" s="108" t="s">
        <v>91</v>
      </c>
      <c r="AC1846" s="109"/>
      <c r="AD1846" s="109"/>
      <c r="AE1846" s="19" t="str">
        <f t="shared" si="79"/>
        <v/>
      </c>
    </row>
    <row r="1847" spans="26:31">
      <c r="Z1847" s="3" t="str">
        <f t="shared" si="78"/>
        <v xml:space="preserve">, </v>
      </c>
      <c r="AB1847" s="108" t="s">
        <v>91</v>
      </c>
      <c r="AC1847" s="109"/>
      <c r="AD1847" s="109"/>
      <c r="AE1847" s="19" t="str">
        <f t="shared" si="79"/>
        <v/>
      </c>
    </row>
    <row r="1848" spans="26:31">
      <c r="Z1848" s="3" t="str">
        <f t="shared" si="78"/>
        <v xml:space="preserve">, </v>
      </c>
      <c r="AB1848" s="108" t="s">
        <v>91</v>
      </c>
      <c r="AC1848" s="109"/>
      <c r="AD1848" s="108"/>
      <c r="AE1848" s="19" t="str">
        <f t="shared" si="79"/>
        <v/>
      </c>
    </row>
    <row r="1849" spans="26:31">
      <c r="Z1849" s="3" t="str">
        <f t="shared" si="78"/>
        <v xml:space="preserve">, </v>
      </c>
      <c r="AB1849" s="108" t="s">
        <v>91</v>
      </c>
      <c r="AC1849" s="109"/>
      <c r="AD1849" s="109"/>
      <c r="AE1849" s="19" t="str">
        <f t="shared" si="79"/>
        <v/>
      </c>
    </row>
    <row r="1850" spans="26:31">
      <c r="Z1850" s="3" t="str">
        <f t="shared" si="78"/>
        <v xml:space="preserve">, </v>
      </c>
      <c r="AB1850" s="108" t="s">
        <v>91</v>
      </c>
      <c r="AC1850" s="109"/>
      <c r="AD1850" s="108"/>
      <c r="AE1850" s="19" t="str">
        <f t="shared" si="79"/>
        <v/>
      </c>
    </row>
    <row r="1851" spans="26:31">
      <c r="Z1851" s="3" t="str">
        <f t="shared" si="78"/>
        <v xml:space="preserve">, </v>
      </c>
      <c r="AB1851" s="108" t="s">
        <v>91</v>
      </c>
      <c r="AC1851" s="109"/>
      <c r="AD1851" s="108"/>
      <c r="AE1851" s="19" t="str">
        <f t="shared" si="79"/>
        <v/>
      </c>
    </row>
    <row r="1852" spans="26:31">
      <c r="Z1852" s="3" t="str">
        <f t="shared" si="78"/>
        <v xml:space="preserve">, </v>
      </c>
      <c r="AB1852" s="108" t="s">
        <v>91</v>
      </c>
      <c r="AC1852" s="109"/>
      <c r="AD1852" s="109"/>
      <c r="AE1852" s="19" t="str">
        <f t="shared" si="79"/>
        <v/>
      </c>
    </row>
    <row r="1853" spans="26:31">
      <c r="Z1853" s="3" t="str">
        <f t="shared" si="78"/>
        <v xml:space="preserve">, </v>
      </c>
      <c r="AB1853" s="108" t="s">
        <v>91</v>
      </c>
      <c r="AC1853" s="108"/>
      <c r="AD1853" s="109"/>
      <c r="AE1853" s="19" t="str">
        <f t="shared" si="79"/>
        <v/>
      </c>
    </row>
    <row r="1854" spans="26:31">
      <c r="Z1854" s="3" t="str">
        <f t="shared" si="78"/>
        <v xml:space="preserve">, </v>
      </c>
      <c r="AB1854" s="108" t="s">
        <v>91</v>
      </c>
      <c r="AC1854" s="109"/>
      <c r="AD1854" s="109"/>
      <c r="AE1854" s="19" t="str">
        <f t="shared" si="79"/>
        <v/>
      </c>
    </row>
    <row r="1855" spans="26:31">
      <c r="Z1855" s="3" t="str">
        <f t="shared" si="78"/>
        <v xml:space="preserve">, </v>
      </c>
      <c r="AB1855" s="108" t="s">
        <v>91</v>
      </c>
      <c r="AC1855" s="108"/>
      <c r="AD1855" s="108"/>
      <c r="AE1855" s="19" t="str">
        <f t="shared" si="79"/>
        <v/>
      </c>
    </row>
    <row r="1856" spans="26:31">
      <c r="Z1856" s="3" t="str">
        <f t="shared" si="78"/>
        <v xml:space="preserve">, </v>
      </c>
      <c r="AB1856" s="108" t="s">
        <v>91</v>
      </c>
      <c r="AC1856" s="108"/>
      <c r="AD1856" s="109"/>
      <c r="AE1856" s="19" t="str">
        <f t="shared" si="79"/>
        <v/>
      </c>
    </row>
    <row r="1857" spans="26:31">
      <c r="Z1857" s="3" t="str">
        <f t="shared" si="78"/>
        <v xml:space="preserve">, </v>
      </c>
      <c r="AB1857" s="108" t="s">
        <v>91</v>
      </c>
      <c r="AC1857" s="109"/>
      <c r="AD1857" s="108"/>
      <c r="AE1857" s="19" t="str">
        <f t="shared" si="79"/>
        <v/>
      </c>
    </row>
    <row r="1858" spans="26:31">
      <c r="Z1858" s="3" t="str">
        <f t="shared" si="78"/>
        <v xml:space="preserve">, </v>
      </c>
      <c r="AB1858" s="108" t="s">
        <v>91</v>
      </c>
      <c r="AC1858" s="109"/>
      <c r="AD1858" s="108"/>
      <c r="AE1858" s="19" t="str">
        <f t="shared" si="79"/>
        <v/>
      </c>
    </row>
    <row r="1859" spans="26:31">
      <c r="Z1859" s="3" t="str">
        <f t="shared" si="78"/>
        <v xml:space="preserve">, </v>
      </c>
      <c r="AB1859" s="108" t="s">
        <v>91</v>
      </c>
      <c r="AC1859" s="109"/>
      <c r="AD1859" s="109"/>
      <c r="AE1859" s="19" t="str">
        <f t="shared" si="79"/>
        <v/>
      </c>
    </row>
    <row r="1860" spans="26:31">
      <c r="Z1860" s="3" t="str">
        <f t="shared" si="78"/>
        <v xml:space="preserve">, </v>
      </c>
      <c r="AB1860" s="108" t="s">
        <v>91</v>
      </c>
      <c r="AC1860" s="108"/>
      <c r="AD1860" s="108"/>
      <c r="AE1860" s="19" t="str">
        <f t="shared" si="79"/>
        <v/>
      </c>
    </row>
    <row r="1861" spans="26:31">
      <c r="Z1861" s="3" t="str">
        <f t="shared" si="78"/>
        <v xml:space="preserve">, </v>
      </c>
      <c r="AB1861" s="108" t="s">
        <v>91</v>
      </c>
      <c r="AC1861" s="109"/>
      <c r="AD1861" s="108"/>
      <c r="AE1861" s="19" t="str">
        <f t="shared" si="79"/>
        <v/>
      </c>
    </row>
    <row r="1862" spans="26:31">
      <c r="Z1862" s="3" t="str">
        <f t="shared" si="78"/>
        <v xml:space="preserve">, </v>
      </c>
      <c r="AB1862" s="108" t="s">
        <v>91</v>
      </c>
      <c r="AC1862" s="108"/>
      <c r="AD1862" s="109"/>
      <c r="AE1862" s="19" t="str">
        <f t="shared" si="79"/>
        <v/>
      </c>
    </row>
    <row r="1863" spans="26:31">
      <c r="Z1863" s="3" t="str">
        <f t="shared" ref="Z1863:Z1926" si="80">CONCATENATE(AA1863, AB1863, AC1863)</f>
        <v xml:space="preserve">, </v>
      </c>
      <c r="AB1863" s="108" t="s">
        <v>91</v>
      </c>
      <c r="AC1863" s="108"/>
      <c r="AD1863" s="109"/>
      <c r="AE1863" s="19" t="str">
        <f t="shared" si="79"/>
        <v/>
      </c>
    </row>
    <row r="1864" spans="26:31">
      <c r="Z1864" s="3" t="str">
        <f t="shared" si="80"/>
        <v xml:space="preserve">, </v>
      </c>
      <c r="AB1864" s="108" t="s">
        <v>91</v>
      </c>
      <c r="AC1864" s="109"/>
      <c r="AD1864" s="109"/>
      <c r="AE1864" s="19" t="str">
        <f t="shared" si="79"/>
        <v/>
      </c>
    </row>
    <row r="1865" spans="26:31">
      <c r="Z1865" s="3" t="str">
        <f t="shared" si="80"/>
        <v xml:space="preserve">, </v>
      </c>
      <c r="AB1865" s="108" t="s">
        <v>91</v>
      </c>
      <c r="AC1865" s="108"/>
      <c r="AD1865" s="108"/>
      <c r="AE1865" s="19" t="str">
        <f t="shared" si="79"/>
        <v/>
      </c>
    </row>
    <row r="1866" spans="26:31">
      <c r="Z1866" s="3" t="str">
        <f t="shared" si="80"/>
        <v xml:space="preserve">, </v>
      </c>
      <c r="AB1866" s="108" t="s">
        <v>91</v>
      </c>
      <c r="AC1866" s="108"/>
      <c r="AD1866" s="109"/>
      <c r="AE1866" s="19" t="str">
        <f t="shared" si="79"/>
        <v/>
      </c>
    </row>
    <row r="1867" spans="26:31">
      <c r="Z1867" s="3" t="str">
        <f t="shared" si="80"/>
        <v xml:space="preserve">, </v>
      </c>
      <c r="AB1867" s="108" t="s">
        <v>91</v>
      </c>
      <c r="AC1867" s="109"/>
      <c r="AD1867" s="109"/>
      <c r="AE1867" s="19" t="str">
        <f t="shared" si="79"/>
        <v/>
      </c>
    </row>
    <row r="1868" spans="26:31">
      <c r="Z1868" s="3" t="str">
        <f t="shared" si="80"/>
        <v xml:space="preserve">, </v>
      </c>
      <c r="AB1868" s="108" t="s">
        <v>91</v>
      </c>
      <c r="AC1868" s="109"/>
      <c r="AD1868" s="109"/>
      <c r="AE1868" s="19" t="str">
        <f t="shared" si="79"/>
        <v/>
      </c>
    </row>
    <row r="1869" spans="26:31">
      <c r="Z1869" s="3" t="str">
        <f t="shared" si="80"/>
        <v xml:space="preserve">, </v>
      </c>
      <c r="AB1869" s="108" t="s">
        <v>91</v>
      </c>
      <c r="AC1869" s="109"/>
      <c r="AD1869" s="109"/>
      <c r="AE1869" s="19" t="str">
        <f t="shared" si="79"/>
        <v/>
      </c>
    </row>
    <row r="1870" spans="26:31">
      <c r="Z1870" s="3" t="str">
        <f t="shared" si="80"/>
        <v xml:space="preserve">, </v>
      </c>
      <c r="AB1870" s="108" t="s">
        <v>91</v>
      </c>
      <c r="AC1870" s="108"/>
      <c r="AD1870" s="109"/>
      <c r="AE1870" s="19" t="str">
        <f t="shared" si="79"/>
        <v/>
      </c>
    </row>
    <row r="1871" spans="26:31">
      <c r="Z1871" s="3" t="str">
        <f t="shared" si="80"/>
        <v xml:space="preserve">, </v>
      </c>
      <c r="AB1871" s="108" t="s">
        <v>91</v>
      </c>
      <c r="AC1871" s="109"/>
      <c r="AD1871" s="108"/>
      <c r="AE1871" s="19" t="str">
        <f t="shared" si="79"/>
        <v/>
      </c>
    </row>
    <row r="1872" spans="26:31">
      <c r="Z1872" s="3" t="str">
        <f t="shared" si="80"/>
        <v xml:space="preserve">, </v>
      </c>
      <c r="AB1872" s="108" t="s">
        <v>91</v>
      </c>
      <c r="AC1872" s="109"/>
      <c r="AD1872" s="108"/>
      <c r="AE1872" s="19" t="str">
        <f t="shared" si="79"/>
        <v/>
      </c>
    </row>
    <row r="1873" spans="26:31">
      <c r="Z1873" s="3" t="str">
        <f t="shared" si="80"/>
        <v xml:space="preserve">, </v>
      </c>
      <c r="AB1873" s="108" t="s">
        <v>91</v>
      </c>
      <c r="AC1873" s="109"/>
      <c r="AD1873" s="109"/>
      <c r="AE1873" s="19" t="str">
        <f t="shared" si="79"/>
        <v/>
      </c>
    </row>
    <row r="1874" spans="26:31">
      <c r="Z1874" s="3" t="str">
        <f t="shared" si="80"/>
        <v xml:space="preserve">, </v>
      </c>
      <c r="AB1874" s="108" t="s">
        <v>91</v>
      </c>
      <c r="AC1874" s="109"/>
      <c r="AD1874" s="109"/>
      <c r="AE1874" s="19" t="str">
        <f t="shared" si="79"/>
        <v/>
      </c>
    </row>
    <row r="1875" spans="26:31">
      <c r="Z1875" s="3" t="str">
        <f t="shared" si="80"/>
        <v xml:space="preserve">, </v>
      </c>
      <c r="AB1875" s="108" t="s">
        <v>91</v>
      </c>
      <c r="AC1875" s="109"/>
      <c r="AD1875" s="109"/>
      <c r="AE1875" s="19" t="str">
        <f t="shared" si="79"/>
        <v/>
      </c>
    </row>
    <row r="1876" spans="26:31">
      <c r="Z1876" s="3" t="str">
        <f t="shared" si="80"/>
        <v xml:space="preserve">, </v>
      </c>
      <c r="AB1876" s="108" t="s">
        <v>91</v>
      </c>
      <c r="AC1876" s="108"/>
      <c r="AD1876" s="109"/>
      <c r="AE1876" s="19" t="str">
        <f t="shared" si="79"/>
        <v/>
      </c>
    </row>
    <row r="1877" spans="26:31">
      <c r="Z1877" s="3" t="str">
        <f t="shared" si="80"/>
        <v xml:space="preserve">, </v>
      </c>
      <c r="AB1877" s="108" t="s">
        <v>91</v>
      </c>
      <c r="AC1877" s="108"/>
      <c r="AD1877" s="109"/>
      <c r="AE1877" s="19" t="str">
        <f t="shared" si="79"/>
        <v/>
      </c>
    </row>
    <row r="1878" spans="26:31">
      <c r="Z1878" s="3" t="str">
        <f t="shared" si="80"/>
        <v xml:space="preserve">, </v>
      </c>
      <c r="AB1878" s="108" t="s">
        <v>91</v>
      </c>
      <c r="AC1878" s="109"/>
      <c r="AD1878" s="109"/>
      <c r="AE1878" s="19" t="str">
        <f t="shared" si="79"/>
        <v/>
      </c>
    </row>
    <row r="1879" spans="26:31">
      <c r="Z1879" s="3" t="str">
        <f t="shared" si="80"/>
        <v xml:space="preserve">, </v>
      </c>
      <c r="AB1879" s="108" t="s">
        <v>91</v>
      </c>
      <c r="AC1879" s="109"/>
      <c r="AD1879" s="108"/>
      <c r="AE1879" s="19" t="str">
        <f t="shared" si="79"/>
        <v/>
      </c>
    </row>
    <row r="1880" spans="26:31">
      <c r="Z1880" s="3" t="str">
        <f t="shared" si="80"/>
        <v xml:space="preserve">, </v>
      </c>
      <c r="AB1880" s="108" t="s">
        <v>91</v>
      </c>
      <c r="AC1880" s="109"/>
      <c r="AD1880" s="108"/>
      <c r="AE1880" s="19" t="str">
        <f t="shared" si="79"/>
        <v/>
      </c>
    </row>
    <row r="1881" spans="26:31">
      <c r="Z1881" s="3" t="str">
        <f t="shared" si="80"/>
        <v xml:space="preserve">, </v>
      </c>
      <c r="AB1881" s="108" t="s">
        <v>91</v>
      </c>
      <c r="AC1881" s="109"/>
      <c r="AD1881" s="108"/>
      <c r="AE1881" s="19" t="str">
        <f t="shared" si="79"/>
        <v/>
      </c>
    </row>
    <row r="1882" spans="26:31">
      <c r="Z1882" s="3" t="str">
        <f t="shared" si="80"/>
        <v xml:space="preserve">, </v>
      </c>
      <c r="AB1882" s="108" t="s">
        <v>91</v>
      </c>
      <c r="AC1882" s="109"/>
      <c r="AD1882" s="109"/>
      <c r="AE1882" s="19" t="str">
        <f t="shared" si="79"/>
        <v/>
      </c>
    </row>
    <row r="1883" spans="26:31">
      <c r="Z1883" s="3" t="str">
        <f t="shared" si="80"/>
        <v xml:space="preserve">, </v>
      </c>
      <c r="AB1883" s="108" t="s">
        <v>91</v>
      </c>
      <c r="AC1883" s="109"/>
      <c r="AD1883" s="108"/>
      <c r="AE1883" s="19" t="str">
        <f t="shared" si="79"/>
        <v/>
      </c>
    </row>
    <row r="1884" spans="26:31">
      <c r="Z1884" s="3" t="str">
        <f t="shared" si="80"/>
        <v xml:space="preserve">, </v>
      </c>
      <c r="AB1884" s="108" t="s">
        <v>91</v>
      </c>
      <c r="AC1884" s="108"/>
      <c r="AD1884" s="108"/>
      <c r="AE1884" s="19" t="str">
        <f t="shared" si="79"/>
        <v/>
      </c>
    </row>
    <row r="1885" spans="26:31">
      <c r="Z1885" s="3" t="str">
        <f t="shared" si="80"/>
        <v xml:space="preserve">, </v>
      </c>
      <c r="AB1885" s="108" t="s">
        <v>91</v>
      </c>
      <c r="AC1885" s="108"/>
      <c r="AD1885" s="108"/>
      <c r="AE1885" s="19" t="str">
        <f t="shared" si="79"/>
        <v/>
      </c>
    </row>
    <row r="1886" spans="26:31">
      <c r="Z1886" s="3" t="str">
        <f t="shared" si="80"/>
        <v xml:space="preserve">, </v>
      </c>
      <c r="AB1886" s="108" t="s">
        <v>91</v>
      </c>
      <c r="AC1886" s="108"/>
      <c r="AD1886" s="109"/>
      <c r="AE1886" s="19" t="str">
        <f t="shared" si="79"/>
        <v/>
      </c>
    </row>
    <row r="1887" spans="26:31">
      <c r="Z1887" s="3" t="str">
        <f t="shared" si="80"/>
        <v xml:space="preserve">, </v>
      </c>
      <c r="AB1887" s="108" t="s">
        <v>91</v>
      </c>
      <c r="AC1887" s="109"/>
      <c r="AD1887" s="108"/>
      <c r="AE1887" s="19" t="str">
        <f t="shared" si="79"/>
        <v/>
      </c>
    </row>
    <row r="1888" spans="26:31">
      <c r="Z1888" s="3" t="str">
        <f t="shared" si="80"/>
        <v xml:space="preserve">, </v>
      </c>
      <c r="AB1888" s="108" t="s">
        <v>91</v>
      </c>
      <c r="AC1888" s="108"/>
      <c r="AD1888" s="108"/>
      <c r="AE1888" s="19" t="str">
        <f t="shared" si="79"/>
        <v/>
      </c>
    </row>
    <row r="1889" spans="26:31">
      <c r="Z1889" s="3" t="str">
        <f t="shared" si="80"/>
        <v xml:space="preserve">, </v>
      </c>
      <c r="AB1889" s="108" t="s">
        <v>91</v>
      </c>
      <c r="AC1889" s="108"/>
      <c r="AD1889" s="108"/>
      <c r="AE1889" s="19" t="str">
        <f t="shared" si="79"/>
        <v/>
      </c>
    </row>
    <row r="1890" spans="26:31">
      <c r="Z1890" s="3" t="str">
        <f t="shared" si="80"/>
        <v xml:space="preserve">, </v>
      </c>
      <c r="AB1890" s="108" t="s">
        <v>91</v>
      </c>
      <c r="AC1890" s="108"/>
      <c r="AD1890" s="108"/>
      <c r="AE1890" s="19" t="str">
        <f t="shared" si="79"/>
        <v/>
      </c>
    </row>
    <row r="1891" spans="26:31">
      <c r="Z1891" s="3" t="str">
        <f t="shared" si="80"/>
        <v xml:space="preserve">, </v>
      </c>
      <c r="AB1891" s="108" t="s">
        <v>91</v>
      </c>
      <c r="AC1891" s="109"/>
      <c r="AD1891" s="108"/>
      <c r="AE1891" s="19" t="str">
        <f t="shared" si="79"/>
        <v/>
      </c>
    </row>
    <row r="1892" spans="26:31">
      <c r="Z1892" s="3" t="str">
        <f t="shared" si="80"/>
        <v xml:space="preserve">, </v>
      </c>
      <c r="AB1892" s="108" t="s">
        <v>91</v>
      </c>
      <c r="AC1892" s="108"/>
      <c r="AD1892" s="108"/>
      <c r="AE1892" s="19" t="str">
        <f t="shared" si="79"/>
        <v/>
      </c>
    </row>
    <row r="1893" spans="26:31">
      <c r="Z1893" s="3" t="str">
        <f t="shared" si="80"/>
        <v xml:space="preserve">, </v>
      </c>
      <c r="AB1893" s="108" t="s">
        <v>91</v>
      </c>
      <c r="AC1893" s="108"/>
      <c r="AD1893" s="108"/>
      <c r="AE1893" s="19" t="str">
        <f t="shared" si="79"/>
        <v/>
      </c>
    </row>
    <row r="1894" spans="26:31">
      <c r="Z1894" s="3" t="str">
        <f t="shared" si="80"/>
        <v xml:space="preserve">, </v>
      </c>
      <c r="AB1894" s="108" t="s">
        <v>91</v>
      </c>
      <c r="AC1894" s="108"/>
      <c r="AD1894" s="108"/>
      <c r="AE1894" s="19" t="str">
        <f t="shared" si="79"/>
        <v/>
      </c>
    </row>
    <row r="1895" spans="26:31">
      <c r="Z1895" s="3" t="str">
        <f t="shared" si="80"/>
        <v xml:space="preserve">, </v>
      </c>
      <c r="AB1895" s="108" t="s">
        <v>91</v>
      </c>
      <c r="AC1895" s="108"/>
      <c r="AD1895" s="108"/>
      <c r="AE1895" s="19" t="str">
        <f t="shared" ref="AE1895:AE1958" si="81">IFERROR(INDEX($AH:$AH,MATCH($C1893,$AF:$AF,0)),"")</f>
        <v/>
      </c>
    </row>
    <row r="1896" spans="26:31">
      <c r="Z1896" s="3" t="str">
        <f t="shared" si="80"/>
        <v xml:space="preserve">, </v>
      </c>
      <c r="AB1896" s="108" t="s">
        <v>91</v>
      </c>
      <c r="AC1896" s="108"/>
      <c r="AD1896" s="109"/>
      <c r="AE1896" s="19" t="str">
        <f t="shared" si="81"/>
        <v/>
      </c>
    </row>
    <row r="1897" spans="26:31">
      <c r="Z1897" s="3" t="str">
        <f t="shared" si="80"/>
        <v xml:space="preserve">, </v>
      </c>
      <c r="AB1897" s="108" t="s">
        <v>91</v>
      </c>
      <c r="AC1897" s="108"/>
      <c r="AD1897" s="108"/>
      <c r="AE1897" s="19" t="str">
        <f t="shared" si="81"/>
        <v/>
      </c>
    </row>
    <row r="1898" spans="26:31">
      <c r="Z1898" s="3" t="str">
        <f t="shared" si="80"/>
        <v xml:space="preserve">, </v>
      </c>
      <c r="AB1898" s="108" t="s">
        <v>91</v>
      </c>
      <c r="AC1898" s="108"/>
      <c r="AD1898" s="108"/>
      <c r="AE1898" s="19" t="str">
        <f t="shared" si="81"/>
        <v/>
      </c>
    </row>
    <row r="1899" spans="26:31">
      <c r="Z1899" s="3" t="str">
        <f t="shared" si="80"/>
        <v xml:space="preserve">, </v>
      </c>
      <c r="AB1899" s="108" t="s">
        <v>91</v>
      </c>
      <c r="AC1899" s="108"/>
      <c r="AD1899" s="108"/>
      <c r="AE1899" s="19" t="str">
        <f t="shared" si="81"/>
        <v/>
      </c>
    </row>
    <row r="1900" spans="26:31">
      <c r="Z1900" s="3" t="str">
        <f t="shared" si="80"/>
        <v xml:space="preserve">, </v>
      </c>
      <c r="AB1900" s="108" t="s">
        <v>91</v>
      </c>
      <c r="AC1900" s="108"/>
      <c r="AD1900" s="108"/>
      <c r="AE1900" s="19" t="str">
        <f t="shared" si="81"/>
        <v/>
      </c>
    </row>
    <row r="1901" spans="26:31">
      <c r="Z1901" s="3" t="str">
        <f t="shared" si="80"/>
        <v xml:space="preserve">, </v>
      </c>
      <c r="AB1901" s="108" t="s">
        <v>91</v>
      </c>
      <c r="AC1901" s="109"/>
      <c r="AD1901" s="108"/>
      <c r="AE1901" s="19" t="str">
        <f t="shared" si="81"/>
        <v/>
      </c>
    </row>
    <row r="1902" spans="26:31">
      <c r="Z1902" s="3" t="str">
        <f t="shared" si="80"/>
        <v xml:space="preserve">, </v>
      </c>
      <c r="AB1902" s="108" t="s">
        <v>91</v>
      </c>
      <c r="AC1902" s="108"/>
      <c r="AD1902" s="108"/>
      <c r="AE1902" s="19" t="str">
        <f t="shared" si="81"/>
        <v/>
      </c>
    </row>
    <row r="1903" spans="26:31">
      <c r="Z1903" s="3" t="str">
        <f t="shared" si="80"/>
        <v xml:space="preserve">, </v>
      </c>
      <c r="AB1903" s="108" t="s">
        <v>91</v>
      </c>
      <c r="AC1903" s="108"/>
      <c r="AD1903" s="108"/>
      <c r="AE1903" s="19" t="str">
        <f t="shared" si="81"/>
        <v/>
      </c>
    </row>
    <row r="1904" spans="26:31">
      <c r="Z1904" s="3" t="str">
        <f t="shared" si="80"/>
        <v xml:space="preserve">, </v>
      </c>
      <c r="AB1904" s="108" t="s">
        <v>91</v>
      </c>
      <c r="AC1904" s="108"/>
      <c r="AD1904" s="108"/>
      <c r="AE1904" s="19" t="str">
        <f t="shared" si="81"/>
        <v/>
      </c>
    </row>
    <row r="1905" spans="26:31">
      <c r="Z1905" s="3" t="str">
        <f t="shared" si="80"/>
        <v xml:space="preserve">, </v>
      </c>
      <c r="AB1905" s="108" t="s">
        <v>91</v>
      </c>
      <c r="AC1905" s="108"/>
      <c r="AD1905" s="109"/>
      <c r="AE1905" s="19" t="str">
        <f t="shared" si="81"/>
        <v/>
      </c>
    </row>
    <row r="1906" spans="26:31">
      <c r="Z1906" s="3" t="str">
        <f t="shared" si="80"/>
        <v xml:space="preserve">, </v>
      </c>
      <c r="AB1906" s="108" t="s">
        <v>91</v>
      </c>
      <c r="AC1906" s="108"/>
      <c r="AD1906" s="109"/>
      <c r="AE1906" s="19" t="str">
        <f t="shared" si="81"/>
        <v/>
      </c>
    </row>
    <row r="1907" spans="26:31">
      <c r="Z1907" s="3" t="str">
        <f t="shared" si="80"/>
        <v xml:space="preserve">, </v>
      </c>
      <c r="AB1907" s="108" t="s">
        <v>91</v>
      </c>
      <c r="AC1907" s="108"/>
      <c r="AD1907" s="109"/>
      <c r="AE1907" s="19" t="str">
        <f t="shared" si="81"/>
        <v/>
      </c>
    </row>
    <row r="1908" spans="26:31">
      <c r="Z1908" s="3" t="str">
        <f t="shared" si="80"/>
        <v xml:space="preserve">, </v>
      </c>
      <c r="AB1908" s="108" t="s">
        <v>91</v>
      </c>
      <c r="AC1908" s="108"/>
      <c r="AD1908" s="109"/>
      <c r="AE1908" s="19" t="str">
        <f t="shared" si="81"/>
        <v/>
      </c>
    </row>
    <row r="1909" spans="26:31">
      <c r="Z1909" s="3" t="str">
        <f t="shared" si="80"/>
        <v xml:space="preserve">, </v>
      </c>
      <c r="AB1909" s="108" t="s">
        <v>91</v>
      </c>
      <c r="AC1909" s="108"/>
      <c r="AD1909" s="108"/>
      <c r="AE1909" s="19" t="str">
        <f t="shared" si="81"/>
        <v/>
      </c>
    </row>
    <row r="1910" spans="26:31">
      <c r="Z1910" s="3" t="str">
        <f t="shared" si="80"/>
        <v xml:space="preserve">, </v>
      </c>
      <c r="AB1910" s="108" t="s">
        <v>91</v>
      </c>
      <c r="AC1910" s="109"/>
      <c r="AD1910" s="109"/>
      <c r="AE1910" s="19" t="str">
        <f t="shared" si="81"/>
        <v/>
      </c>
    </row>
    <row r="1911" spans="26:31">
      <c r="Z1911" s="3" t="str">
        <f t="shared" si="80"/>
        <v xml:space="preserve">, </v>
      </c>
      <c r="AB1911" s="108" t="s">
        <v>91</v>
      </c>
      <c r="AC1911" s="109"/>
      <c r="AD1911" s="108"/>
      <c r="AE1911" s="19" t="str">
        <f t="shared" si="81"/>
        <v/>
      </c>
    </row>
    <row r="1912" spans="26:31">
      <c r="Z1912" s="3" t="str">
        <f t="shared" si="80"/>
        <v xml:space="preserve">, </v>
      </c>
      <c r="AB1912" s="108" t="s">
        <v>91</v>
      </c>
      <c r="AC1912" s="109"/>
      <c r="AD1912" s="108"/>
      <c r="AE1912" s="19" t="str">
        <f t="shared" si="81"/>
        <v/>
      </c>
    </row>
    <row r="1913" spans="26:31">
      <c r="Z1913" s="3" t="str">
        <f t="shared" si="80"/>
        <v xml:space="preserve">, </v>
      </c>
      <c r="AB1913" s="108" t="s">
        <v>91</v>
      </c>
      <c r="AC1913" s="109"/>
      <c r="AD1913" s="108"/>
      <c r="AE1913" s="19" t="str">
        <f t="shared" si="81"/>
        <v/>
      </c>
    </row>
    <row r="1914" spans="26:31">
      <c r="Z1914" s="3" t="str">
        <f t="shared" si="80"/>
        <v xml:space="preserve">, </v>
      </c>
      <c r="AB1914" s="108" t="s">
        <v>91</v>
      </c>
      <c r="AC1914" s="108"/>
      <c r="AD1914" s="108"/>
      <c r="AE1914" s="19" t="str">
        <f t="shared" si="81"/>
        <v/>
      </c>
    </row>
    <row r="1915" spans="26:31">
      <c r="Z1915" s="3" t="str">
        <f t="shared" si="80"/>
        <v xml:space="preserve">, </v>
      </c>
      <c r="AB1915" s="108" t="s">
        <v>91</v>
      </c>
      <c r="AC1915" s="109"/>
      <c r="AD1915" s="108"/>
      <c r="AE1915" s="19" t="str">
        <f t="shared" si="81"/>
        <v/>
      </c>
    </row>
    <row r="1916" spans="26:31">
      <c r="Z1916" s="3" t="str">
        <f t="shared" si="80"/>
        <v xml:space="preserve">, </v>
      </c>
      <c r="AB1916" s="108" t="s">
        <v>91</v>
      </c>
      <c r="AC1916" s="108"/>
      <c r="AD1916" s="108"/>
      <c r="AE1916" s="19" t="str">
        <f t="shared" si="81"/>
        <v/>
      </c>
    </row>
    <row r="1917" spans="26:31">
      <c r="Z1917" s="3" t="str">
        <f t="shared" si="80"/>
        <v xml:space="preserve">, </v>
      </c>
      <c r="AB1917" s="108" t="s">
        <v>91</v>
      </c>
      <c r="AC1917" s="108"/>
      <c r="AD1917" s="108"/>
      <c r="AE1917" s="19" t="str">
        <f t="shared" si="81"/>
        <v/>
      </c>
    </row>
    <row r="1918" spans="26:31">
      <c r="Z1918" s="3" t="str">
        <f t="shared" si="80"/>
        <v xml:space="preserve">, </v>
      </c>
      <c r="AB1918" s="108" t="s">
        <v>91</v>
      </c>
      <c r="AC1918" s="108"/>
      <c r="AD1918" s="109"/>
      <c r="AE1918" s="19" t="str">
        <f t="shared" si="81"/>
        <v/>
      </c>
    </row>
    <row r="1919" spans="26:31">
      <c r="Z1919" s="3" t="str">
        <f t="shared" si="80"/>
        <v xml:space="preserve">, </v>
      </c>
      <c r="AB1919" s="108" t="s">
        <v>91</v>
      </c>
      <c r="AC1919" s="108"/>
      <c r="AD1919" s="108"/>
      <c r="AE1919" s="19" t="str">
        <f t="shared" si="81"/>
        <v/>
      </c>
    </row>
    <row r="1920" spans="26:31">
      <c r="Z1920" s="3" t="str">
        <f t="shared" si="80"/>
        <v xml:space="preserve">, </v>
      </c>
      <c r="AB1920" s="108" t="s">
        <v>91</v>
      </c>
      <c r="AC1920" s="108"/>
      <c r="AD1920" s="108"/>
      <c r="AE1920" s="19" t="str">
        <f t="shared" si="81"/>
        <v/>
      </c>
    </row>
    <row r="1921" spans="26:31">
      <c r="Z1921" s="3" t="str">
        <f t="shared" si="80"/>
        <v xml:space="preserve">, </v>
      </c>
      <c r="AB1921" s="108" t="s">
        <v>91</v>
      </c>
      <c r="AC1921" s="108"/>
      <c r="AD1921" s="108"/>
      <c r="AE1921" s="19" t="str">
        <f t="shared" si="81"/>
        <v/>
      </c>
    </row>
    <row r="1922" spans="26:31">
      <c r="Z1922" s="3" t="str">
        <f t="shared" si="80"/>
        <v xml:space="preserve">, </v>
      </c>
      <c r="AB1922" s="108" t="s">
        <v>91</v>
      </c>
      <c r="AC1922" s="108"/>
      <c r="AD1922" s="109"/>
      <c r="AE1922" s="19" t="str">
        <f t="shared" si="81"/>
        <v/>
      </c>
    </row>
    <row r="1923" spans="26:31">
      <c r="Z1923" s="3" t="str">
        <f t="shared" si="80"/>
        <v xml:space="preserve">, </v>
      </c>
      <c r="AB1923" s="108" t="s">
        <v>91</v>
      </c>
      <c r="AC1923" s="109"/>
      <c r="AD1923" s="109"/>
      <c r="AE1923" s="19" t="str">
        <f t="shared" si="81"/>
        <v/>
      </c>
    </row>
    <row r="1924" spans="26:31">
      <c r="Z1924" s="3" t="str">
        <f t="shared" si="80"/>
        <v xml:space="preserve">, </v>
      </c>
      <c r="AB1924" s="108" t="s">
        <v>91</v>
      </c>
      <c r="AC1924" s="108"/>
      <c r="AD1924" s="109"/>
      <c r="AE1924" s="19" t="str">
        <f t="shared" si="81"/>
        <v/>
      </c>
    </row>
    <row r="1925" spans="26:31">
      <c r="Z1925" s="3" t="str">
        <f t="shared" si="80"/>
        <v xml:space="preserve">, </v>
      </c>
      <c r="AB1925" s="108" t="s">
        <v>91</v>
      </c>
      <c r="AC1925" s="108"/>
      <c r="AD1925" s="109"/>
      <c r="AE1925" s="19" t="str">
        <f t="shared" si="81"/>
        <v/>
      </c>
    </row>
    <row r="1926" spans="26:31">
      <c r="Z1926" s="3" t="str">
        <f t="shared" si="80"/>
        <v xml:space="preserve">, </v>
      </c>
      <c r="AB1926" s="108" t="s">
        <v>91</v>
      </c>
      <c r="AC1926" s="108"/>
      <c r="AD1926" s="109"/>
      <c r="AE1926" s="19" t="str">
        <f t="shared" si="81"/>
        <v/>
      </c>
    </row>
    <row r="1927" spans="26:31">
      <c r="Z1927" s="3" t="str">
        <f t="shared" ref="Z1927:Z1990" si="82">CONCATENATE(AA1927, AB1927, AC1927)</f>
        <v xml:space="preserve">, </v>
      </c>
      <c r="AB1927" s="108" t="s">
        <v>91</v>
      </c>
      <c r="AC1927" s="109"/>
      <c r="AD1927" s="109"/>
      <c r="AE1927" s="19" t="str">
        <f t="shared" si="81"/>
        <v/>
      </c>
    </row>
    <row r="1928" spans="26:31">
      <c r="Z1928" s="3" t="str">
        <f t="shared" si="82"/>
        <v xml:space="preserve">, </v>
      </c>
      <c r="AB1928" s="108" t="s">
        <v>91</v>
      </c>
      <c r="AC1928" s="109"/>
      <c r="AD1928" s="109"/>
      <c r="AE1928" s="19" t="str">
        <f t="shared" si="81"/>
        <v/>
      </c>
    </row>
    <row r="1929" spans="26:31">
      <c r="Z1929" s="3" t="str">
        <f t="shared" si="82"/>
        <v xml:space="preserve">, </v>
      </c>
      <c r="AB1929" s="108" t="s">
        <v>91</v>
      </c>
      <c r="AC1929" s="109"/>
      <c r="AD1929" s="108"/>
      <c r="AE1929" s="19" t="str">
        <f t="shared" si="81"/>
        <v/>
      </c>
    </row>
    <row r="1930" spans="26:31">
      <c r="Z1930" s="3" t="str">
        <f t="shared" si="82"/>
        <v xml:space="preserve">, </v>
      </c>
      <c r="AB1930" s="108" t="s">
        <v>91</v>
      </c>
      <c r="AC1930" s="109"/>
      <c r="AD1930" s="108"/>
      <c r="AE1930" s="19" t="str">
        <f t="shared" si="81"/>
        <v/>
      </c>
    </row>
    <row r="1931" spans="26:31">
      <c r="Z1931" s="3" t="str">
        <f t="shared" si="82"/>
        <v xml:space="preserve">, </v>
      </c>
      <c r="AB1931" s="108" t="s">
        <v>91</v>
      </c>
      <c r="AC1931" s="109"/>
      <c r="AD1931" s="108"/>
      <c r="AE1931" s="19" t="str">
        <f t="shared" si="81"/>
        <v/>
      </c>
    </row>
    <row r="1932" spans="26:31">
      <c r="Z1932" s="3" t="str">
        <f t="shared" si="82"/>
        <v xml:space="preserve">, </v>
      </c>
      <c r="AB1932" s="108" t="s">
        <v>91</v>
      </c>
      <c r="AC1932" s="109"/>
      <c r="AD1932" s="108"/>
      <c r="AE1932" s="19" t="str">
        <f t="shared" si="81"/>
        <v/>
      </c>
    </row>
    <row r="1933" spans="26:31">
      <c r="Z1933" s="3" t="str">
        <f t="shared" si="82"/>
        <v xml:space="preserve">, </v>
      </c>
      <c r="AB1933" s="108" t="s">
        <v>91</v>
      </c>
      <c r="AC1933" s="109"/>
      <c r="AD1933" s="108"/>
      <c r="AE1933" s="19" t="str">
        <f t="shared" si="81"/>
        <v/>
      </c>
    </row>
    <row r="1934" spans="26:31">
      <c r="Z1934" s="3" t="str">
        <f t="shared" si="82"/>
        <v xml:space="preserve">, </v>
      </c>
      <c r="AB1934" s="108" t="s">
        <v>91</v>
      </c>
      <c r="AC1934" s="108"/>
      <c r="AD1934" s="109"/>
      <c r="AE1934" s="19" t="str">
        <f t="shared" si="81"/>
        <v/>
      </c>
    </row>
    <row r="1935" spans="26:31">
      <c r="Z1935" s="3" t="str">
        <f t="shared" si="82"/>
        <v xml:space="preserve">, </v>
      </c>
      <c r="AB1935" s="108" t="s">
        <v>91</v>
      </c>
      <c r="AC1935" s="108"/>
      <c r="AD1935" s="109"/>
      <c r="AE1935" s="19" t="str">
        <f t="shared" si="81"/>
        <v/>
      </c>
    </row>
    <row r="1936" spans="26:31">
      <c r="Z1936" s="3" t="str">
        <f t="shared" si="82"/>
        <v xml:space="preserve">, </v>
      </c>
      <c r="AB1936" s="108" t="s">
        <v>91</v>
      </c>
      <c r="AC1936" s="108"/>
      <c r="AD1936" s="109"/>
      <c r="AE1936" s="19" t="str">
        <f t="shared" si="81"/>
        <v/>
      </c>
    </row>
    <row r="1937" spans="26:31">
      <c r="Z1937" s="3" t="str">
        <f t="shared" si="82"/>
        <v xml:space="preserve">, </v>
      </c>
      <c r="AB1937" s="108" t="s">
        <v>91</v>
      </c>
      <c r="AC1937" s="108"/>
      <c r="AD1937" s="108"/>
      <c r="AE1937" s="19" t="str">
        <f t="shared" si="81"/>
        <v/>
      </c>
    </row>
    <row r="1938" spans="26:31">
      <c r="Z1938" s="3" t="str">
        <f t="shared" si="82"/>
        <v xml:space="preserve">, </v>
      </c>
      <c r="AB1938" s="108" t="s">
        <v>91</v>
      </c>
      <c r="AC1938" s="108"/>
      <c r="AD1938" s="108"/>
      <c r="AE1938" s="19" t="str">
        <f t="shared" si="81"/>
        <v/>
      </c>
    </row>
    <row r="1939" spans="26:31">
      <c r="Z1939" s="3" t="str">
        <f t="shared" si="82"/>
        <v xml:space="preserve">, </v>
      </c>
      <c r="AB1939" s="108" t="s">
        <v>91</v>
      </c>
      <c r="AC1939" s="109"/>
      <c r="AD1939" s="109"/>
      <c r="AE1939" s="19" t="str">
        <f t="shared" si="81"/>
        <v/>
      </c>
    </row>
    <row r="1940" spans="26:31">
      <c r="Z1940" s="3" t="str">
        <f t="shared" si="82"/>
        <v xml:space="preserve">, </v>
      </c>
      <c r="AB1940" s="108" t="s">
        <v>91</v>
      </c>
      <c r="AC1940" s="109"/>
      <c r="AD1940" s="109"/>
      <c r="AE1940" s="19" t="str">
        <f t="shared" si="81"/>
        <v/>
      </c>
    </row>
    <row r="1941" spans="26:31">
      <c r="Z1941" s="3" t="str">
        <f t="shared" si="82"/>
        <v xml:space="preserve">, </v>
      </c>
      <c r="AB1941" s="108" t="s">
        <v>91</v>
      </c>
      <c r="AC1941" s="109"/>
      <c r="AD1941" s="109"/>
      <c r="AE1941" s="19" t="str">
        <f t="shared" si="81"/>
        <v/>
      </c>
    </row>
    <row r="1942" spans="26:31">
      <c r="Z1942" s="3" t="str">
        <f t="shared" si="82"/>
        <v xml:space="preserve">, </v>
      </c>
      <c r="AB1942" s="108" t="s">
        <v>91</v>
      </c>
      <c r="AC1942" s="108"/>
      <c r="AD1942" s="109"/>
      <c r="AE1942" s="19" t="str">
        <f t="shared" si="81"/>
        <v/>
      </c>
    </row>
    <row r="1943" spans="26:31">
      <c r="Z1943" s="3" t="str">
        <f t="shared" si="82"/>
        <v xml:space="preserve">, </v>
      </c>
      <c r="AB1943" s="108" t="s">
        <v>91</v>
      </c>
      <c r="AC1943" s="108"/>
      <c r="AD1943" s="109"/>
      <c r="AE1943" s="19" t="str">
        <f t="shared" si="81"/>
        <v/>
      </c>
    </row>
    <row r="1944" spans="26:31">
      <c r="Z1944" s="3" t="str">
        <f t="shared" si="82"/>
        <v xml:space="preserve">, </v>
      </c>
      <c r="AB1944" s="108" t="s">
        <v>91</v>
      </c>
      <c r="AC1944" s="109"/>
      <c r="AD1944" s="108"/>
      <c r="AE1944" s="19" t="str">
        <f t="shared" si="81"/>
        <v/>
      </c>
    </row>
    <row r="1945" spans="26:31">
      <c r="Z1945" s="3" t="str">
        <f t="shared" si="82"/>
        <v xml:space="preserve">, </v>
      </c>
      <c r="AB1945" s="108" t="s">
        <v>91</v>
      </c>
      <c r="AC1945" s="109"/>
      <c r="AD1945" s="108"/>
      <c r="AE1945" s="19" t="str">
        <f t="shared" si="81"/>
        <v/>
      </c>
    </row>
    <row r="1946" spans="26:31">
      <c r="Z1946" s="3" t="str">
        <f t="shared" si="82"/>
        <v xml:space="preserve">, </v>
      </c>
      <c r="AB1946" s="108" t="s">
        <v>91</v>
      </c>
      <c r="AC1946" s="109"/>
      <c r="AD1946" s="108"/>
      <c r="AE1946" s="19" t="str">
        <f t="shared" si="81"/>
        <v/>
      </c>
    </row>
    <row r="1947" spans="26:31">
      <c r="Z1947" s="3" t="str">
        <f t="shared" si="82"/>
        <v xml:space="preserve">, </v>
      </c>
      <c r="AB1947" s="108" t="s">
        <v>91</v>
      </c>
      <c r="AC1947" s="109"/>
      <c r="AD1947" s="109"/>
      <c r="AE1947" s="19" t="str">
        <f t="shared" si="81"/>
        <v/>
      </c>
    </row>
    <row r="1948" spans="26:31">
      <c r="Z1948" s="3" t="str">
        <f t="shared" si="82"/>
        <v xml:space="preserve">, </v>
      </c>
      <c r="AB1948" s="108" t="s">
        <v>91</v>
      </c>
      <c r="AC1948" s="109"/>
      <c r="AD1948" s="108"/>
      <c r="AE1948" s="19" t="str">
        <f t="shared" si="81"/>
        <v/>
      </c>
    </row>
    <row r="1949" spans="26:31">
      <c r="Z1949" s="3" t="str">
        <f t="shared" si="82"/>
        <v xml:space="preserve">, </v>
      </c>
      <c r="AB1949" s="108" t="s">
        <v>91</v>
      </c>
      <c r="AC1949" s="108"/>
      <c r="AD1949" s="108"/>
      <c r="AE1949" s="19" t="str">
        <f t="shared" si="81"/>
        <v/>
      </c>
    </row>
    <row r="1950" spans="26:31">
      <c r="Z1950" s="3" t="str">
        <f t="shared" si="82"/>
        <v xml:space="preserve">, </v>
      </c>
      <c r="AB1950" s="108" t="s">
        <v>91</v>
      </c>
      <c r="AC1950" s="108"/>
      <c r="AD1950" s="109"/>
      <c r="AE1950" s="19" t="str">
        <f t="shared" si="81"/>
        <v/>
      </c>
    </row>
    <row r="1951" spans="26:31">
      <c r="Z1951" s="3" t="str">
        <f t="shared" si="82"/>
        <v xml:space="preserve">, </v>
      </c>
      <c r="AB1951" s="108" t="s">
        <v>91</v>
      </c>
      <c r="AC1951" s="108"/>
      <c r="AD1951" s="108"/>
      <c r="AE1951" s="19" t="str">
        <f t="shared" si="81"/>
        <v/>
      </c>
    </row>
    <row r="1952" spans="26:31">
      <c r="Z1952" s="3" t="str">
        <f t="shared" si="82"/>
        <v xml:space="preserve">, </v>
      </c>
      <c r="AB1952" s="108" t="s">
        <v>91</v>
      </c>
      <c r="AC1952" s="109"/>
      <c r="AD1952" s="108"/>
      <c r="AE1952" s="19" t="str">
        <f t="shared" si="81"/>
        <v/>
      </c>
    </row>
    <row r="1953" spans="26:31">
      <c r="Z1953" s="3" t="str">
        <f t="shared" si="82"/>
        <v xml:space="preserve">, </v>
      </c>
      <c r="AB1953" s="108" t="s">
        <v>91</v>
      </c>
      <c r="AC1953" s="108"/>
      <c r="AD1953" s="108"/>
      <c r="AE1953" s="19" t="str">
        <f t="shared" si="81"/>
        <v/>
      </c>
    </row>
    <row r="1954" spans="26:31">
      <c r="Z1954" s="3" t="str">
        <f t="shared" si="82"/>
        <v xml:space="preserve">, </v>
      </c>
      <c r="AB1954" s="108" t="s">
        <v>91</v>
      </c>
      <c r="AC1954" s="108"/>
      <c r="AD1954" s="108"/>
      <c r="AE1954" s="19" t="str">
        <f t="shared" si="81"/>
        <v/>
      </c>
    </row>
    <row r="1955" spans="26:31">
      <c r="Z1955" s="3" t="str">
        <f t="shared" si="82"/>
        <v xml:space="preserve">, </v>
      </c>
      <c r="AB1955" s="108" t="s">
        <v>91</v>
      </c>
      <c r="AC1955" s="109"/>
      <c r="AD1955" s="108"/>
      <c r="AE1955" s="19" t="str">
        <f t="shared" si="81"/>
        <v/>
      </c>
    </row>
    <row r="1956" spans="26:31">
      <c r="Z1956" s="3" t="str">
        <f t="shared" si="82"/>
        <v xml:space="preserve">, </v>
      </c>
      <c r="AB1956" s="108" t="s">
        <v>91</v>
      </c>
      <c r="AC1956" s="108"/>
      <c r="AD1956" s="108"/>
      <c r="AE1956" s="19" t="str">
        <f t="shared" si="81"/>
        <v/>
      </c>
    </row>
    <row r="1957" spans="26:31">
      <c r="Z1957" s="3" t="str">
        <f t="shared" si="82"/>
        <v xml:space="preserve">, </v>
      </c>
      <c r="AB1957" s="108" t="s">
        <v>91</v>
      </c>
      <c r="AC1957" s="108"/>
      <c r="AD1957" s="109"/>
      <c r="AE1957" s="19" t="str">
        <f t="shared" si="81"/>
        <v/>
      </c>
    </row>
    <row r="1958" spans="26:31">
      <c r="Z1958" s="3" t="str">
        <f t="shared" si="82"/>
        <v xml:space="preserve">, </v>
      </c>
      <c r="AB1958" s="108" t="s">
        <v>91</v>
      </c>
      <c r="AC1958" s="108"/>
      <c r="AD1958" s="109"/>
      <c r="AE1958" s="19" t="str">
        <f t="shared" si="81"/>
        <v/>
      </c>
    </row>
    <row r="1959" spans="26:31">
      <c r="Z1959" s="3" t="str">
        <f t="shared" si="82"/>
        <v xml:space="preserve">, </v>
      </c>
      <c r="AB1959" s="108" t="s">
        <v>91</v>
      </c>
      <c r="AC1959" s="108"/>
      <c r="AD1959" s="109"/>
      <c r="AE1959" s="19" t="str">
        <f t="shared" ref="AE1959:AE2022" si="83">IFERROR(INDEX($AH:$AH,MATCH($C1957,$AF:$AF,0)),"")</f>
        <v/>
      </c>
    </row>
    <row r="1960" spans="26:31">
      <c r="Z1960" s="3" t="str">
        <f t="shared" si="82"/>
        <v xml:space="preserve">, </v>
      </c>
      <c r="AB1960" s="108" t="s">
        <v>91</v>
      </c>
      <c r="AC1960" s="108"/>
      <c r="AD1960" s="108"/>
      <c r="AE1960" s="19" t="str">
        <f t="shared" si="83"/>
        <v/>
      </c>
    </row>
    <row r="1961" spans="26:31">
      <c r="Z1961" s="3" t="str">
        <f t="shared" si="82"/>
        <v xml:space="preserve">, </v>
      </c>
      <c r="AB1961" s="108" t="s">
        <v>91</v>
      </c>
      <c r="AC1961" s="108"/>
      <c r="AD1961" s="109"/>
      <c r="AE1961" s="19" t="str">
        <f t="shared" si="83"/>
        <v/>
      </c>
    </row>
    <row r="1962" spans="26:31">
      <c r="Z1962" s="3" t="str">
        <f t="shared" si="82"/>
        <v xml:space="preserve">, </v>
      </c>
      <c r="AB1962" s="108" t="s">
        <v>91</v>
      </c>
      <c r="AC1962" s="109"/>
      <c r="AD1962" s="109"/>
      <c r="AE1962" s="19" t="str">
        <f t="shared" si="83"/>
        <v/>
      </c>
    </row>
    <row r="1963" spans="26:31">
      <c r="Z1963" s="3" t="str">
        <f t="shared" si="82"/>
        <v xml:space="preserve">, </v>
      </c>
      <c r="AB1963" s="108" t="s">
        <v>91</v>
      </c>
      <c r="AC1963" s="109"/>
      <c r="AD1963" s="108"/>
      <c r="AE1963" s="19" t="str">
        <f t="shared" si="83"/>
        <v/>
      </c>
    </row>
    <row r="1964" spans="26:31">
      <c r="Z1964" s="3" t="str">
        <f t="shared" si="82"/>
        <v xml:space="preserve">, </v>
      </c>
      <c r="AB1964" s="108" t="s">
        <v>91</v>
      </c>
      <c r="AC1964" s="109"/>
      <c r="AD1964" s="108"/>
      <c r="AE1964" s="19" t="str">
        <f t="shared" si="83"/>
        <v/>
      </c>
    </row>
    <row r="1965" spans="26:31">
      <c r="Z1965" s="3" t="str">
        <f t="shared" si="82"/>
        <v xml:space="preserve">, </v>
      </c>
      <c r="AB1965" s="108" t="s">
        <v>91</v>
      </c>
      <c r="AC1965" s="108"/>
      <c r="AD1965" s="109"/>
      <c r="AE1965" s="19" t="str">
        <f t="shared" si="83"/>
        <v/>
      </c>
    </row>
    <row r="1966" spans="26:31">
      <c r="Z1966" s="3" t="str">
        <f t="shared" si="82"/>
        <v xml:space="preserve">, </v>
      </c>
      <c r="AB1966" s="108" t="s">
        <v>91</v>
      </c>
      <c r="AC1966" s="109"/>
      <c r="AD1966" s="108"/>
      <c r="AE1966" s="19" t="str">
        <f t="shared" si="83"/>
        <v/>
      </c>
    </row>
    <row r="1967" spans="26:31">
      <c r="Z1967" s="3" t="str">
        <f t="shared" si="82"/>
        <v xml:space="preserve">, </v>
      </c>
      <c r="AB1967" s="108" t="s">
        <v>91</v>
      </c>
      <c r="AC1967" s="109"/>
      <c r="AD1967" s="109"/>
      <c r="AE1967" s="19" t="str">
        <f t="shared" si="83"/>
        <v/>
      </c>
    </row>
    <row r="1968" spans="26:31">
      <c r="Z1968" s="3" t="str">
        <f t="shared" si="82"/>
        <v xml:space="preserve">, </v>
      </c>
      <c r="AB1968" s="108" t="s">
        <v>91</v>
      </c>
      <c r="AC1968" s="108"/>
      <c r="AD1968" s="108"/>
      <c r="AE1968" s="19" t="str">
        <f t="shared" si="83"/>
        <v/>
      </c>
    </row>
    <row r="1969" spans="26:31">
      <c r="Z1969" s="3" t="str">
        <f t="shared" si="82"/>
        <v xml:space="preserve">, </v>
      </c>
      <c r="AB1969" s="108" t="s">
        <v>91</v>
      </c>
      <c r="AC1969" s="108"/>
      <c r="AD1969" s="109"/>
      <c r="AE1969" s="19" t="str">
        <f t="shared" si="83"/>
        <v/>
      </c>
    </row>
    <row r="1970" spans="26:31">
      <c r="Z1970" s="3" t="str">
        <f t="shared" si="82"/>
        <v xml:space="preserve">, </v>
      </c>
      <c r="AB1970" s="108" t="s">
        <v>91</v>
      </c>
      <c r="AC1970" s="109"/>
      <c r="AD1970" s="108"/>
      <c r="AE1970" s="19" t="str">
        <f t="shared" si="83"/>
        <v/>
      </c>
    </row>
    <row r="1971" spans="26:31">
      <c r="Z1971" s="3" t="str">
        <f t="shared" si="82"/>
        <v xml:space="preserve">, </v>
      </c>
      <c r="AB1971" s="108" t="s">
        <v>91</v>
      </c>
      <c r="AC1971" s="108"/>
      <c r="AD1971" s="108"/>
      <c r="AE1971" s="19" t="str">
        <f t="shared" si="83"/>
        <v/>
      </c>
    </row>
    <row r="1972" spans="26:31">
      <c r="Z1972" s="3" t="str">
        <f t="shared" si="82"/>
        <v xml:space="preserve">, </v>
      </c>
      <c r="AB1972" s="108" t="s">
        <v>91</v>
      </c>
      <c r="AC1972" s="109"/>
      <c r="AD1972" s="109"/>
      <c r="AE1972" s="19" t="str">
        <f t="shared" si="83"/>
        <v/>
      </c>
    </row>
    <row r="1973" spans="26:31">
      <c r="Z1973" s="3" t="str">
        <f t="shared" si="82"/>
        <v xml:space="preserve">, </v>
      </c>
      <c r="AB1973" s="108" t="s">
        <v>91</v>
      </c>
      <c r="AC1973" s="108"/>
      <c r="AD1973" s="109"/>
      <c r="AE1973" s="19" t="str">
        <f t="shared" si="83"/>
        <v/>
      </c>
    </row>
    <row r="1974" spans="26:31">
      <c r="Z1974" s="3" t="str">
        <f t="shared" si="82"/>
        <v xml:space="preserve">, </v>
      </c>
      <c r="AB1974" s="108" t="s">
        <v>91</v>
      </c>
      <c r="AC1974" s="109"/>
      <c r="AD1974" s="108"/>
      <c r="AE1974" s="19" t="str">
        <f t="shared" si="83"/>
        <v/>
      </c>
    </row>
    <row r="1975" spans="26:31">
      <c r="Z1975" s="3" t="str">
        <f t="shared" si="82"/>
        <v xml:space="preserve">, </v>
      </c>
      <c r="AB1975" s="108" t="s">
        <v>91</v>
      </c>
      <c r="AC1975" s="108"/>
      <c r="AD1975" s="109"/>
      <c r="AE1975" s="19" t="str">
        <f t="shared" si="83"/>
        <v/>
      </c>
    </row>
    <row r="1976" spans="26:31">
      <c r="Z1976" s="3" t="str">
        <f t="shared" si="82"/>
        <v xml:space="preserve">, </v>
      </c>
      <c r="AB1976" s="108" t="s">
        <v>91</v>
      </c>
      <c r="AC1976" s="108"/>
      <c r="AD1976" s="108"/>
      <c r="AE1976" s="19" t="str">
        <f t="shared" si="83"/>
        <v/>
      </c>
    </row>
    <row r="1977" spans="26:31">
      <c r="Z1977" s="3" t="str">
        <f t="shared" si="82"/>
        <v xml:space="preserve">, </v>
      </c>
      <c r="AB1977" s="108" t="s">
        <v>91</v>
      </c>
      <c r="AC1977" s="109"/>
      <c r="AD1977" s="109"/>
      <c r="AE1977" s="19" t="str">
        <f t="shared" si="83"/>
        <v/>
      </c>
    </row>
    <row r="1978" spans="26:31">
      <c r="Z1978" s="3" t="str">
        <f t="shared" si="82"/>
        <v xml:space="preserve">, </v>
      </c>
      <c r="AB1978" s="108" t="s">
        <v>91</v>
      </c>
      <c r="AC1978" s="109"/>
      <c r="AD1978" s="109"/>
      <c r="AE1978" s="19" t="str">
        <f t="shared" si="83"/>
        <v/>
      </c>
    </row>
    <row r="1979" spans="26:31">
      <c r="Z1979" s="3" t="str">
        <f t="shared" si="82"/>
        <v xml:space="preserve">, </v>
      </c>
      <c r="AB1979" s="108" t="s">
        <v>91</v>
      </c>
      <c r="AC1979" s="108"/>
      <c r="AD1979" s="108"/>
      <c r="AE1979" s="19" t="str">
        <f t="shared" si="83"/>
        <v/>
      </c>
    </row>
    <row r="1980" spans="26:31">
      <c r="Z1980" s="3" t="str">
        <f t="shared" si="82"/>
        <v xml:space="preserve">, </v>
      </c>
      <c r="AB1980" s="108" t="s">
        <v>91</v>
      </c>
      <c r="AC1980" s="109"/>
      <c r="AD1980" s="109"/>
      <c r="AE1980" s="19" t="str">
        <f t="shared" si="83"/>
        <v/>
      </c>
    </row>
    <row r="1981" spans="26:31">
      <c r="Z1981" s="3" t="str">
        <f t="shared" si="82"/>
        <v xml:space="preserve">, </v>
      </c>
      <c r="AB1981" s="108" t="s">
        <v>91</v>
      </c>
      <c r="AC1981" s="108"/>
      <c r="AD1981" s="109"/>
      <c r="AE1981" s="19" t="str">
        <f t="shared" si="83"/>
        <v/>
      </c>
    </row>
    <row r="1982" spans="26:31">
      <c r="Z1982" s="3" t="str">
        <f t="shared" si="82"/>
        <v xml:space="preserve">, </v>
      </c>
      <c r="AB1982" s="108" t="s">
        <v>91</v>
      </c>
      <c r="AC1982" s="109"/>
      <c r="AD1982" s="109"/>
      <c r="AE1982" s="19" t="str">
        <f t="shared" si="83"/>
        <v/>
      </c>
    </row>
    <row r="1983" spans="26:31">
      <c r="Z1983" s="3" t="str">
        <f t="shared" si="82"/>
        <v xml:space="preserve">, </v>
      </c>
      <c r="AB1983" s="108" t="s">
        <v>91</v>
      </c>
      <c r="AC1983" s="109"/>
      <c r="AD1983" s="108"/>
      <c r="AE1983" s="19" t="str">
        <f t="shared" si="83"/>
        <v/>
      </c>
    </row>
    <row r="1984" spans="26:31">
      <c r="Z1984" s="3" t="str">
        <f t="shared" si="82"/>
        <v xml:space="preserve">, </v>
      </c>
      <c r="AB1984" s="108" t="s">
        <v>91</v>
      </c>
      <c r="AC1984" s="108"/>
      <c r="AD1984" s="108"/>
      <c r="AE1984" s="19" t="str">
        <f t="shared" si="83"/>
        <v/>
      </c>
    </row>
    <row r="1985" spans="26:31">
      <c r="Z1985" s="3" t="str">
        <f t="shared" si="82"/>
        <v xml:space="preserve">, </v>
      </c>
      <c r="AB1985" s="108" t="s">
        <v>91</v>
      </c>
      <c r="AC1985" s="109"/>
      <c r="AD1985" s="109"/>
      <c r="AE1985" s="19" t="str">
        <f t="shared" si="83"/>
        <v/>
      </c>
    </row>
    <row r="1986" spans="26:31">
      <c r="Z1986" s="3" t="str">
        <f t="shared" si="82"/>
        <v xml:space="preserve">, </v>
      </c>
      <c r="AB1986" s="108" t="s">
        <v>91</v>
      </c>
      <c r="AC1986" s="109"/>
      <c r="AD1986" s="108"/>
      <c r="AE1986" s="19" t="str">
        <f t="shared" si="83"/>
        <v/>
      </c>
    </row>
    <row r="1987" spans="26:31">
      <c r="Z1987" s="3" t="str">
        <f t="shared" si="82"/>
        <v xml:space="preserve">, </v>
      </c>
      <c r="AB1987" s="108" t="s">
        <v>91</v>
      </c>
      <c r="AC1987" s="109"/>
      <c r="AD1987" s="108"/>
      <c r="AE1987" s="19" t="str">
        <f t="shared" si="83"/>
        <v/>
      </c>
    </row>
    <row r="1988" spans="26:31">
      <c r="Z1988" s="3" t="str">
        <f t="shared" si="82"/>
        <v xml:space="preserve">, </v>
      </c>
      <c r="AB1988" s="108" t="s">
        <v>91</v>
      </c>
      <c r="AC1988" s="108"/>
      <c r="AD1988" s="108"/>
      <c r="AE1988" s="19" t="str">
        <f t="shared" si="83"/>
        <v/>
      </c>
    </row>
    <row r="1989" spans="26:31">
      <c r="Z1989" s="3" t="str">
        <f t="shared" si="82"/>
        <v xml:space="preserve">, </v>
      </c>
      <c r="AB1989" s="108" t="s">
        <v>91</v>
      </c>
      <c r="AC1989" s="108"/>
      <c r="AD1989" s="109"/>
      <c r="AE1989" s="19" t="str">
        <f t="shared" si="83"/>
        <v/>
      </c>
    </row>
    <row r="1990" spans="26:31">
      <c r="Z1990" s="3" t="str">
        <f t="shared" si="82"/>
        <v xml:space="preserve">, </v>
      </c>
      <c r="AB1990" s="108" t="s">
        <v>91</v>
      </c>
      <c r="AC1990" s="109"/>
      <c r="AD1990" s="108"/>
      <c r="AE1990" s="19" t="str">
        <f t="shared" si="83"/>
        <v/>
      </c>
    </row>
    <row r="1991" spans="26:31">
      <c r="Z1991" s="3" t="str">
        <f t="shared" ref="Z1991:Z2054" si="84">CONCATENATE(AA1991, AB1991, AC1991)</f>
        <v xml:space="preserve">, </v>
      </c>
      <c r="AB1991" s="108" t="s">
        <v>91</v>
      </c>
      <c r="AC1991" s="108"/>
      <c r="AD1991" s="109"/>
      <c r="AE1991" s="19" t="str">
        <f t="shared" si="83"/>
        <v/>
      </c>
    </row>
    <row r="1992" spans="26:31">
      <c r="Z1992" s="3" t="str">
        <f t="shared" si="84"/>
        <v xml:space="preserve">, </v>
      </c>
      <c r="AB1992" s="108" t="s">
        <v>91</v>
      </c>
      <c r="AC1992" s="108"/>
      <c r="AD1992" s="108"/>
      <c r="AE1992" s="19" t="str">
        <f t="shared" si="83"/>
        <v/>
      </c>
    </row>
    <row r="1993" spans="26:31">
      <c r="Z1993" s="3" t="str">
        <f t="shared" si="84"/>
        <v xml:space="preserve">, </v>
      </c>
      <c r="AB1993" s="108" t="s">
        <v>91</v>
      </c>
      <c r="AC1993" s="108"/>
      <c r="AD1993" s="108"/>
      <c r="AE1993" s="19" t="str">
        <f t="shared" si="83"/>
        <v/>
      </c>
    </row>
    <row r="1994" spans="26:31">
      <c r="Z1994" s="3" t="str">
        <f t="shared" si="84"/>
        <v xml:space="preserve">, </v>
      </c>
      <c r="AB1994" s="108" t="s">
        <v>91</v>
      </c>
      <c r="AC1994" s="109"/>
      <c r="AD1994" s="109"/>
      <c r="AE1994" s="19" t="str">
        <f t="shared" si="83"/>
        <v/>
      </c>
    </row>
    <row r="1995" spans="26:31">
      <c r="Z1995" s="3" t="str">
        <f t="shared" si="84"/>
        <v xml:space="preserve">, </v>
      </c>
      <c r="AB1995" s="108" t="s">
        <v>91</v>
      </c>
      <c r="AC1995" s="108"/>
      <c r="AD1995" s="108"/>
      <c r="AE1995" s="19" t="str">
        <f t="shared" si="83"/>
        <v/>
      </c>
    </row>
    <row r="1996" spans="26:31">
      <c r="Z1996" s="3" t="str">
        <f t="shared" si="84"/>
        <v xml:space="preserve">, </v>
      </c>
      <c r="AB1996" s="108" t="s">
        <v>91</v>
      </c>
      <c r="AC1996" s="109"/>
      <c r="AD1996" s="109"/>
      <c r="AE1996" s="19" t="str">
        <f t="shared" si="83"/>
        <v/>
      </c>
    </row>
    <row r="1997" spans="26:31">
      <c r="Z1997" s="3" t="str">
        <f t="shared" si="84"/>
        <v xml:space="preserve">, </v>
      </c>
      <c r="AB1997" s="108" t="s">
        <v>91</v>
      </c>
      <c r="AC1997" s="108"/>
      <c r="AD1997" s="109"/>
      <c r="AE1997" s="19" t="str">
        <f t="shared" si="83"/>
        <v/>
      </c>
    </row>
    <row r="1998" spans="26:31">
      <c r="Z1998" s="3" t="str">
        <f t="shared" si="84"/>
        <v xml:space="preserve">, </v>
      </c>
      <c r="AB1998" s="108" t="s">
        <v>91</v>
      </c>
      <c r="AC1998" s="108"/>
      <c r="AD1998" s="108"/>
      <c r="AE1998" s="19" t="str">
        <f t="shared" si="83"/>
        <v/>
      </c>
    </row>
    <row r="1999" spans="26:31">
      <c r="Z1999" s="3" t="str">
        <f t="shared" si="84"/>
        <v xml:space="preserve">, </v>
      </c>
      <c r="AB1999" s="108" t="s">
        <v>91</v>
      </c>
      <c r="AC1999" s="109"/>
      <c r="AD1999" s="108"/>
      <c r="AE1999" s="19" t="str">
        <f t="shared" si="83"/>
        <v/>
      </c>
    </row>
    <row r="2000" spans="26:31">
      <c r="Z2000" s="3" t="str">
        <f t="shared" si="84"/>
        <v xml:space="preserve">, </v>
      </c>
      <c r="AB2000" s="108" t="s">
        <v>91</v>
      </c>
      <c r="AC2000" s="108"/>
      <c r="AD2000" s="109"/>
      <c r="AE2000" s="19" t="str">
        <f t="shared" si="83"/>
        <v/>
      </c>
    </row>
    <row r="2001" spans="26:31">
      <c r="Z2001" s="3" t="str">
        <f t="shared" si="84"/>
        <v xml:space="preserve">, </v>
      </c>
      <c r="AB2001" s="108" t="s">
        <v>91</v>
      </c>
      <c r="AC2001" s="109"/>
      <c r="AD2001" s="109"/>
      <c r="AE2001" s="19" t="str">
        <f t="shared" si="83"/>
        <v/>
      </c>
    </row>
    <row r="2002" spans="26:31">
      <c r="Z2002" s="3" t="str">
        <f t="shared" si="84"/>
        <v xml:space="preserve">, </v>
      </c>
      <c r="AB2002" s="108" t="s">
        <v>91</v>
      </c>
      <c r="AC2002" s="109"/>
      <c r="AD2002" s="109"/>
      <c r="AE2002" s="19" t="str">
        <f t="shared" si="83"/>
        <v/>
      </c>
    </row>
    <row r="2003" spans="26:31">
      <c r="Z2003" s="3" t="str">
        <f t="shared" si="84"/>
        <v xml:space="preserve">, </v>
      </c>
      <c r="AB2003" s="108" t="s">
        <v>91</v>
      </c>
      <c r="AC2003" s="108"/>
      <c r="AD2003" s="109"/>
      <c r="AE2003" s="19" t="str">
        <f t="shared" si="83"/>
        <v/>
      </c>
    </row>
    <row r="2004" spans="26:31">
      <c r="Z2004" s="3" t="str">
        <f t="shared" si="84"/>
        <v xml:space="preserve">, </v>
      </c>
      <c r="AB2004" s="108" t="s">
        <v>91</v>
      </c>
      <c r="AC2004" s="108"/>
      <c r="AD2004" s="108"/>
      <c r="AE2004" s="19" t="str">
        <f t="shared" si="83"/>
        <v/>
      </c>
    </row>
    <row r="2005" spans="26:31">
      <c r="Z2005" s="3" t="str">
        <f t="shared" si="84"/>
        <v xml:space="preserve">, </v>
      </c>
      <c r="AB2005" s="108" t="s">
        <v>91</v>
      </c>
      <c r="AC2005" s="109"/>
      <c r="AD2005" s="109"/>
      <c r="AE2005" s="19" t="str">
        <f t="shared" si="83"/>
        <v/>
      </c>
    </row>
    <row r="2006" spans="26:31">
      <c r="Z2006" s="3" t="str">
        <f t="shared" si="84"/>
        <v xml:space="preserve">, </v>
      </c>
      <c r="AB2006" s="108" t="s">
        <v>91</v>
      </c>
      <c r="AC2006" s="109"/>
      <c r="AD2006" s="109"/>
      <c r="AE2006" s="19" t="str">
        <f t="shared" si="83"/>
        <v/>
      </c>
    </row>
    <row r="2007" spans="26:31">
      <c r="Z2007" s="3" t="str">
        <f t="shared" si="84"/>
        <v xml:space="preserve">, </v>
      </c>
      <c r="AB2007" s="108" t="s">
        <v>91</v>
      </c>
      <c r="AC2007" s="109"/>
      <c r="AD2007" s="109"/>
      <c r="AE2007" s="19" t="str">
        <f t="shared" si="83"/>
        <v/>
      </c>
    </row>
    <row r="2008" spans="26:31">
      <c r="Z2008" s="3" t="str">
        <f t="shared" si="84"/>
        <v xml:space="preserve">, </v>
      </c>
      <c r="AB2008" s="108" t="s">
        <v>91</v>
      </c>
      <c r="AC2008" s="109"/>
      <c r="AD2008" s="109"/>
      <c r="AE2008" s="19" t="str">
        <f t="shared" si="83"/>
        <v/>
      </c>
    </row>
    <row r="2009" spans="26:31">
      <c r="Z2009" s="3" t="str">
        <f t="shared" si="84"/>
        <v xml:space="preserve">, </v>
      </c>
      <c r="AB2009" s="108" t="s">
        <v>91</v>
      </c>
      <c r="AC2009" s="108"/>
      <c r="AD2009" s="108"/>
      <c r="AE2009" s="19" t="str">
        <f t="shared" si="83"/>
        <v/>
      </c>
    </row>
    <row r="2010" spans="26:31">
      <c r="Z2010" s="3" t="str">
        <f t="shared" si="84"/>
        <v xml:space="preserve">, </v>
      </c>
      <c r="AB2010" s="108" t="s">
        <v>91</v>
      </c>
      <c r="AC2010" s="109"/>
      <c r="AD2010" s="109"/>
      <c r="AE2010" s="19" t="str">
        <f t="shared" si="83"/>
        <v/>
      </c>
    </row>
    <row r="2011" spans="26:31">
      <c r="Z2011" s="3" t="str">
        <f t="shared" si="84"/>
        <v xml:space="preserve">, </v>
      </c>
      <c r="AB2011" s="108" t="s">
        <v>91</v>
      </c>
      <c r="AC2011" s="109"/>
      <c r="AD2011" s="108"/>
      <c r="AE2011" s="19" t="str">
        <f t="shared" si="83"/>
        <v/>
      </c>
    </row>
    <row r="2012" spans="26:31">
      <c r="Z2012" s="3" t="str">
        <f t="shared" si="84"/>
        <v xml:space="preserve">, </v>
      </c>
      <c r="AB2012" s="108" t="s">
        <v>91</v>
      </c>
      <c r="AC2012" s="109"/>
      <c r="AD2012" s="109"/>
      <c r="AE2012" s="19" t="str">
        <f t="shared" si="83"/>
        <v/>
      </c>
    </row>
    <row r="2013" spans="26:31">
      <c r="Z2013" s="3" t="str">
        <f t="shared" si="84"/>
        <v xml:space="preserve">, </v>
      </c>
      <c r="AB2013" s="108" t="s">
        <v>91</v>
      </c>
      <c r="AC2013" s="109"/>
      <c r="AD2013" s="109"/>
      <c r="AE2013" s="19" t="str">
        <f t="shared" si="83"/>
        <v/>
      </c>
    </row>
    <row r="2014" spans="26:31">
      <c r="Z2014" s="3" t="str">
        <f t="shared" si="84"/>
        <v xml:space="preserve">, </v>
      </c>
      <c r="AB2014" s="108" t="s">
        <v>91</v>
      </c>
      <c r="AC2014" s="108"/>
      <c r="AD2014" s="109"/>
      <c r="AE2014" s="19" t="str">
        <f t="shared" si="83"/>
        <v/>
      </c>
    </row>
    <row r="2015" spans="26:31">
      <c r="Z2015" s="3" t="str">
        <f t="shared" si="84"/>
        <v xml:space="preserve">, </v>
      </c>
      <c r="AB2015" s="108" t="s">
        <v>91</v>
      </c>
      <c r="AC2015" s="109"/>
      <c r="AD2015" s="108"/>
      <c r="AE2015" s="19" t="str">
        <f t="shared" si="83"/>
        <v/>
      </c>
    </row>
    <row r="2016" spans="26:31">
      <c r="Z2016" s="3" t="str">
        <f t="shared" si="84"/>
        <v xml:space="preserve">, </v>
      </c>
      <c r="AB2016" s="108" t="s">
        <v>91</v>
      </c>
      <c r="AC2016" s="108"/>
      <c r="AD2016" s="109"/>
      <c r="AE2016" s="19" t="str">
        <f t="shared" si="83"/>
        <v/>
      </c>
    </row>
    <row r="2017" spans="26:31">
      <c r="Z2017" s="3" t="str">
        <f t="shared" si="84"/>
        <v xml:space="preserve">, </v>
      </c>
      <c r="AB2017" s="108" t="s">
        <v>91</v>
      </c>
      <c r="AC2017" s="109"/>
      <c r="AD2017" s="109"/>
      <c r="AE2017" s="19" t="str">
        <f t="shared" si="83"/>
        <v/>
      </c>
    </row>
    <row r="2018" spans="26:31">
      <c r="Z2018" s="3" t="str">
        <f t="shared" si="84"/>
        <v xml:space="preserve">, </v>
      </c>
      <c r="AB2018" s="108" t="s">
        <v>91</v>
      </c>
      <c r="AC2018" s="109"/>
      <c r="AD2018" s="108"/>
      <c r="AE2018" s="19" t="str">
        <f t="shared" si="83"/>
        <v/>
      </c>
    </row>
    <row r="2019" spans="26:31">
      <c r="Z2019" s="3" t="str">
        <f t="shared" si="84"/>
        <v xml:space="preserve">, </v>
      </c>
      <c r="AB2019" s="108" t="s">
        <v>91</v>
      </c>
      <c r="AC2019" s="109"/>
      <c r="AD2019" s="109"/>
      <c r="AE2019" s="19" t="str">
        <f t="shared" si="83"/>
        <v/>
      </c>
    </row>
    <row r="2020" spans="26:31">
      <c r="Z2020" s="3" t="str">
        <f t="shared" si="84"/>
        <v xml:space="preserve">, </v>
      </c>
      <c r="AB2020" s="108" t="s">
        <v>91</v>
      </c>
      <c r="AC2020" s="108"/>
      <c r="AD2020" s="109"/>
      <c r="AE2020" s="19" t="str">
        <f t="shared" si="83"/>
        <v/>
      </c>
    </row>
    <row r="2021" spans="26:31">
      <c r="Z2021" s="3" t="str">
        <f t="shared" si="84"/>
        <v xml:space="preserve">, </v>
      </c>
      <c r="AB2021" s="108" t="s">
        <v>91</v>
      </c>
      <c r="AC2021" s="109"/>
      <c r="AD2021" s="109"/>
      <c r="AE2021" s="19" t="str">
        <f t="shared" si="83"/>
        <v/>
      </c>
    </row>
    <row r="2022" spans="26:31">
      <c r="Z2022" s="3" t="str">
        <f t="shared" si="84"/>
        <v xml:space="preserve">, </v>
      </c>
      <c r="AB2022" s="108" t="s">
        <v>91</v>
      </c>
      <c r="AC2022" s="109"/>
      <c r="AD2022" s="109"/>
      <c r="AE2022" s="19" t="str">
        <f t="shared" si="83"/>
        <v/>
      </c>
    </row>
    <row r="2023" spans="26:31">
      <c r="Z2023" s="3" t="str">
        <f t="shared" si="84"/>
        <v xml:space="preserve">, </v>
      </c>
      <c r="AB2023" s="108" t="s">
        <v>91</v>
      </c>
      <c r="AC2023" s="108"/>
      <c r="AD2023" s="109"/>
      <c r="AE2023" s="19" t="str">
        <f t="shared" ref="AE2023:AE2086" si="85">IFERROR(INDEX($AH:$AH,MATCH($C2021,$AF:$AF,0)),"")</f>
        <v/>
      </c>
    </row>
    <row r="2024" spans="26:31">
      <c r="Z2024" s="3" t="str">
        <f t="shared" si="84"/>
        <v xml:space="preserve">, </v>
      </c>
      <c r="AB2024" s="108" t="s">
        <v>91</v>
      </c>
      <c r="AC2024" s="109"/>
      <c r="AD2024" s="109"/>
      <c r="AE2024" s="19" t="str">
        <f t="shared" si="85"/>
        <v/>
      </c>
    </row>
    <row r="2025" spans="26:31">
      <c r="Z2025" s="3" t="str">
        <f t="shared" si="84"/>
        <v xml:space="preserve">, </v>
      </c>
      <c r="AB2025" s="108" t="s">
        <v>91</v>
      </c>
      <c r="AC2025" s="109"/>
      <c r="AD2025" s="109"/>
      <c r="AE2025" s="19" t="str">
        <f t="shared" si="85"/>
        <v/>
      </c>
    </row>
    <row r="2026" spans="26:31">
      <c r="Z2026" s="3" t="str">
        <f t="shared" si="84"/>
        <v xml:space="preserve">, </v>
      </c>
      <c r="AB2026" s="108" t="s">
        <v>91</v>
      </c>
      <c r="AC2026" s="109"/>
      <c r="AD2026" s="109"/>
      <c r="AE2026" s="19" t="str">
        <f t="shared" si="85"/>
        <v/>
      </c>
    </row>
    <row r="2027" spans="26:31">
      <c r="Z2027" s="3" t="str">
        <f t="shared" si="84"/>
        <v xml:space="preserve">, </v>
      </c>
      <c r="AB2027" s="108" t="s">
        <v>91</v>
      </c>
      <c r="AC2027" s="109"/>
      <c r="AD2027" s="108"/>
      <c r="AE2027" s="19" t="str">
        <f t="shared" si="85"/>
        <v/>
      </c>
    </row>
    <row r="2028" spans="26:31">
      <c r="Z2028" s="3" t="str">
        <f t="shared" si="84"/>
        <v xml:space="preserve">, </v>
      </c>
      <c r="AB2028" s="108" t="s">
        <v>91</v>
      </c>
      <c r="AC2028" s="109"/>
      <c r="AD2028" s="108"/>
      <c r="AE2028" s="19" t="str">
        <f t="shared" si="85"/>
        <v/>
      </c>
    </row>
    <row r="2029" spans="26:31">
      <c r="Z2029" s="3" t="str">
        <f t="shared" si="84"/>
        <v xml:space="preserve">, </v>
      </c>
      <c r="AB2029" s="108" t="s">
        <v>91</v>
      </c>
      <c r="AC2029" s="109"/>
      <c r="AD2029" s="109"/>
      <c r="AE2029" s="19" t="str">
        <f t="shared" si="85"/>
        <v/>
      </c>
    </row>
    <row r="2030" spans="26:31">
      <c r="Z2030" s="3" t="str">
        <f t="shared" si="84"/>
        <v xml:space="preserve">, </v>
      </c>
      <c r="AB2030" s="108" t="s">
        <v>91</v>
      </c>
      <c r="AC2030" s="109"/>
      <c r="AD2030" s="109"/>
      <c r="AE2030" s="19" t="str">
        <f t="shared" si="85"/>
        <v/>
      </c>
    </row>
    <row r="2031" spans="26:31">
      <c r="Z2031" s="3" t="str">
        <f t="shared" si="84"/>
        <v xml:space="preserve">, </v>
      </c>
      <c r="AB2031" s="108" t="s">
        <v>91</v>
      </c>
      <c r="AC2031" s="109"/>
      <c r="AD2031" s="109"/>
      <c r="AE2031" s="19" t="str">
        <f t="shared" si="85"/>
        <v/>
      </c>
    </row>
    <row r="2032" spans="26:31">
      <c r="Z2032" s="3" t="str">
        <f t="shared" si="84"/>
        <v xml:space="preserve">, </v>
      </c>
      <c r="AB2032" s="108" t="s">
        <v>91</v>
      </c>
      <c r="AC2032" s="108"/>
      <c r="AD2032" s="109"/>
      <c r="AE2032" s="19" t="str">
        <f t="shared" si="85"/>
        <v/>
      </c>
    </row>
    <row r="2033" spans="26:31">
      <c r="Z2033" s="3" t="str">
        <f t="shared" si="84"/>
        <v xml:space="preserve">, </v>
      </c>
      <c r="AB2033" s="108" t="s">
        <v>91</v>
      </c>
      <c r="AC2033" s="108"/>
      <c r="AD2033" s="109"/>
      <c r="AE2033" s="19" t="str">
        <f t="shared" si="85"/>
        <v/>
      </c>
    </row>
    <row r="2034" spans="26:31">
      <c r="Z2034" s="3" t="str">
        <f t="shared" si="84"/>
        <v xml:space="preserve">, </v>
      </c>
      <c r="AB2034" s="108" t="s">
        <v>91</v>
      </c>
      <c r="AC2034" s="109"/>
      <c r="AD2034" s="109"/>
      <c r="AE2034" s="19" t="str">
        <f t="shared" si="85"/>
        <v/>
      </c>
    </row>
    <row r="2035" spans="26:31">
      <c r="Z2035" s="3" t="str">
        <f t="shared" si="84"/>
        <v xml:space="preserve">, </v>
      </c>
      <c r="AB2035" s="108" t="s">
        <v>91</v>
      </c>
      <c r="AC2035" s="109"/>
      <c r="AD2035" s="109"/>
      <c r="AE2035" s="19" t="str">
        <f t="shared" si="85"/>
        <v/>
      </c>
    </row>
    <row r="2036" spans="26:31">
      <c r="Z2036" s="3" t="str">
        <f t="shared" si="84"/>
        <v xml:space="preserve">, </v>
      </c>
      <c r="AB2036" s="108" t="s">
        <v>91</v>
      </c>
      <c r="AC2036" s="109"/>
      <c r="AD2036" s="109"/>
      <c r="AE2036" s="19" t="str">
        <f t="shared" si="85"/>
        <v/>
      </c>
    </row>
    <row r="2037" spans="26:31">
      <c r="Z2037" s="3" t="str">
        <f t="shared" si="84"/>
        <v xml:space="preserve">, </v>
      </c>
      <c r="AB2037" s="108" t="s">
        <v>91</v>
      </c>
      <c r="AC2037" s="109"/>
      <c r="AD2037" s="108"/>
      <c r="AE2037" s="19" t="str">
        <f t="shared" si="85"/>
        <v/>
      </c>
    </row>
    <row r="2038" spans="26:31">
      <c r="Z2038" s="3" t="str">
        <f t="shared" si="84"/>
        <v xml:space="preserve">, </v>
      </c>
      <c r="AB2038" s="108" t="s">
        <v>91</v>
      </c>
      <c r="AC2038" s="109"/>
      <c r="AD2038" s="109"/>
      <c r="AE2038" s="19" t="str">
        <f t="shared" si="85"/>
        <v/>
      </c>
    </row>
    <row r="2039" spans="26:31">
      <c r="Z2039" s="3" t="str">
        <f t="shared" si="84"/>
        <v xml:space="preserve">, </v>
      </c>
      <c r="AB2039" s="108" t="s">
        <v>91</v>
      </c>
      <c r="AC2039" s="109"/>
      <c r="AD2039" s="109"/>
      <c r="AE2039" s="19" t="str">
        <f t="shared" si="85"/>
        <v/>
      </c>
    </row>
    <row r="2040" spans="26:31">
      <c r="Z2040" s="3" t="str">
        <f t="shared" si="84"/>
        <v xml:space="preserve">, </v>
      </c>
      <c r="AB2040" s="108" t="s">
        <v>91</v>
      </c>
      <c r="AC2040" s="109"/>
      <c r="AD2040" s="109"/>
      <c r="AE2040" s="19" t="str">
        <f t="shared" si="85"/>
        <v/>
      </c>
    </row>
    <row r="2041" spans="26:31">
      <c r="Z2041" s="3" t="str">
        <f t="shared" si="84"/>
        <v xml:space="preserve">, </v>
      </c>
      <c r="AB2041" s="108" t="s">
        <v>91</v>
      </c>
      <c r="AC2041" s="109"/>
      <c r="AD2041" s="109"/>
      <c r="AE2041" s="19" t="str">
        <f t="shared" si="85"/>
        <v/>
      </c>
    </row>
    <row r="2042" spans="26:31">
      <c r="Z2042" s="3" t="str">
        <f t="shared" si="84"/>
        <v xml:space="preserve">, </v>
      </c>
      <c r="AB2042" s="108" t="s">
        <v>91</v>
      </c>
      <c r="AC2042" s="108"/>
      <c r="AD2042" s="109"/>
      <c r="AE2042" s="19" t="str">
        <f t="shared" si="85"/>
        <v/>
      </c>
    </row>
    <row r="2043" spans="26:31">
      <c r="Z2043" s="3" t="str">
        <f t="shared" si="84"/>
        <v xml:space="preserve">, </v>
      </c>
      <c r="AB2043" s="108" t="s">
        <v>91</v>
      </c>
      <c r="AC2043" s="109"/>
      <c r="AD2043" s="109"/>
      <c r="AE2043" s="19" t="str">
        <f t="shared" si="85"/>
        <v/>
      </c>
    </row>
    <row r="2044" spans="26:31">
      <c r="Z2044" s="3" t="str">
        <f t="shared" si="84"/>
        <v xml:space="preserve">, </v>
      </c>
      <c r="AB2044" s="108" t="s">
        <v>91</v>
      </c>
      <c r="AC2044" s="109"/>
      <c r="AD2044" s="109"/>
      <c r="AE2044" s="19" t="str">
        <f t="shared" si="85"/>
        <v/>
      </c>
    </row>
    <row r="2045" spans="26:31">
      <c r="Z2045" s="3" t="str">
        <f t="shared" si="84"/>
        <v xml:space="preserve">, </v>
      </c>
      <c r="AB2045" s="108" t="s">
        <v>91</v>
      </c>
      <c r="AC2045" s="109"/>
      <c r="AD2045" s="109"/>
      <c r="AE2045" s="19" t="str">
        <f t="shared" si="85"/>
        <v/>
      </c>
    </row>
    <row r="2046" spans="26:31">
      <c r="Z2046" s="3" t="str">
        <f t="shared" si="84"/>
        <v xml:space="preserve">, </v>
      </c>
      <c r="AB2046" s="108" t="s">
        <v>91</v>
      </c>
      <c r="AC2046" s="109"/>
      <c r="AD2046" s="109"/>
      <c r="AE2046" s="19" t="str">
        <f t="shared" si="85"/>
        <v/>
      </c>
    </row>
    <row r="2047" spans="26:31">
      <c r="Z2047" s="3" t="str">
        <f t="shared" si="84"/>
        <v xml:space="preserve">, </v>
      </c>
      <c r="AB2047" s="108" t="s">
        <v>91</v>
      </c>
      <c r="AC2047" s="109"/>
      <c r="AD2047" s="109"/>
      <c r="AE2047" s="19" t="str">
        <f t="shared" si="85"/>
        <v/>
      </c>
    </row>
    <row r="2048" spans="26:31">
      <c r="Z2048" s="3" t="str">
        <f t="shared" si="84"/>
        <v xml:space="preserve">, </v>
      </c>
      <c r="AB2048" s="108" t="s">
        <v>91</v>
      </c>
      <c r="AC2048" s="109"/>
      <c r="AD2048" s="109"/>
      <c r="AE2048" s="19" t="str">
        <f t="shared" si="85"/>
        <v/>
      </c>
    </row>
    <row r="2049" spans="26:31">
      <c r="Z2049" s="3" t="str">
        <f t="shared" si="84"/>
        <v xml:space="preserve">, </v>
      </c>
      <c r="AB2049" s="108" t="s">
        <v>91</v>
      </c>
      <c r="AC2049" s="109"/>
      <c r="AD2049" s="108"/>
      <c r="AE2049" s="19" t="str">
        <f t="shared" si="85"/>
        <v/>
      </c>
    </row>
    <row r="2050" spans="26:31">
      <c r="Z2050" s="3" t="str">
        <f t="shared" si="84"/>
        <v xml:space="preserve">, </v>
      </c>
      <c r="AB2050" s="108" t="s">
        <v>91</v>
      </c>
      <c r="AC2050" s="109"/>
      <c r="AD2050" s="109"/>
      <c r="AE2050" s="19" t="str">
        <f t="shared" si="85"/>
        <v/>
      </c>
    </row>
    <row r="2051" spans="26:31">
      <c r="Z2051" s="3" t="str">
        <f t="shared" si="84"/>
        <v xml:space="preserve">, </v>
      </c>
      <c r="AB2051" s="108" t="s">
        <v>91</v>
      </c>
      <c r="AC2051" s="109"/>
      <c r="AD2051" s="109"/>
      <c r="AE2051" s="19" t="str">
        <f t="shared" si="85"/>
        <v/>
      </c>
    </row>
    <row r="2052" spans="26:31">
      <c r="Z2052" s="3" t="str">
        <f t="shared" si="84"/>
        <v xml:space="preserve">, </v>
      </c>
      <c r="AB2052" s="108" t="s">
        <v>91</v>
      </c>
      <c r="AC2052" s="109"/>
      <c r="AD2052" s="108"/>
      <c r="AE2052" s="19" t="str">
        <f t="shared" si="85"/>
        <v/>
      </c>
    </row>
    <row r="2053" spans="26:31">
      <c r="Z2053" s="3" t="str">
        <f t="shared" si="84"/>
        <v xml:space="preserve">, </v>
      </c>
      <c r="AB2053" s="108" t="s">
        <v>91</v>
      </c>
      <c r="AC2053" s="109"/>
      <c r="AD2053" s="109"/>
      <c r="AE2053" s="19" t="str">
        <f t="shared" si="85"/>
        <v/>
      </c>
    </row>
    <row r="2054" spans="26:31">
      <c r="Z2054" s="3" t="str">
        <f t="shared" si="84"/>
        <v xml:space="preserve">, </v>
      </c>
      <c r="AB2054" s="108" t="s">
        <v>91</v>
      </c>
      <c r="AC2054" s="108"/>
      <c r="AD2054" s="109"/>
      <c r="AE2054" s="19" t="str">
        <f t="shared" si="85"/>
        <v/>
      </c>
    </row>
    <row r="2055" spans="26:31">
      <c r="Z2055" s="3" t="str">
        <f t="shared" ref="Z2055:Z2118" si="86">CONCATENATE(AA2055, AB2055, AC2055)</f>
        <v xml:space="preserve">, </v>
      </c>
      <c r="AB2055" s="108" t="s">
        <v>91</v>
      </c>
      <c r="AC2055" s="109"/>
      <c r="AD2055" s="109"/>
      <c r="AE2055" s="19" t="str">
        <f t="shared" si="85"/>
        <v/>
      </c>
    </row>
    <row r="2056" spans="26:31">
      <c r="Z2056" s="3" t="str">
        <f t="shared" si="86"/>
        <v xml:space="preserve">, </v>
      </c>
      <c r="AB2056" s="108" t="s">
        <v>91</v>
      </c>
      <c r="AC2056" s="109"/>
      <c r="AD2056" s="109"/>
      <c r="AE2056" s="19" t="str">
        <f t="shared" si="85"/>
        <v/>
      </c>
    </row>
    <row r="2057" spans="26:31">
      <c r="Z2057" s="3" t="str">
        <f t="shared" si="86"/>
        <v xml:space="preserve">, </v>
      </c>
      <c r="AB2057" s="108" t="s">
        <v>91</v>
      </c>
      <c r="AC2057" s="108"/>
      <c r="AD2057" s="109"/>
      <c r="AE2057" s="19" t="str">
        <f t="shared" si="85"/>
        <v/>
      </c>
    </row>
    <row r="2058" spans="26:31">
      <c r="Z2058" s="3" t="str">
        <f t="shared" si="86"/>
        <v xml:space="preserve">, </v>
      </c>
      <c r="AB2058" s="108" t="s">
        <v>91</v>
      </c>
      <c r="AC2058" s="109"/>
      <c r="AD2058" s="109"/>
      <c r="AE2058" s="19" t="str">
        <f t="shared" si="85"/>
        <v/>
      </c>
    </row>
    <row r="2059" spans="26:31">
      <c r="Z2059" s="3" t="str">
        <f t="shared" si="86"/>
        <v xml:space="preserve">, </v>
      </c>
      <c r="AB2059" s="108" t="s">
        <v>91</v>
      </c>
      <c r="AC2059" s="109"/>
      <c r="AD2059" s="109"/>
      <c r="AE2059" s="19" t="str">
        <f t="shared" si="85"/>
        <v/>
      </c>
    </row>
    <row r="2060" spans="26:31">
      <c r="Z2060" s="3" t="str">
        <f t="shared" si="86"/>
        <v xml:space="preserve">, </v>
      </c>
      <c r="AB2060" s="108" t="s">
        <v>91</v>
      </c>
      <c r="AC2060" s="109"/>
      <c r="AD2060" s="109"/>
      <c r="AE2060" s="19" t="str">
        <f t="shared" si="85"/>
        <v/>
      </c>
    </row>
    <row r="2061" spans="26:31">
      <c r="Z2061" s="3" t="str">
        <f t="shared" si="86"/>
        <v xml:space="preserve">, </v>
      </c>
      <c r="AB2061" s="108" t="s">
        <v>91</v>
      </c>
      <c r="AC2061" s="109"/>
      <c r="AD2061" s="109"/>
      <c r="AE2061" s="19" t="str">
        <f t="shared" si="85"/>
        <v/>
      </c>
    </row>
    <row r="2062" spans="26:31">
      <c r="Z2062" s="3" t="str">
        <f t="shared" si="86"/>
        <v xml:space="preserve">, </v>
      </c>
      <c r="AB2062" s="108" t="s">
        <v>91</v>
      </c>
      <c r="AC2062" s="109"/>
      <c r="AD2062" s="108"/>
      <c r="AE2062" s="19" t="str">
        <f t="shared" si="85"/>
        <v/>
      </c>
    </row>
    <row r="2063" spans="26:31">
      <c r="Z2063" s="3" t="str">
        <f t="shared" si="86"/>
        <v xml:space="preserve">, </v>
      </c>
      <c r="AB2063" s="108" t="s">
        <v>91</v>
      </c>
      <c r="AC2063" s="109"/>
      <c r="AD2063" s="109"/>
      <c r="AE2063" s="19" t="str">
        <f t="shared" si="85"/>
        <v/>
      </c>
    </row>
    <row r="2064" spans="26:31">
      <c r="Z2064" s="3" t="str">
        <f t="shared" si="86"/>
        <v xml:space="preserve">, </v>
      </c>
      <c r="AB2064" s="108" t="s">
        <v>91</v>
      </c>
      <c r="AC2064" s="109"/>
      <c r="AD2064" s="109"/>
      <c r="AE2064" s="19" t="str">
        <f t="shared" si="85"/>
        <v/>
      </c>
    </row>
    <row r="2065" spans="26:31">
      <c r="Z2065" s="3" t="str">
        <f t="shared" si="86"/>
        <v xml:space="preserve">, </v>
      </c>
      <c r="AB2065" s="108" t="s">
        <v>91</v>
      </c>
      <c r="AC2065" s="109"/>
      <c r="AD2065" s="109"/>
      <c r="AE2065" s="19" t="str">
        <f t="shared" si="85"/>
        <v/>
      </c>
    </row>
    <row r="2066" spans="26:31">
      <c r="Z2066" s="3" t="str">
        <f t="shared" si="86"/>
        <v xml:space="preserve">, </v>
      </c>
      <c r="AB2066" s="108" t="s">
        <v>91</v>
      </c>
      <c r="AC2066" s="109"/>
      <c r="AD2066" s="109"/>
      <c r="AE2066" s="19" t="str">
        <f t="shared" si="85"/>
        <v/>
      </c>
    </row>
    <row r="2067" spans="26:31">
      <c r="Z2067" s="3" t="str">
        <f t="shared" si="86"/>
        <v xml:space="preserve">, </v>
      </c>
      <c r="AB2067" s="108" t="s">
        <v>91</v>
      </c>
      <c r="AC2067" s="108"/>
      <c r="AD2067" s="109"/>
      <c r="AE2067" s="19" t="str">
        <f t="shared" si="85"/>
        <v/>
      </c>
    </row>
    <row r="2068" spans="26:31">
      <c r="Z2068" s="3" t="str">
        <f t="shared" si="86"/>
        <v xml:space="preserve">, </v>
      </c>
      <c r="AB2068" s="108" t="s">
        <v>91</v>
      </c>
      <c r="AC2068" s="109"/>
      <c r="AD2068" s="109"/>
      <c r="AE2068" s="19" t="str">
        <f t="shared" si="85"/>
        <v/>
      </c>
    </row>
    <row r="2069" spans="26:31">
      <c r="Z2069" s="3" t="str">
        <f t="shared" si="86"/>
        <v xml:space="preserve">, </v>
      </c>
      <c r="AB2069" s="108" t="s">
        <v>91</v>
      </c>
      <c r="AC2069" s="109"/>
      <c r="AD2069" s="109"/>
      <c r="AE2069" s="19" t="str">
        <f t="shared" si="85"/>
        <v/>
      </c>
    </row>
    <row r="2070" spans="26:31">
      <c r="Z2070" s="3" t="str">
        <f t="shared" si="86"/>
        <v xml:space="preserve">, </v>
      </c>
      <c r="AB2070" s="108" t="s">
        <v>91</v>
      </c>
      <c r="AC2070" s="109"/>
      <c r="AD2070" s="109"/>
      <c r="AE2070" s="19" t="str">
        <f t="shared" si="85"/>
        <v/>
      </c>
    </row>
    <row r="2071" spans="26:31">
      <c r="Z2071" s="3" t="str">
        <f t="shared" si="86"/>
        <v xml:space="preserve">, </v>
      </c>
      <c r="AB2071" s="108" t="s">
        <v>91</v>
      </c>
      <c r="AC2071" s="109"/>
      <c r="AD2071" s="109"/>
      <c r="AE2071" s="19" t="str">
        <f t="shared" si="85"/>
        <v/>
      </c>
    </row>
    <row r="2072" spans="26:31">
      <c r="Z2072" s="3" t="str">
        <f t="shared" si="86"/>
        <v xml:space="preserve">, </v>
      </c>
      <c r="AB2072" s="108" t="s">
        <v>91</v>
      </c>
      <c r="AC2072" s="109"/>
      <c r="AD2072" s="109"/>
      <c r="AE2072" s="19" t="str">
        <f t="shared" si="85"/>
        <v/>
      </c>
    </row>
    <row r="2073" spans="26:31">
      <c r="Z2073" s="3" t="str">
        <f t="shared" si="86"/>
        <v xml:space="preserve">, </v>
      </c>
      <c r="AB2073" s="108" t="s">
        <v>91</v>
      </c>
      <c r="AC2073" s="109"/>
      <c r="AD2073" s="109"/>
      <c r="AE2073" s="19" t="str">
        <f t="shared" si="85"/>
        <v/>
      </c>
    </row>
    <row r="2074" spans="26:31">
      <c r="Z2074" s="3" t="str">
        <f t="shared" si="86"/>
        <v xml:space="preserve">, </v>
      </c>
      <c r="AB2074" s="108" t="s">
        <v>91</v>
      </c>
      <c r="AC2074" s="109"/>
      <c r="AD2074" s="108"/>
      <c r="AE2074" s="19" t="str">
        <f t="shared" si="85"/>
        <v/>
      </c>
    </row>
    <row r="2075" spans="26:31">
      <c r="Z2075" s="3" t="str">
        <f t="shared" si="86"/>
        <v xml:space="preserve">, </v>
      </c>
      <c r="AB2075" s="108" t="s">
        <v>91</v>
      </c>
      <c r="AC2075" s="109"/>
      <c r="AD2075" s="109"/>
      <c r="AE2075" s="19" t="str">
        <f t="shared" si="85"/>
        <v/>
      </c>
    </row>
    <row r="2076" spans="26:31">
      <c r="Z2076" s="3" t="str">
        <f t="shared" si="86"/>
        <v xml:space="preserve">, </v>
      </c>
      <c r="AB2076" s="108" t="s">
        <v>91</v>
      </c>
      <c r="AC2076" s="109"/>
      <c r="AD2076" s="109"/>
      <c r="AE2076" s="19" t="str">
        <f t="shared" si="85"/>
        <v/>
      </c>
    </row>
    <row r="2077" spans="26:31">
      <c r="Z2077" s="3" t="str">
        <f t="shared" si="86"/>
        <v xml:space="preserve">, </v>
      </c>
      <c r="AB2077" s="108" t="s">
        <v>91</v>
      </c>
      <c r="AC2077" s="109"/>
      <c r="AD2077" s="109"/>
      <c r="AE2077" s="19" t="str">
        <f t="shared" si="85"/>
        <v/>
      </c>
    </row>
    <row r="2078" spans="26:31">
      <c r="Z2078" s="3" t="str">
        <f t="shared" si="86"/>
        <v xml:space="preserve">, </v>
      </c>
      <c r="AB2078" s="108" t="s">
        <v>91</v>
      </c>
      <c r="AC2078" s="109"/>
      <c r="AD2078" s="109"/>
      <c r="AE2078" s="19" t="str">
        <f t="shared" si="85"/>
        <v/>
      </c>
    </row>
    <row r="2079" spans="26:31">
      <c r="Z2079" s="3" t="str">
        <f t="shared" si="86"/>
        <v xml:space="preserve">, </v>
      </c>
      <c r="AB2079" s="108" t="s">
        <v>91</v>
      </c>
      <c r="AC2079" s="108"/>
      <c r="AD2079" s="108"/>
      <c r="AE2079" s="19" t="str">
        <f t="shared" si="85"/>
        <v/>
      </c>
    </row>
    <row r="2080" spans="26:31">
      <c r="Z2080" s="3" t="str">
        <f t="shared" si="86"/>
        <v xml:space="preserve">, </v>
      </c>
      <c r="AB2080" s="108" t="s">
        <v>91</v>
      </c>
      <c r="AC2080" s="109"/>
      <c r="AD2080" s="108"/>
      <c r="AE2080" s="19" t="str">
        <f t="shared" si="85"/>
        <v/>
      </c>
    </row>
    <row r="2081" spans="26:31">
      <c r="Z2081" s="3" t="str">
        <f t="shared" si="86"/>
        <v xml:space="preserve">, </v>
      </c>
      <c r="AB2081" s="108" t="s">
        <v>91</v>
      </c>
      <c r="AC2081" s="109"/>
      <c r="AD2081" s="108"/>
      <c r="AE2081" s="19" t="str">
        <f t="shared" si="85"/>
        <v/>
      </c>
    </row>
    <row r="2082" spans="26:31">
      <c r="Z2082" s="3" t="str">
        <f t="shared" si="86"/>
        <v xml:space="preserve">, </v>
      </c>
      <c r="AB2082" s="108" t="s">
        <v>91</v>
      </c>
      <c r="AC2082" s="109"/>
      <c r="AD2082" s="108"/>
      <c r="AE2082" s="19" t="str">
        <f t="shared" si="85"/>
        <v/>
      </c>
    </row>
    <row r="2083" spans="26:31">
      <c r="Z2083" s="3" t="str">
        <f t="shared" si="86"/>
        <v xml:space="preserve">, </v>
      </c>
      <c r="AB2083" s="108" t="s">
        <v>91</v>
      </c>
      <c r="AC2083" s="109"/>
      <c r="AD2083" s="109"/>
      <c r="AE2083" s="19" t="str">
        <f t="shared" si="85"/>
        <v/>
      </c>
    </row>
    <row r="2084" spans="26:31">
      <c r="Z2084" s="3" t="str">
        <f t="shared" si="86"/>
        <v xml:space="preserve">, </v>
      </c>
      <c r="AB2084" s="108" t="s">
        <v>91</v>
      </c>
      <c r="AC2084" s="108"/>
      <c r="AD2084" s="108"/>
      <c r="AE2084" s="19" t="str">
        <f t="shared" si="85"/>
        <v/>
      </c>
    </row>
    <row r="2085" spans="26:31">
      <c r="Z2085" s="3" t="str">
        <f t="shared" si="86"/>
        <v xml:space="preserve">, </v>
      </c>
      <c r="AB2085" s="108" t="s">
        <v>91</v>
      </c>
      <c r="AC2085" s="108"/>
      <c r="AD2085" s="108"/>
      <c r="AE2085" s="19" t="str">
        <f t="shared" si="85"/>
        <v/>
      </c>
    </row>
    <row r="2086" spans="26:31">
      <c r="Z2086" s="3" t="str">
        <f t="shared" si="86"/>
        <v xml:space="preserve">, </v>
      </c>
      <c r="AB2086" s="108" t="s">
        <v>91</v>
      </c>
      <c r="AC2086" s="108"/>
      <c r="AD2086" s="109"/>
      <c r="AE2086" s="19" t="str">
        <f t="shared" si="85"/>
        <v/>
      </c>
    </row>
    <row r="2087" spans="26:31">
      <c r="Z2087" s="3" t="str">
        <f t="shared" si="86"/>
        <v xml:space="preserve">, </v>
      </c>
      <c r="AB2087" s="108" t="s">
        <v>91</v>
      </c>
      <c r="AC2087" s="108"/>
      <c r="AD2087" s="109"/>
      <c r="AE2087" s="19" t="str">
        <f t="shared" ref="AE2087:AE2150" si="87">IFERROR(INDEX($AH:$AH,MATCH($C2085,$AF:$AF,0)),"")</f>
        <v/>
      </c>
    </row>
    <row r="2088" spans="26:31">
      <c r="Z2088" s="3" t="str">
        <f t="shared" si="86"/>
        <v xml:space="preserve">, </v>
      </c>
      <c r="AB2088" s="108" t="s">
        <v>91</v>
      </c>
      <c r="AC2088" s="109"/>
      <c r="AD2088" s="109"/>
      <c r="AE2088" s="19" t="str">
        <f t="shared" si="87"/>
        <v/>
      </c>
    </row>
    <row r="2089" spans="26:31">
      <c r="Z2089" s="3" t="str">
        <f t="shared" si="86"/>
        <v xml:space="preserve">, </v>
      </c>
      <c r="AB2089" s="108" t="s">
        <v>91</v>
      </c>
      <c r="AC2089" s="108"/>
      <c r="AD2089" s="109"/>
      <c r="AE2089" s="19" t="str">
        <f t="shared" si="87"/>
        <v/>
      </c>
    </row>
    <row r="2090" spans="26:31">
      <c r="Z2090" s="3" t="str">
        <f t="shared" si="86"/>
        <v xml:space="preserve">, </v>
      </c>
      <c r="AB2090" s="108" t="s">
        <v>91</v>
      </c>
      <c r="AC2090" s="108"/>
      <c r="AD2090" s="108"/>
      <c r="AE2090" s="19" t="str">
        <f t="shared" si="87"/>
        <v/>
      </c>
    </row>
    <row r="2091" spans="26:31">
      <c r="Z2091" s="3" t="str">
        <f t="shared" si="86"/>
        <v xml:space="preserve">, </v>
      </c>
      <c r="AB2091" s="108" t="s">
        <v>91</v>
      </c>
      <c r="AC2091" s="109"/>
      <c r="AD2091" s="109"/>
      <c r="AE2091" s="19" t="str">
        <f t="shared" si="87"/>
        <v/>
      </c>
    </row>
    <row r="2092" spans="26:31">
      <c r="Z2092" s="3" t="str">
        <f t="shared" si="86"/>
        <v xml:space="preserve">, </v>
      </c>
      <c r="AB2092" s="108" t="s">
        <v>91</v>
      </c>
      <c r="AC2092" s="109"/>
      <c r="AD2092" s="109"/>
      <c r="AE2092" s="19" t="str">
        <f t="shared" si="87"/>
        <v/>
      </c>
    </row>
    <row r="2093" spans="26:31">
      <c r="Z2093" s="3" t="str">
        <f t="shared" si="86"/>
        <v xml:space="preserve">, </v>
      </c>
      <c r="AB2093" s="108" t="s">
        <v>91</v>
      </c>
      <c r="AC2093" s="109"/>
      <c r="AD2093" s="108"/>
      <c r="AE2093" s="19" t="str">
        <f t="shared" si="87"/>
        <v/>
      </c>
    </row>
    <row r="2094" spans="26:31">
      <c r="Z2094" s="3" t="str">
        <f t="shared" si="86"/>
        <v xml:space="preserve">, </v>
      </c>
      <c r="AB2094" s="108" t="s">
        <v>91</v>
      </c>
      <c r="AC2094" s="109"/>
      <c r="AD2094" s="109"/>
      <c r="AE2094" s="19" t="str">
        <f t="shared" si="87"/>
        <v/>
      </c>
    </row>
    <row r="2095" spans="26:31">
      <c r="Z2095" s="3" t="str">
        <f t="shared" si="86"/>
        <v xml:space="preserve">, </v>
      </c>
      <c r="AB2095" s="108" t="s">
        <v>91</v>
      </c>
      <c r="AC2095" s="108"/>
      <c r="AD2095" s="108"/>
      <c r="AE2095" s="19" t="str">
        <f t="shared" si="87"/>
        <v/>
      </c>
    </row>
    <row r="2096" spans="26:31">
      <c r="Z2096" s="3" t="str">
        <f t="shared" si="86"/>
        <v xml:space="preserve">, </v>
      </c>
      <c r="AB2096" s="108" t="s">
        <v>91</v>
      </c>
      <c r="AC2096" s="109"/>
      <c r="AD2096" s="109"/>
      <c r="AE2096" s="19" t="str">
        <f t="shared" si="87"/>
        <v/>
      </c>
    </row>
    <row r="2097" spans="26:31">
      <c r="Z2097" s="3" t="str">
        <f t="shared" si="86"/>
        <v xml:space="preserve">, </v>
      </c>
      <c r="AB2097" s="108" t="s">
        <v>91</v>
      </c>
      <c r="AC2097" s="109"/>
      <c r="AD2097" s="108"/>
      <c r="AE2097" s="19" t="str">
        <f t="shared" si="87"/>
        <v/>
      </c>
    </row>
    <row r="2098" spans="26:31">
      <c r="Z2098" s="3" t="str">
        <f t="shared" si="86"/>
        <v xml:space="preserve">, </v>
      </c>
      <c r="AB2098" s="108" t="s">
        <v>91</v>
      </c>
      <c r="AC2098" s="108"/>
      <c r="AD2098" s="108"/>
      <c r="AE2098" s="19" t="str">
        <f t="shared" si="87"/>
        <v/>
      </c>
    </row>
    <row r="2099" spans="26:31">
      <c r="Z2099" s="3" t="str">
        <f t="shared" si="86"/>
        <v xml:space="preserve">, </v>
      </c>
      <c r="AB2099" s="108" t="s">
        <v>91</v>
      </c>
      <c r="AC2099" s="109"/>
      <c r="AD2099" s="109"/>
      <c r="AE2099" s="19" t="str">
        <f t="shared" si="87"/>
        <v/>
      </c>
    </row>
    <row r="2100" spans="26:31">
      <c r="Z2100" s="3" t="str">
        <f t="shared" si="86"/>
        <v xml:space="preserve">, </v>
      </c>
      <c r="AB2100" s="108" t="s">
        <v>91</v>
      </c>
      <c r="AC2100" s="108"/>
      <c r="AD2100" s="108"/>
      <c r="AE2100" s="19" t="str">
        <f t="shared" si="87"/>
        <v/>
      </c>
    </row>
    <row r="2101" spans="26:31">
      <c r="Z2101" s="3" t="str">
        <f t="shared" si="86"/>
        <v xml:space="preserve">, </v>
      </c>
      <c r="AB2101" s="108" t="s">
        <v>91</v>
      </c>
      <c r="AC2101" s="109"/>
      <c r="AD2101" s="108"/>
      <c r="AE2101" s="19" t="str">
        <f t="shared" si="87"/>
        <v/>
      </c>
    </row>
    <row r="2102" spans="26:31">
      <c r="Z2102" s="3" t="str">
        <f t="shared" si="86"/>
        <v xml:space="preserve">, </v>
      </c>
      <c r="AB2102" s="108" t="s">
        <v>91</v>
      </c>
      <c r="AC2102" s="108"/>
      <c r="AD2102" s="109"/>
      <c r="AE2102" s="19" t="str">
        <f t="shared" si="87"/>
        <v/>
      </c>
    </row>
    <row r="2103" spans="26:31">
      <c r="Z2103" s="3" t="str">
        <f t="shared" si="86"/>
        <v xml:space="preserve">, </v>
      </c>
      <c r="AB2103" s="108" t="s">
        <v>91</v>
      </c>
      <c r="AC2103" s="108"/>
      <c r="AD2103" s="108"/>
      <c r="AE2103" s="19" t="str">
        <f t="shared" si="87"/>
        <v/>
      </c>
    </row>
    <row r="2104" spans="26:31">
      <c r="Z2104" s="3" t="str">
        <f t="shared" si="86"/>
        <v xml:space="preserve">, </v>
      </c>
      <c r="AB2104" s="108" t="s">
        <v>91</v>
      </c>
      <c r="AC2104" s="109"/>
      <c r="AD2104" s="109"/>
      <c r="AE2104" s="19" t="str">
        <f t="shared" si="87"/>
        <v/>
      </c>
    </row>
    <row r="2105" spans="26:31">
      <c r="Z2105" s="3" t="str">
        <f t="shared" si="86"/>
        <v xml:space="preserve">, </v>
      </c>
      <c r="AB2105" s="108" t="s">
        <v>91</v>
      </c>
      <c r="AC2105" s="108"/>
      <c r="AD2105" s="109"/>
      <c r="AE2105" s="19" t="str">
        <f t="shared" si="87"/>
        <v/>
      </c>
    </row>
    <row r="2106" spans="26:31">
      <c r="Z2106" s="3" t="str">
        <f t="shared" si="86"/>
        <v xml:space="preserve">, </v>
      </c>
      <c r="AB2106" s="108" t="s">
        <v>91</v>
      </c>
      <c r="AC2106" s="108"/>
      <c r="AD2106" s="109"/>
      <c r="AE2106" s="19" t="str">
        <f t="shared" si="87"/>
        <v/>
      </c>
    </row>
    <row r="2107" spans="26:31">
      <c r="Z2107" s="3" t="str">
        <f t="shared" si="86"/>
        <v xml:space="preserve">, </v>
      </c>
      <c r="AB2107" s="108" t="s">
        <v>91</v>
      </c>
      <c r="AC2107" s="109"/>
      <c r="AD2107" s="109"/>
      <c r="AE2107" s="19" t="str">
        <f t="shared" si="87"/>
        <v/>
      </c>
    </row>
    <row r="2108" spans="26:31">
      <c r="Z2108" s="3" t="str">
        <f t="shared" si="86"/>
        <v xml:space="preserve">, </v>
      </c>
      <c r="AB2108" s="108" t="s">
        <v>91</v>
      </c>
      <c r="AC2108" s="108"/>
      <c r="AD2108" s="109"/>
      <c r="AE2108" s="19" t="str">
        <f t="shared" si="87"/>
        <v/>
      </c>
    </row>
    <row r="2109" spans="26:31">
      <c r="Z2109" s="3" t="str">
        <f t="shared" si="86"/>
        <v xml:space="preserve">, </v>
      </c>
      <c r="AB2109" s="108" t="s">
        <v>91</v>
      </c>
      <c r="AC2109" s="109"/>
      <c r="AD2109" s="108"/>
      <c r="AE2109" s="19" t="str">
        <f t="shared" si="87"/>
        <v/>
      </c>
    </row>
    <row r="2110" spans="26:31">
      <c r="Z2110" s="3" t="str">
        <f t="shared" si="86"/>
        <v xml:space="preserve">, </v>
      </c>
      <c r="AB2110" s="108" t="s">
        <v>91</v>
      </c>
      <c r="AC2110" s="109"/>
      <c r="AD2110" s="109"/>
      <c r="AE2110" s="19" t="str">
        <f t="shared" si="87"/>
        <v/>
      </c>
    </row>
    <row r="2111" spans="26:31">
      <c r="Z2111" s="3" t="str">
        <f t="shared" si="86"/>
        <v xml:space="preserve">, </v>
      </c>
      <c r="AB2111" s="108" t="s">
        <v>91</v>
      </c>
      <c r="AC2111" s="109"/>
      <c r="AD2111" s="109"/>
      <c r="AE2111" s="19" t="str">
        <f t="shared" si="87"/>
        <v/>
      </c>
    </row>
    <row r="2112" spans="26:31">
      <c r="Z2112" s="3" t="str">
        <f t="shared" si="86"/>
        <v xml:space="preserve">, </v>
      </c>
      <c r="AB2112" s="108" t="s">
        <v>91</v>
      </c>
      <c r="AC2112" s="109"/>
      <c r="AD2112" s="109"/>
      <c r="AE2112" s="19" t="str">
        <f t="shared" si="87"/>
        <v/>
      </c>
    </row>
    <row r="2113" spans="26:31">
      <c r="Z2113" s="3" t="str">
        <f t="shared" si="86"/>
        <v xml:space="preserve">, </v>
      </c>
      <c r="AB2113" s="108" t="s">
        <v>91</v>
      </c>
      <c r="AC2113" s="109"/>
      <c r="AD2113" s="108"/>
      <c r="AE2113" s="19" t="str">
        <f t="shared" si="87"/>
        <v/>
      </c>
    </row>
    <row r="2114" spans="26:31">
      <c r="Z2114" s="3" t="str">
        <f t="shared" si="86"/>
        <v xml:space="preserve">, </v>
      </c>
      <c r="AB2114" s="108" t="s">
        <v>91</v>
      </c>
      <c r="AC2114" s="108"/>
      <c r="AD2114" s="109"/>
      <c r="AE2114" s="19" t="str">
        <f t="shared" si="87"/>
        <v/>
      </c>
    </row>
    <row r="2115" spans="26:31">
      <c r="Z2115" s="3" t="str">
        <f t="shared" si="86"/>
        <v xml:space="preserve">, </v>
      </c>
      <c r="AB2115" s="108" t="s">
        <v>91</v>
      </c>
      <c r="AC2115" s="109"/>
      <c r="AD2115" s="108"/>
      <c r="AE2115" s="19" t="str">
        <f t="shared" si="87"/>
        <v/>
      </c>
    </row>
    <row r="2116" spans="26:31">
      <c r="Z2116" s="3" t="str">
        <f t="shared" si="86"/>
        <v xml:space="preserve">, </v>
      </c>
      <c r="AB2116" s="108" t="s">
        <v>91</v>
      </c>
      <c r="AC2116" s="109"/>
      <c r="AD2116" s="108"/>
      <c r="AE2116" s="19" t="str">
        <f t="shared" si="87"/>
        <v/>
      </c>
    </row>
    <row r="2117" spans="26:31">
      <c r="Z2117" s="3" t="str">
        <f t="shared" si="86"/>
        <v xml:space="preserve">, </v>
      </c>
      <c r="AB2117" s="108" t="s">
        <v>91</v>
      </c>
      <c r="AC2117" s="109"/>
      <c r="AD2117" s="108"/>
      <c r="AE2117" s="19" t="str">
        <f t="shared" si="87"/>
        <v/>
      </c>
    </row>
    <row r="2118" spans="26:31">
      <c r="Z2118" s="3" t="str">
        <f t="shared" si="86"/>
        <v xml:space="preserve">, </v>
      </c>
      <c r="AB2118" s="108" t="s">
        <v>91</v>
      </c>
      <c r="AC2118" s="108"/>
      <c r="AD2118" s="109"/>
      <c r="AE2118" s="19" t="str">
        <f t="shared" si="87"/>
        <v/>
      </c>
    </row>
    <row r="2119" spans="26:31">
      <c r="Z2119" s="3" t="str">
        <f t="shared" ref="Z2119:Z2182" si="88">CONCATENATE(AA2119, AB2119, AC2119)</f>
        <v xml:space="preserve">, </v>
      </c>
      <c r="AB2119" s="108" t="s">
        <v>91</v>
      </c>
      <c r="AC2119" s="109"/>
      <c r="AD2119" s="108"/>
      <c r="AE2119" s="19" t="str">
        <f t="shared" si="87"/>
        <v/>
      </c>
    </row>
    <row r="2120" spans="26:31">
      <c r="Z2120" s="3" t="str">
        <f t="shared" si="88"/>
        <v xml:space="preserve">, </v>
      </c>
      <c r="AB2120" s="108" t="s">
        <v>91</v>
      </c>
      <c r="AC2120" s="108"/>
      <c r="AD2120" s="108"/>
      <c r="AE2120" s="19" t="str">
        <f t="shared" si="87"/>
        <v/>
      </c>
    </row>
    <row r="2121" spans="26:31">
      <c r="Z2121" s="3" t="str">
        <f t="shared" si="88"/>
        <v xml:space="preserve">, </v>
      </c>
      <c r="AB2121" s="108" t="s">
        <v>91</v>
      </c>
      <c r="AC2121" s="108"/>
      <c r="AD2121" s="108"/>
      <c r="AE2121" s="19" t="str">
        <f t="shared" si="87"/>
        <v/>
      </c>
    </row>
    <row r="2122" spans="26:31">
      <c r="Z2122" s="3" t="str">
        <f t="shared" si="88"/>
        <v xml:space="preserve">, </v>
      </c>
      <c r="AB2122" s="108" t="s">
        <v>91</v>
      </c>
      <c r="AC2122" s="108"/>
      <c r="AD2122" s="108"/>
      <c r="AE2122" s="19" t="str">
        <f t="shared" si="87"/>
        <v/>
      </c>
    </row>
    <row r="2123" spans="26:31">
      <c r="Z2123" s="3" t="str">
        <f t="shared" si="88"/>
        <v xml:space="preserve">, </v>
      </c>
      <c r="AB2123" s="108" t="s">
        <v>91</v>
      </c>
      <c r="AC2123" s="109"/>
      <c r="AD2123" s="109"/>
      <c r="AE2123" s="19" t="str">
        <f t="shared" si="87"/>
        <v/>
      </c>
    </row>
    <row r="2124" spans="26:31">
      <c r="Z2124" s="3" t="str">
        <f t="shared" si="88"/>
        <v xml:space="preserve">, </v>
      </c>
      <c r="AB2124" s="108" t="s">
        <v>91</v>
      </c>
      <c r="AC2124" s="108"/>
      <c r="AD2124" s="108"/>
      <c r="AE2124" s="19" t="str">
        <f t="shared" si="87"/>
        <v/>
      </c>
    </row>
    <row r="2125" spans="26:31">
      <c r="Z2125" s="3" t="str">
        <f t="shared" si="88"/>
        <v xml:space="preserve">, </v>
      </c>
      <c r="AB2125" s="108" t="s">
        <v>91</v>
      </c>
      <c r="AC2125" s="108"/>
      <c r="AD2125" s="109"/>
      <c r="AE2125" s="19" t="str">
        <f t="shared" si="87"/>
        <v/>
      </c>
    </row>
    <row r="2126" spans="26:31">
      <c r="Z2126" s="3" t="str">
        <f t="shared" si="88"/>
        <v xml:space="preserve">, </v>
      </c>
      <c r="AB2126" s="108" t="s">
        <v>91</v>
      </c>
      <c r="AC2126" s="108"/>
      <c r="AD2126" s="109"/>
      <c r="AE2126" s="19" t="str">
        <f t="shared" si="87"/>
        <v/>
      </c>
    </row>
    <row r="2127" spans="26:31">
      <c r="Z2127" s="3" t="str">
        <f t="shared" si="88"/>
        <v xml:space="preserve">, </v>
      </c>
      <c r="AB2127" s="108" t="s">
        <v>91</v>
      </c>
      <c r="AC2127" s="108"/>
      <c r="AD2127" s="108"/>
      <c r="AE2127" s="19" t="str">
        <f t="shared" si="87"/>
        <v/>
      </c>
    </row>
    <row r="2128" spans="26:31">
      <c r="Z2128" s="3" t="str">
        <f t="shared" si="88"/>
        <v xml:space="preserve">, </v>
      </c>
      <c r="AB2128" s="108" t="s">
        <v>91</v>
      </c>
      <c r="AC2128" s="109"/>
      <c r="AD2128" s="109"/>
      <c r="AE2128" s="19" t="str">
        <f t="shared" si="87"/>
        <v/>
      </c>
    </row>
    <row r="2129" spans="26:31">
      <c r="Z2129" s="3" t="str">
        <f t="shared" si="88"/>
        <v xml:space="preserve">, </v>
      </c>
      <c r="AB2129" s="108" t="s">
        <v>91</v>
      </c>
      <c r="AC2129" s="108"/>
      <c r="AD2129" s="108"/>
      <c r="AE2129" s="19" t="str">
        <f t="shared" si="87"/>
        <v/>
      </c>
    </row>
    <row r="2130" spans="26:31">
      <c r="Z2130" s="3" t="str">
        <f t="shared" si="88"/>
        <v xml:space="preserve">, </v>
      </c>
      <c r="AB2130" s="108" t="s">
        <v>91</v>
      </c>
      <c r="AC2130" s="109"/>
      <c r="AD2130" s="109"/>
      <c r="AE2130" s="19" t="str">
        <f t="shared" si="87"/>
        <v/>
      </c>
    </row>
    <row r="2131" spans="26:31">
      <c r="Z2131" s="3" t="str">
        <f t="shared" si="88"/>
        <v xml:space="preserve">, </v>
      </c>
      <c r="AB2131" s="108" t="s">
        <v>91</v>
      </c>
      <c r="AC2131" s="109"/>
      <c r="AD2131" s="108"/>
      <c r="AE2131" s="19" t="str">
        <f t="shared" si="87"/>
        <v/>
      </c>
    </row>
    <row r="2132" spans="26:31">
      <c r="Z2132" s="3" t="str">
        <f t="shared" si="88"/>
        <v xml:space="preserve">, </v>
      </c>
      <c r="AB2132" s="108" t="s">
        <v>91</v>
      </c>
      <c r="AC2132" s="108"/>
      <c r="AD2132" s="109"/>
      <c r="AE2132" s="19" t="str">
        <f t="shared" si="87"/>
        <v/>
      </c>
    </row>
    <row r="2133" spans="26:31">
      <c r="Z2133" s="3" t="str">
        <f t="shared" si="88"/>
        <v xml:space="preserve">, </v>
      </c>
      <c r="AB2133" s="108" t="s">
        <v>91</v>
      </c>
      <c r="AC2133" s="109"/>
      <c r="AD2133" s="109"/>
      <c r="AE2133" s="19" t="str">
        <f t="shared" si="87"/>
        <v/>
      </c>
    </row>
    <row r="2134" spans="26:31">
      <c r="Z2134" s="3" t="str">
        <f t="shared" si="88"/>
        <v xml:space="preserve">, </v>
      </c>
      <c r="AB2134" s="108" t="s">
        <v>91</v>
      </c>
      <c r="AC2134" s="108"/>
      <c r="AD2134" s="109"/>
      <c r="AE2134" s="19" t="str">
        <f t="shared" si="87"/>
        <v/>
      </c>
    </row>
    <row r="2135" spans="26:31">
      <c r="Z2135" s="3" t="str">
        <f t="shared" si="88"/>
        <v xml:space="preserve">, </v>
      </c>
      <c r="AB2135" s="108" t="s">
        <v>91</v>
      </c>
      <c r="AC2135" s="109"/>
      <c r="AD2135" s="109"/>
      <c r="AE2135" s="19" t="str">
        <f t="shared" si="87"/>
        <v/>
      </c>
    </row>
    <row r="2136" spans="26:31">
      <c r="Z2136" s="3" t="str">
        <f t="shared" si="88"/>
        <v xml:space="preserve">, </v>
      </c>
      <c r="AB2136" s="108" t="s">
        <v>91</v>
      </c>
      <c r="AC2136" s="108"/>
      <c r="AD2136" s="108"/>
      <c r="AE2136" s="19" t="str">
        <f t="shared" si="87"/>
        <v/>
      </c>
    </row>
    <row r="2137" spans="26:31">
      <c r="Z2137" s="3" t="str">
        <f t="shared" si="88"/>
        <v xml:space="preserve">, </v>
      </c>
      <c r="AB2137" s="108" t="s">
        <v>91</v>
      </c>
      <c r="AC2137" s="109"/>
      <c r="AD2137" s="108"/>
      <c r="AE2137" s="19" t="str">
        <f t="shared" si="87"/>
        <v/>
      </c>
    </row>
    <row r="2138" spans="26:31">
      <c r="Z2138" s="3" t="str">
        <f t="shared" si="88"/>
        <v xml:space="preserve">, </v>
      </c>
      <c r="AB2138" s="108" t="s">
        <v>91</v>
      </c>
      <c r="AC2138" s="109"/>
      <c r="AD2138" s="109"/>
      <c r="AE2138" s="19" t="str">
        <f t="shared" si="87"/>
        <v/>
      </c>
    </row>
    <row r="2139" spans="26:31">
      <c r="Z2139" s="3" t="str">
        <f t="shared" si="88"/>
        <v xml:space="preserve">, </v>
      </c>
      <c r="AB2139" s="108" t="s">
        <v>91</v>
      </c>
      <c r="AC2139" s="109"/>
      <c r="AD2139" s="108"/>
      <c r="AE2139" s="19" t="str">
        <f t="shared" si="87"/>
        <v/>
      </c>
    </row>
    <row r="2140" spans="26:31">
      <c r="Z2140" s="3" t="str">
        <f t="shared" si="88"/>
        <v xml:space="preserve">, </v>
      </c>
      <c r="AB2140" s="108" t="s">
        <v>91</v>
      </c>
      <c r="AC2140" s="109"/>
      <c r="AD2140" s="109"/>
      <c r="AE2140" s="19" t="str">
        <f t="shared" si="87"/>
        <v/>
      </c>
    </row>
    <row r="2141" spans="26:31">
      <c r="Z2141" s="3" t="str">
        <f t="shared" si="88"/>
        <v xml:space="preserve">, </v>
      </c>
      <c r="AB2141" s="108" t="s">
        <v>91</v>
      </c>
      <c r="AC2141" s="108"/>
      <c r="AD2141" s="109"/>
      <c r="AE2141" s="19" t="str">
        <f t="shared" si="87"/>
        <v/>
      </c>
    </row>
    <row r="2142" spans="26:31">
      <c r="Z2142" s="3" t="str">
        <f t="shared" si="88"/>
        <v xml:space="preserve">, </v>
      </c>
      <c r="AB2142" s="108" t="s">
        <v>91</v>
      </c>
      <c r="AC2142" s="108"/>
      <c r="AD2142" s="108"/>
      <c r="AE2142" s="19" t="str">
        <f t="shared" si="87"/>
        <v/>
      </c>
    </row>
    <row r="2143" spans="26:31">
      <c r="Z2143" s="3" t="str">
        <f t="shared" si="88"/>
        <v xml:space="preserve">, </v>
      </c>
      <c r="AB2143" s="108" t="s">
        <v>91</v>
      </c>
      <c r="AC2143" s="109"/>
      <c r="AD2143" s="109"/>
      <c r="AE2143" s="19" t="str">
        <f t="shared" si="87"/>
        <v/>
      </c>
    </row>
    <row r="2144" spans="26:31">
      <c r="Z2144" s="3" t="str">
        <f t="shared" si="88"/>
        <v xml:space="preserve">, </v>
      </c>
      <c r="AB2144" s="108" t="s">
        <v>91</v>
      </c>
      <c r="AC2144" s="108"/>
      <c r="AD2144" s="109"/>
      <c r="AE2144" s="19" t="str">
        <f t="shared" si="87"/>
        <v/>
      </c>
    </row>
    <row r="2145" spans="26:31">
      <c r="Z2145" s="3" t="str">
        <f t="shared" si="88"/>
        <v xml:space="preserve">, </v>
      </c>
      <c r="AB2145" s="108" t="s">
        <v>91</v>
      </c>
      <c r="AC2145" s="109"/>
      <c r="AD2145" s="109"/>
      <c r="AE2145" s="19" t="str">
        <f t="shared" si="87"/>
        <v/>
      </c>
    </row>
    <row r="2146" spans="26:31">
      <c r="Z2146" s="3" t="str">
        <f t="shared" si="88"/>
        <v xml:space="preserve">, </v>
      </c>
      <c r="AB2146" s="108" t="s">
        <v>91</v>
      </c>
      <c r="AC2146" s="109"/>
      <c r="AD2146" s="109"/>
      <c r="AE2146" s="19" t="str">
        <f t="shared" si="87"/>
        <v/>
      </c>
    </row>
    <row r="2147" spans="26:31">
      <c r="Z2147" s="3" t="str">
        <f t="shared" si="88"/>
        <v xml:space="preserve">, </v>
      </c>
      <c r="AB2147" s="108" t="s">
        <v>91</v>
      </c>
      <c r="AC2147" s="108"/>
      <c r="AD2147" s="109"/>
      <c r="AE2147" s="19" t="str">
        <f t="shared" si="87"/>
        <v/>
      </c>
    </row>
    <row r="2148" spans="26:31">
      <c r="Z2148" s="3" t="str">
        <f t="shared" si="88"/>
        <v xml:space="preserve">, </v>
      </c>
      <c r="AB2148" s="108" t="s">
        <v>91</v>
      </c>
      <c r="AC2148" s="109"/>
      <c r="AD2148" s="108"/>
      <c r="AE2148" s="19" t="str">
        <f t="shared" si="87"/>
        <v/>
      </c>
    </row>
    <row r="2149" spans="26:31">
      <c r="Z2149" s="3" t="str">
        <f t="shared" si="88"/>
        <v xml:space="preserve">, </v>
      </c>
      <c r="AB2149" s="108" t="s">
        <v>91</v>
      </c>
      <c r="AC2149" s="109"/>
      <c r="AD2149" s="108"/>
      <c r="AE2149" s="19" t="str">
        <f t="shared" si="87"/>
        <v/>
      </c>
    </row>
    <row r="2150" spans="26:31">
      <c r="Z2150" s="3" t="str">
        <f t="shared" si="88"/>
        <v xml:space="preserve">, </v>
      </c>
      <c r="AB2150" s="108" t="s">
        <v>91</v>
      </c>
      <c r="AC2150" s="109"/>
      <c r="AD2150" s="108"/>
      <c r="AE2150" s="19" t="str">
        <f t="shared" si="87"/>
        <v/>
      </c>
    </row>
    <row r="2151" spans="26:31">
      <c r="Z2151" s="3" t="str">
        <f t="shared" si="88"/>
        <v xml:space="preserve">, </v>
      </c>
      <c r="AB2151" s="108" t="s">
        <v>91</v>
      </c>
      <c r="AC2151" s="109"/>
      <c r="AD2151" s="109"/>
      <c r="AE2151" s="19" t="str">
        <f t="shared" ref="AE2151:AE2214" si="89">IFERROR(INDEX($AH:$AH,MATCH($C2149,$AF:$AF,0)),"")</f>
        <v/>
      </c>
    </row>
    <row r="2152" spans="26:31">
      <c r="Z2152" s="3" t="str">
        <f t="shared" si="88"/>
        <v xml:space="preserve">, </v>
      </c>
      <c r="AB2152" s="108" t="s">
        <v>91</v>
      </c>
      <c r="AC2152" s="109"/>
      <c r="AD2152" s="108"/>
      <c r="AE2152" s="19" t="str">
        <f t="shared" si="89"/>
        <v/>
      </c>
    </row>
    <row r="2153" spans="26:31">
      <c r="Z2153" s="3" t="str">
        <f t="shared" si="88"/>
        <v xml:space="preserve">, </v>
      </c>
      <c r="AB2153" s="108" t="s">
        <v>91</v>
      </c>
      <c r="AC2153" s="108"/>
      <c r="AD2153" s="109"/>
      <c r="AE2153" s="19" t="str">
        <f t="shared" si="89"/>
        <v/>
      </c>
    </row>
    <row r="2154" spans="26:31">
      <c r="Z2154" s="3" t="str">
        <f t="shared" si="88"/>
        <v xml:space="preserve">, </v>
      </c>
      <c r="AB2154" s="108" t="s">
        <v>91</v>
      </c>
      <c r="AC2154" s="108"/>
      <c r="AD2154" s="109"/>
      <c r="AE2154" s="19" t="str">
        <f t="shared" si="89"/>
        <v/>
      </c>
    </row>
    <row r="2155" spans="26:31">
      <c r="Z2155" s="3" t="str">
        <f t="shared" si="88"/>
        <v xml:space="preserve">, </v>
      </c>
      <c r="AB2155" s="108" t="s">
        <v>91</v>
      </c>
      <c r="AC2155" s="108"/>
      <c r="AD2155" s="108"/>
      <c r="AE2155" s="19" t="str">
        <f t="shared" si="89"/>
        <v/>
      </c>
    </row>
    <row r="2156" spans="26:31">
      <c r="Z2156" s="3" t="str">
        <f t="shared" si="88"/>
        <v xml:space="preserve">, </v>
      </c>
      <c r="AB2156" s="108" t="s">
        <v>91</v>
      </c>
      <c r="AC2156" s="109"/>
      <c r="AD2156" s="109"/>
      <c r="AE2156" s="19" t="str">
        <f t="shared" si="89"/>
        <v/>
      </c>
    </row>
    <row r="2157" spans="26:31">
      <c r="Z2157" s="3" t="str">
        <f t="shared" si="88"/>
        <v xml:space="preserve">, </v>
      </c>
      <c r="AB2157" s="108" t="s">
        <v>91</v>
      </c>
      <c r="AC2157" s="108"/>
      <c r="AD2157" s="109"/>
      <c r="AE2157" s="19" t="str">
        <f t="shared" si="89"/>
        <v/>
      </c>
    </row>
    <row r="2158" spans="26:31">
      <c r="Z2158" s="3" t="str">
        <f t="shared" si="88"/>
        <v xml:space="preserve">, </v>
      </c>
      <c r="AB2158" s="108" t="s">
        <v>91</v>
      </c>
      <c r="AC2158" s="109"/>
      <c r="AD2158" s="109"/>
      <c r="AE2158" s="19" t="str">
        <f t="shared" si="89"/>
        <v/>
      </c>
    </row>
    <row r="2159" spans="26:31">
      <c r="Z2159" s="3" t="str">
        <f t="shared" si="88"/>
        <v xml:space="preserve">, </v>
      </c>
      <c r="AB2159" s="108" t="s">
        <v>91</v>
      </c>
      <c r="AC2159" s="109"/>
      <c r="AD2159" s="108"/>
      <c r="AE2159" s="19" t="str">
        <f t="shared" si="89"/>
        <v/>
      </c>
    </row>
    <row r="2160" spans="26:31">
      <c r="Z2160" s="3" t="str">
        <f t="shared" si="88"/>
        <v xml:space="preserve">, </v>
      </c>
      <c r="AB2160" s="108" t="s">
        <v>91</v>
      </c>
      <c r="AC2160" s="108"/>
      <c r="AD2160" s="109"/>
      <c r="AE2160" s="19" t="str">
        <f t="shared" si="89"/>
        <v/>
      </c>
    </row>
    <row r="2161" spans="26:31">
      <c r="Z2161" s="3" t="str">
        <f t="shared" si="88"/>
        <v xml:space="preserve">, </v>
      </c>
      <c r="AB2161" s="108" t="s">
        <v>91</v>
      </c>
      <c r="AC2161" s="109"/>
      <c r="AD2161" s="109"/>
      <c r="AE2161" s="19" t="str">
        <f t="shared" si="89"/>
        <v/>
      </c>
    </row>
    <row r="2162" spans="26:31">
      <c r="Z2162" s="3" t="str">
        <f t="shared" si="88"/>
        <v xml:space="preserve">, </v>
      </c>
      <c r="AB2162" s="108" t="s">
        <v>91</v>
      </c>
      <c r="AC2162" s="109"/>
      <c r="AD2162" s="109"/>
      <c r="AE2162" s="19" t="str">
        <f t="shared" si="89"/>
        <v/>
      </c>
    </row>
    <row r="2163" spans="26:31">
      <c r="Z2163" s="3" t="str">
        <f t="shared" si="88"/>
        <v xml:space="preserve">, </v>
      </c>
      <c r="AB2163" s="108" t="s">
        <v>91</v>
      </c>
      <c r="AC2163" s="109"/>
      <c r="AD2163" s="109"/>
      <c r="AE2163" s="19" t="str">
        <f t="shared" si="89"/>
        <v/>
      </c>
    </row>
    <row r="2164" spans="26:31">
      <c r="Z2164" s="3" t="str">
        <f t="shared" si="88"/>
        <v xml:space="preserve">, </v>
      </c>
      <c r="AB2164" s="108" t="s">
        <v>91</v>
      </c>
      <c r="AC2164" s="108"/>
      <c r="AD2164" s="109"/>
      <c r="AE2164" s="19" t="str">
        <f t="shared" si="89"/>
        <v/>
      </c>
    </row>
    <row r="2165" spans="26:31">
      <c r="Z2165" s="3" t="str">
        <f t="shared" si="88"/>
        <v xml:space="preserve">, </v>
      </c>
      <c r="AB2165" s="108" t="s">
        <v>91</v>
      </c>
      <c r="AC2165" s="109"/>
      <c r="AD2165" s="109"/>
      <c r="AE2165" s="19" t="str">
        <f t="shared" si="89"/>
        <v/>
      </c>
    </row>
    <row r="2166" spans="26:31">
      <c r="Z2166" s="3" t="str">
        <f t="shared" si="88"/>
        <v xml:space="preserve">, </v>
      </c>
      <c r="AB2166" s="108" t="s">
        <v>91</v>
      </c>
      <c r="AC2166" s="109"/>
      <c r="AD2166" s="109"/>
      <c r="AE2166" s="19" t="str">
        <f t="shared" si="89"/>
        <v/>
      </c>
    </row>
    <row r="2167" spans="26:31">
      <c r="Z2167" s="3" t="str">
        <f t="shared" si="88"/>
        <v xml:space="preserve">, </v>
      </c>
      <c r="AB2167" s="108" t="s">
        <v>91</v>
      </c>
      <c r="AC2167" s="109"/>
      <c r="AD2167" s="109"/>
      <c r="AE2167" s="19" t="str">
        <f t="shared" si="89"/>
        <v/>
      </c>
    </row>
    <row r="2168" spans="26:31">
      <c r="Z2168" s="3" t="str">
        <f t="shared" si="88"/>
        <v xml:space="preserve">, </v>
      </c>
      <c r="AB2168" s="108" t="s">
        <v>91</v>
      </c>
      <c r="AC2168" s="109"/>
      <c r="AD2168" s="109"/>
      <c r="AE2168" s="19" t="str">
        <f t="shared" si="89"/>
        <v/>
      </c>
    </row>
    <row r="2169" spans="26:31">
      <c r="Z2169" s="3" t="str">
        <f t="shared" si="88"/>
        <v xml:space="preserve">, </v>
      </c>
      <c r="AB2169" s="108" t="s">
        <v>91</v>
      </c>
      <c r="AC2169" s="109"/>
      <c r="AD2169" s="108"/>
      <c r="AE2169" s="19" t="str">
        <f t="shared" si="89"/>
        <v/>
      </c>
    </row>
    <row r="2170" spans="26:31">
      <c r="Z2170" s="3" t="str">
        <f t="shared" si="88"/>
        <v xml:space="preserve">, </v>
      </c>
      <c r="AB2170" s="108" t="s">
        <v>91</v>
      </c>
      <c r="AC2170" s="109"/>
      <c r="AD2170" s="109"/>
      <c r="AE2170" s="19" t="str">
        <f t="shared" si="89"/>
        <v/>
      </c>
    </row>
    <row r="2171" spans="26:31">
      <c r="Z2171" s="3" t="str">
        <f t="shared" si="88"/>
        <v xml:space="preserve">, </v>
      </c>
      <c r="AB2171" s="108" t="s">
        <v>91</v>
      </c>
      <c r="AC2171" s="109"/>
      <c r="AD2171" s="109"/>
      <c r="AE2171" s="19" t="str">
        <f t="shared" si="89"/>
        <v/>
      </c>
    </row>
    <row r="2172" spans="26:31">
      <c r="Z2172" s="3" t="str">
        <f t="shared" si="88"/>
        <v xml:space="preserve">, </v>
      </c>
      <c r="AB2172" s="108" t="s">
        <v>91</v>
      </c>
      <c r="AC2172" s="109"/>
      <c r="AD2172" s="109"/>
      <c r="AE2172" s="19" t="str">
        <f t="shared" si="89"/>
        <v/>
      </c>
    </row>
    <row r="2173" spans="26:31">
      <c r="Z2173" s="3" t="str">
        <f t="shared" si="88"/>
        <v xml:space="preserve">, </v>
      </c>
      <c r="AB2173" s="108" t="s">
        <v>91</v>
      </c>
      <c r="AC2173" s="109"/>
      <c r="AD2173" s="109"/>
      <c r="AE2173" s="19" t="str">
        <f t="shared" si="89"/>
        <v/>
      </c>
    </row>
    <row r="2174" spans="26:31">
      <c r="Z2174" s="3" t="str">
        <f t="shared" si="88"/>
        <v xml:space="preserve">, </v>
      </c>
      <c r="AB2174" s="108" t="s">
        <v>91</v>
      </c>
      <c r="AC2174" s="108"/>
      <c r="AD2174" s="108"/>
      <c r="AE2174" s="19" t="str">
        <f t="shared" si="89"/>
        <v/>
      </c>
    </row>
    <row r="2175" spans="26:31">
      <c r="Z2175" s="3" t="str">
        <f t="shared" si="88"/>
        <v xml:space="preserve">, </v>
      </c>
      <c r="AB2175" s="108" t="s">
        <v>91</v>
      </c>
      <c r="AC2175" s="109"/>
      <c r="AD2175" s="109"/>
      <c r="AE2175" s="19" t="str">
        <f t="shared" si="89"/>
        <v/>
      </c>
    </row>
    <row r="2176" spans="26:31">
      <c r="Z2176" s="3" t="str">
        <f t="shared" si="88"/>
        <v xml:space="preserve">, </v>
      </c>
      <c r="AB2176" s="108" t="s">
        <v>91</v>
      </c>
      <c r="AC2176" s="109"/>
      <c r="AD2176" s="108"/>
      <c r="AE2176" s="19" t="str">
        <f t="shared" si="89"/>
        <v/>
      </c>
    </row>
    <row r="2177" spans="26:31">
      <c r="Z2177" s="3" t="str">
        <f t="shared" si="88"/>
        <v xml:space="preserve">, </v>
      </c>
      <c r="AB2177" s="108" t="s">
        <v>91</v>
      </c>
      <c r="AC2177" s="109"/>
      <c r="AD2177" s="108"/>
      <c r="AE2177" s="19" t="str">
        <f t="shared" si="89"/>
        <v/>
      </c>
    </row>
    <row r="2178" spans="26:31">
      <c r="Z2178" s="3" t="str">
        <f t="shared" si="88"/>
        <v xml:space="preserve">, </v>
      </c>
      <c r="AB2178" s="108" t="s">
        <v>91</v>
      </c>
      <c r="AC2178" s="109"/>
      <c r="AD2178" s="109"/>
      <c r="AE2178" s="19" t="str">
        <f t="shared" si="89"/>
        <v/>
      </c>
    </row>
    <row r="2179" spans="26:31">
      <c r="Z2179" s="3" t="str">
        <f t="shared" si="88"/>
        <v xml:space="preserve">, </v>
      </c>
      <c r="AB2179" s="108" t="s">
        <v>91</v>
      </c>
      <c r="AC2179" s="108"/>
      <c r="AD2179" s="108"/>
      <c r="AE2179" s="19" t="str">
        <f t="shared" si="89"/>
        <v/>
      </c>
    </row>
    <row r="2180" spans="26:31">
      <c r="Z2180" s="3" t="str">
        <f t="shared" si="88"/>
        <v xml:space="preserve">, </v>
      </c>
      <c r="AB2180" s="108" t="s">
        <v>91</v>
      </c>
      <c r="AC2180" s="109"/>
      <c r="AD2180" s="109"/>
      <c r="AE2180" s="19" t="str">
        <f t="shared" si="89"/>
        <v/>
      </c>
    </row>
    <row r="2181" spans="26:31">
      <c r="Z2181" s="3" t="str">
        <f t="shared" si="88"/>
        <v xml:space="preserve">, </v>
      </c>
      <c r="AB2181" s="108" t="s">
        <v>91</v>
      </c>
      <c r="AC2181" s="108"/>
      <c r="AD2181" s="109"/>
      <c r="AE2181" s="19" t="str">
        <f t="shared" si="89"/>
        <v/>
      </c>
    </row>
    <row r="2182" spans="26:31">
      <c r="Z2182" s="3" t="str">
        <f t="shared" si="88"/>
        <v xml:space="preserve">, </v>
      </c>
      <c r="AB2182" s="108" t="s">
        <v>91</v>
      </c>
      <c r="AC2182" s="108"/>
      <c r="AD2182" s="109"/>
      <c r="AE2182" s="19" t="str">
        <f t="shared" si="89"/>
        <v/>
      </c>
    </row>
    <row r="2183" spans="26:31">
      <c r="Z2183" s="3" t="str">
        <f t="shared" ref="Z2183:Z2246" si="90">CONCATENATE(AA2183, AB2183, AC2183)</f>
        <v xml:space="preserve">, </v>
      </c>
      <c r="AB2183" s="108" t="s">
        <v>91</v>
      </c>
      <c r="AC2183" s="109"/>
      <c r="AD2183" s="109"/>
      <c r="AE2183" s="19" t="str">
        <f t="shared" si="89"/>
        <v/>
      </c>
    </row>
    <row r="2184" spans="26:31">
      <c r="Z2184" s="3" t="str">
        <f t="shared" si="90"/>
        <v xml:space="preserve">, </v>
      </c>
      <c r="AB2184" s="108" t="s">
        <v>91</v>
      </c>
      <c r="AC2184" s="108"/>
      <c r="AD2184" s="109"/>
      <c r="AE2184" s="19" t="str">
        <f t="shared" si="89"/>
        <v/>
      </c>
    </row>
    <row r="2185" spans="26:31">
      <c r="Z2185" s="3" t="str">
        <f t="shared" si="90"/>
        <v xml:space="preserve">, </v>
      </c>
      <c r="AB2185" s="108" t="s">
        <v>91</v>
      </c>
      <c r="AC2185" s="109"/>
      <c r="AD2185" s="109"/>
      <c r="AE2185" s="19" t="str">
        <f t="shared" si="89"/>
        <v/>
      </c>
    </row>
    <row r="2186" spans="26:31">
      <c r="Z2186" s="3" t="str">
        <f t="shared" si="90"/>
        <v xml:space="preserve">, </v>
      </c>
      <c r="AB2186" s="108" t="s">
        <v>91</v>
      </c>
      <c r="AC2186" s="109"/>
      <c r="AD2186" s="108"/>
      <c r="AE2186" s="19" t="str">
        <f t="shared" si="89"/>
        <v/>
      </c>
    </row>
    <row r="2187" spans="26:31">
      <c r="Z2187" s="3" t="str">
        <f t="shared" si="90"/>
        <v xml:space="preserve">, </v>
      </c>
      <c r="AB2187" s="108" t="s">
        <v>91</v>
      </c>
      <c r="AC2187" s="109"/>
      <c r="AD2187" s="109"/>
      <c r="AE2187" s="19" t="str">
        <f t="shared" si="89"/>
        <v/>
      </c>
    </row>
    <row r="2188" spans="26:31">
      <c r="Z2188" s="3" t="str">
        <f t="shared" si="90"/>
        <v xml:space="preserve">, </v>
      </c>
      <c r="AB2188" s="108" t="s">
        <v>91</v>
      </c>
      <c r="AC2188" s="109"/>
      <c r="AD2188" s="109"/>
      <c r="AE2188" s="19" t="str">
        <f t="shared" si="89"/>
        <v/>
      </c>
    </row>
    <row r="2189" spans="26:31">
      <c r="Z2189" s="3" t="str">
        <f t="shared" si="90"/>
        <v xml:space="preserve">, </v>
      </c>
      <c r="AB2189" s="108" t="s">
        <v>91</v>
      </c>
      <c r="AC2189" s="109"/>
      <c r="AD2189" s="109"/>
      <c r="AE2189" s="19" t="str">
        <f t="shared" si="89"/>
        <v/>
      </c>
    </row>
    <row r="2190" spans="26:31">
      <c r="Z2190" s="3" t="str">
        <f t="shared" si="90"/>
        <v xml:space="preserve">, </v>
      </c>
      <c r="AB2190" s="108" t="s">
        <v>91</v>
      </c>
      <c r="AC2190" s="109"/>
      <c r="AD2190" s="109"/>
      <c r="AE2190" s="19" t="str">
        <f t="shared" si="89"/>
        <v/>
      </c>
    </row>
    <row r="2191" spans="26:31">
      <c r="Z2191" s="3" t="str">
        <f t="shared" si="90"/>
        <v xml:space="preserve">, </v>
      </c>
      <c r="AB2191" s="108" t="s">
        <v>91</v>
      </c>
      <c r="AC2191" s="108"/>
      <c r="AD2191" s="109"/>
      <c r="AE2191" s="19" t="str">
        <f t="shared" si="89"/>
        <v/>
      </c>
    </row>
    <row r="2192" spans="26:31">
      <c r="Z2192" s="3" t="str">
        <f t="shared" si="90"/>
        <v xml:space="preserve">, </v>
      </c>
      <c r="AB2192" s="108" t="s">
        <v>91</v>
      </c>
      <c r="AC2192" s="109"/>
      <c r="AD2192" s="109"/>
      <c r="AE2192" s="19" t="str">
        <f t="shared" si="89"/>
        <v/>
      </c>
    </row>
    <row r="2193" spans="26:31">
      <c r="Z2193" s="3" t="str">
        <f t="shared" si="90"/>
        <v xml:space="preserve">, </v>
      </c>
      <c r="AB2193" s="108" t="s">
        <v>91</v>
      </c>
      <c r="AC2193" s="109"/>
      <c r="AD2193" s="109"/>
      <c r="AE2193" s="19" t="str">
        <f t="shared" si="89"/>
        <v/>
      </c>
    </row>
    <row r="2194" spans="26:31">
      <c r="Z2194" s="3" t="str">
        <f t="shared" si="90"/>
        <v xml:space="preserve">, </v>
      </c>
      <c r="AB2194" s="108" t="s">
        <v>91</v>
      </c>
      <c r="AC2194" s="109"/>
      <c r="AD2194" s="109"/>
      <c r="AE2194" s="19" t="str">
        <f t="shared" si="89"/>
        <v/>
      </c>
    </row>
    <row r="2195" spans="26:31">
      <c r="Z2195" s="3" t="str">
        <f t="shared" si="90"/>
        <v xml:space="preserve">, </v>
      </c>
      <c r="AB2195" s="108" t="s">
        <v>91</v>
      </c>
      <c r="AC2195" s="109"/>
      <c r="AD2195" s="109"/>
      <c r="AE2195" s="19" t="str">
        <f t="shared" si="89"/>
        <v/>
      </c>
    </row>
    <row r="2196" spans="26:31">
      <c r="Z2196" s="3" t="str">
        <f t="shared" si="90"/>
        <v xml:space="preserve">, </v>
      </c>
      <c r="AB2196" s="108" t="s">
        <v>91</v>
      </c>
      <c r="AC2196" s="109"/>
      <c r="AD2196" s="109"/>
      <c r="AE2196" s="19" t="str">
        <f t="shared" si="89"/>
        <v/>
      </c>
    </row>
    <row r="2197" spans="26:31">
      <c r="Z2197" s="3" t="str">
        <f t="shared" si="90"/>
        <v xml:space="preserve">, </v>
      </c>
      <c r="AB2197" s="108" t="s">
        <v>91</v>
      </c>
      <c r="AC2197" s="109"/>
      <c r="AD2197" s="109"/>
      <c r="AE2197" s="19" t="str">
        <f t="shared" si="89"/>
        <v/>
      </c>
    </row>
    <row r="2198" spans="26:31">
      <c r="Z2198" s="3" t="str">
        <f t="shared" si="90"/>
        <v xml:space="preserve">, </v>
      </c>
      <c r="AB2198" s="108" t="s">
        <v>91</v>
      </c>
      <c r="AC2198" s="109"/>
      <c r="AD2198" s="109"/>
      <c r="AE2198" s="19" t="str">
        <f t="shared" si="89"/>
        <v/>
      </c>
    </row>
    <row r="2199" spans="26:31">
      <c r="Z2199" s="3" t="str">
        <f t="shared" si="90"/>
        <v xml:space="preserve">, </v>
      </c>
      <c r="AB2199" s="108" t="s">
        <v>91</v>
      </c>
      <c r="AC2199" s="109"/>
      <c r="AD2199" s="109"/>
      <c r="AE2199" s="19" t="str">
        <f t="shared" si="89"/>
        <v/>
      </c>
    </row>
    <row r="2200" spans="26:31">
      <c r="Z2200" s="3" t="str">
        <f t="shared" si="90"/>
        <v xml:space="preserve">, </v>
      </c>
      <c r="AB2200" s="108" t="s">
        <v>91</v>
      </c>
      <c r="AC2200" s="109"/>
      <c r="AD2200" s="108"/>
      <c r="AE2200" s="19" t="str">
        <f t="shared" si="89"/>
        <v/>
      </c>
    </row>
    <row r="2201" spans="26:31">
      <c r="Z2201" s="3" t="str">
        <f t="shared" si="90"/>
        <v xml:space="preserve">, </v>
      </c>
      <c r="AB2201" s="108" t="s">
        <v>91</v>
      </c>
      <c r="AC2201" s="109"/>
      <c r="AD2201" s="108"/>
      <c r="AE2201" s="19" t="str">
        <f t="shared" si="89"/>
        <v/>
      </c>
    </row>
    <row r="2202" spans="26:31">
      <c r="Z2202" s="3" t="str">
        <f t="shared" si="90"/>
        <v xml:space="preserve">, </v>
      </c>
      <c r="AB2202" s="108" t="s">
        <v>91</v>
      </c>
      <c r="AC2202" s="109"/>
      <c r="AD2202" s="108"/>
      <c r="AE2202" s="19" t="str">
        <f t="shared" si="89"/>
        <v/>
      </c>
    </row>
    <row r="2203" spans="26:31">
      <c r="Z2203" s="3" t="str">
        <f t="shared" si="90"/>
        <v xml:space="preserve">, </v>
      </c>
      <c r="AB2203" s="108" t="s">
        <v>91</v>
      </c>
      <c r="AC2203" s="109"/>
      <c r="AD2203" s="109"/>
      <c r="AE2203" s="19" t="str">
        <f t="shared" si="89"/>
        <v/>
      </c>
    </row>
    <row r="2204" spans="26:31">
      <c r="Z2204" s="3" t="str">
        <f t="shared" si="90"/>
        <v xml:space="preserve">, </v>
      </c>
      <c r="AB2204" s="108" t="s">
        <v>91</v>
      </c>
      <c r="AC2204" s="109"/>
      <c r="AD2204" s="109"/>
      <c r="AE2204" s="19" t="str">
        <f t="shared" si="89"/>
        <v/>
      </c>
    </row>
    <row r="2205" spans="26:31">
      <c r="Z2205" s="3" t="str">
        <f t="shared" si="90"/>
        <v xml:space="preserve">, </v>
      </c>
      <c r="AB2205" s="108" t="s">
        <v>91</v>
      </c>
      <c r="AC2205" s="108"/>
      <c r="AD2205" s="109"/>
      <c r="AE2205" s="19" t="str">
        <f t="shared" si="89"/>
        <v/>
      </c>
    </row>
    <row r="2206" spans="26:31">
      <c r="Z2206" s="3" t="str">
        <f t="shared" si="90"/>
        <v xml:space="preserve">, </v>
      </c>
      <c r="AB2206" s="108" t="s">
        <v>91</v>
      </c>
      <c r="AC2206" s="108"/>
      <c r="AD2206" s="109"/>
      <c r="AE2206" s="19" t="str">
        <f t="shared" si="89"/>
        <v/>
      </c>
    </row>
    <row r="2207" spans="26:31">
      <c r="Z2207" s="3" t="str">
        <f t="shared" si="90"/>
        <v xml:space="preserve">, </v>
      </c>
      <c r="AB2207" s="108" t="s">
        <v>91</v>
      </c>
      <c r="AC2207" s="108"/>
      <c r="AD2207" s="108"/>
      <c r="AE2207" s="19" t="str">
        <f t="shared" si="89"/>
        <v/>
      </c>
    </row>
    <row r="2208" spans="26:31">
      <c r="Z2208" s="3" t="str">
        <f t="shared" si="90"/>
        <v xml:space="preserve">, </v>
      </c>
      <c r="AB2208" s="108" t="s">
        <v>91</v>
      </c>
      <c r="AC2208" s="109"/>
      <c r="AD2208" s="109"/>
      <c r="AE2208" s="19" t="str">
        <f t="shared" si="89"/>
        <v/>
      </c>
    </row>
    <row r="2209" spans="26:31">
      <c r="Z2209" s="3" t="str">
        <f t="shared" si="90"/>
        <v xml:space="preserve">, </v>
      </c>
      <c r="AB2209" s="108" t="s">
        <v>91</v>
      </c>
      <c r="AC2209" s="109"/>
      <c r="AD2209" s="109"/>
      <c r="AE2209" s="19" t="str">
        <f t="shared" si="89"/>
        <v/>
      </c>
    </row>
    <row r="2210" spans="26:31">
      <c r="Z2210" s="3" t="str">
        <f t="shared" si="90"/>
        <v xml:space="preserve">, </v>
      </c>
      <c r="AB2210" s="108" t="s">
        <v>91</v>
      </c>
      <c r="AC2210" s="109"/>
      <c r="AD2210" s="109"/>
      <c r="AE2210" s="19" t="str">
        <f t="shared" si="89"/>
        <v/>
      </c>
    </row>
    <row r="2211" spans="26:31">
      <c r="Z2211" s="3" t="str">
        <f t="shared" si="90"/>
        <v xml:space="preserve">, </v>
      </c>
      <c r="AB2211" s="108" t="s">
        <v>91</v>
      </c>
      <c r="AC2211" s="109"/>
      <c r="AD2211" s="109"/>
      <c r="AE2211" s="19" t="str">
        <f t="shared" si="89"/>
        <v/>
      </c>
    </row>
    <row r="2212" spans="26:31">
      <c r="Z2212" s="3" t="str">
        <f t="shared" si="90"/>
        <v xml:space="preserve">, </v>
      </c>
      <c r="AB2212" s="108" t="s">
        <v>91</v>
      </c>
      <c r="AC2212" s="108"/>
      <c r="AD2212" s="109"/>
      <c r="AE2212" s="19" t="str">
        <f t="shared" si="89"/>
        <v/>
      </c>
    </row>
    <row r="2213" spans="26:31">
      <c r="Z2213" s="3" t="str">
        <f t="shared" si="90"/>
        <v xml:space="preserve">, </v>
      </c>
      <c r="AB2213" s="108" t="s">
        <v>91</v>
      </c>
      <c r="AC2213" s="109"/>
      <c r="AD2213" s="109"/>
      <c r="AE2213" s="19" t="str">
        <f t="shared" si="89"/>
        <v/>
      </c>
    </row>
    <row r="2214" spans="26:31">
      <c r="Z2214" s="3" t="str">
        <f t="shared" si="90"/>
        <v xml:space="preserve">, </v>
      </c>
      <c r="AB2214" s="108" t="s">
        <v>91</v>
      </c>
      <c r="AC2214" s="109"/>
      <c r="AD2214" s="109"/>
      <c r="AE2214" s="19" t="str">
        <f t="shared" si="89"/>
        <v/>
      </c>
    </row>
    <row r="2215" spans="26:31">
      <c r="Z2215" s="3" t="str">
        <f t="shared" si="90"/>
        <v xml:space="preserve">, </v>
      </c>
      <c r="AB2215" s="108" t="s">
        <v>91</v>
      </c>
      <c r="AC2215" s="109"/>
      <c r="AD2215" s="108"/>
      <c r="AE2215" s="19" t="str">
        <f t="shared" ref="AE2215:AE2278" si="91">IFERROR(INDEX($AH:$AH,MATCH($C2213,$AF:$AF,0)),"")</f>
        <v/>
      </c>
    </row>
    <row r="2216" spans="26:31">
      <c r="Z2216" s="3" t="str">
        <f t="shared" si="90"/>
        <v xml:space="preserve">, </v>
      </c>
      <c r="AB2216" s="108" t="s">
        <v>91</v>
      </c>
      <c r="AC2216" s="109"/>
      <c r="AD2216" s="108"/>
      <c r="AE2216" s="19" t="str">
        <f t="shared" si="91"/>
        <v/>
      </c>
    </row>
    <row r="2217" spans="26:31">
      <c r="Z2217" s="3" t="str">
        <f t="shared" si="90"/>
        <v xml:space="preserve">, </v>
      </c>
      <c r="AB2217" s="108" t="s">
        <v>91</v>
      </c>
      <c r="AC2217" s="109"/>
      <c r="AD2217" s="108"/>
      <c r="AE2217" s="19" t="str">
        <f t="shared" si="91"/>
        <v/>
      </c>
    </row>
    <row r="2218" spans="26:31">
      <c r="Z2218" s="3" t="str">
        <f t="shared" si="90"/>
        <v xml:space="preserve">, </v>
      </c>
      <c r="AB2218" s="108" t="s">
        <v>91</v>
      </c>
      <c r="AC2218" s="109"/>
      <c r="AD2218" s="109"/>
      <c r="AE2218" s="19" t="str">
        <f t="shared" si="91"/>
        <v/>
      </c>
    </row>
    <row r="2219" spans="26:31">
      <c r="Z2219" s="3" t="str">
        <f t="shared" si="90"/>
        <v xml:space="preserve">, </v>
      </c>
      <c r="AB2219" s="108" t="s">
        <v>91</v>
      </c>
      <c r="AC2219" s="109"/>
      <c r="AD2219" s="108"/>
      <c r="AE2219" s="19" t="str">
        <f t="shared" si="91"/>
        <v/>
      </c>
    </row>
    <row r="2220" spans="26:31">
      <c r="Z2220" s="3" t="str">
        <f t="shared" si="90"/>
        <v xml:space="preserve">, </v>
      </c>
      <c r="AB2220" s="108" t="s">
        <v>91</v>
      </c>
      <c r="AC2220" s="108"/>
      <c r="AD2220" s="109"/>
      <c r="AE2220" s="19" t="str">
        <f t="shared" si="91"/>
        <v/>
      </c>
    </row>
    <row r="2221" spans="26:31">
      <c r="Z2221" s="3" t="str">
        <f t="shared" si="90"/>
        <v xml:space="preserve">, </v>
      </c>
      <c r="AB2221" s="108" t="s">
        <v>91</v>
      </c>
      <c r="AC2221" s="108"/>
      <c r="AD2221" s="109"/>
      <c r="AE2221" s="19" t="str">
        <f t="shared" si="91"/>
        <v/>
      </c>
    </row>
    <row r="2222" spans="26:31">
      <c r="Z2222" s="3" t="str">
        <f t="shared" si="90"/>
        <v xml:space="preserve">, </v>
      </c>
      <c r="AB2222" s="108" t="s">
        <v>91</v>
      </c>
      <c r="AC2222" s="108"/>
      <c r="AD2222" s="109"/>
      <c r="AE2222" s="19" t="str">
        <f t="shared" si="91"/>
        <v/>
      </c>
    </row>
    <row r="2223" spans="26:31">
      <c r="Z2223" s="3" t="str">
        <f t="shared" si="90"/>
        <v xml:space="preserve">, </v>
      </c>
      <c r="AB2223" s="108" t="s">
        <v>91</v>
      </c>
      <c r="AC2223" s="109"/>
      <c r="AD2223" s="109"/>
      <c r="AE2223" s="19" t="str">
        <f t="shared" si="91"/>
        <v/>
      </c>
    </row>
    <row r="2224" spans="26:31">
      <c r="Z2224" s="3" t="str">
        <f t="shared" si="90"/>
        <v xml:space="preserve">, </v>
      </c>
      <c r="AB2224" s="108" t="s">
        <v>91</v>
      </c>
      <c r="AC2224" s="108"/>
      <c r="AD2224" s="109"/>
      <c r="AE2224" s="19" t="str">
        <f t="shared" si="91"/>
        <v/>
      </c>
    </row>
    <row r="2225" spans="26:31">
      <c r="Z2225" s="3" t="str">
        <f t="shared" si="90"/>
        <v xml:space="preserve">, </v>
      </c>
      <c r="AB2225" s="108" t="s">
        <v>91</v>
      </c>
      <c r="AC2225" s="109"/>
      <c r="AD2225" s="109"/>
      <c r="AE2225" s="19" t="str">
        <f t="shared" si="91"/>
        <v/>
      </c>
    </row>
    <row r="2226" spans="26:31">
      <c r="Z2226" s="3" t="str">
        <f t="shared" si="90"/>
        <v xml:space="preserve">, </v>
      </c>
      <c r="AB2226" s="108" t="s">
        <v>91</v>
      </c>
      <c r="AC2226" s="109"/>
      <c r="AD2226" s="108"/>
      <c r="AE2226" s="19" t="str">
        <f t="shared" si="91"/>
        <v/>
      </c>
    </row>
    <row r="2227" spans="26:31">
      <c r="Z2227" s="3" t="str">
        <f t="shared" si="90"/>
        <v xml:space="preserve">, </v>
      </c>
      <c r="AB2227" s="108" t="s">
        <v>91</v>
      </c>
      <c r="AC2227" s="109"/>
      <c r="AD2227" s="109"/>
      <c r="AE2227" s="19" t="str">
        <f t="shared" si="91"/>
        <v/>
      </c>
    </row>
    <row r="2228" spans="26:31">
      <c r="Z2228" s="3" t="str">
        <f t="shared" si="90"/>
        <v xml:space="preserve">, </v>
      </c>
      <c r="AB2228" s="108" t="s">
        <v>91</v>
      </c>
      <c r="AC2228" s="109"/>
      <c r="AD2228" s="108"/>
      <c r="AE2228" s="19" t="str">
        <f t="shared" si="91"/>
        <v/>
      </c>
    </row>
    <row r="2229" spans="26:31">
      <c r="Z2229" s="3" t="str">
        <f t="shared" si="90"/>
        <v xml:space="preserve">, </v>
      </c>
      <c r="AB2229" s="108" t="s">
        <v>91</v>
      </c>
      <c r="AC2229" s="109"/>
      <c r="AD2229" s="109"/>
      <c r="AE2229" s="19" t="str">
        <f t="shared" si="91"/>
        <v/>
      </c>
    </row>
    <row r="2230" spans="26:31">
      <c r="Z2230" s="3" t="str">
        <f t="shared" si="90"/>
        <v xml:space="preserve">, </v>
      </c>
      <c r="AB2230" s="108" t="s">
        <v>91</v>
      </c>
      <c r="AC2230" s="109"/>
      <c r="AD2230" s="109"/>
      <c r="AE2230" s="19" t="str">
        <f t="shared" si="91"/>
        <v/>
      </c>
    </row>
    <row r="2231" spans="26:31">
      <c r="Z2231" s="3" t="str">
        <f t="shared" si="90"/>
        <v xml:space="preserve">, </v>
      </c>
      <c r="AB2231" s="108" t="s">
        <v>91</v>
      </c>
      <c r="AC2231" s="108"/>
      <c r="AD2231" s="109"/>
      <c r="AE2231" s="19" t="str">
        <f t="shared" si="91"/>
        <v/>
      </c>
    </row>
    <row r="2232" spans="26:31">
      <c r="Z2232" s="3" t="str">
        <f t="shared" si="90"/>
        <v xml:space="preserve">, </v>
      </c>
      <c r="AB2232" s="108" t="s">
        <v>91</v>
      </c>
      <c r="AC2232" s="109"/>
      <c r="AD2232" s="108"/>
      <c r="AE2232" s="19" t="str">
        <f t="shared" si="91"/>
        <v/>
      </c>
    </row>
    <row r="2233" spans="26:31">
      <c r="Z2233" s="3" t="str">
        <f t="shared" si="90"/>
        <v xml:space="preserve">, </v>
      </c>
      <c r="AB2233" s="108" t="s">
        <v>91</v>
      </c>
      <c r="AC2233" s="108"/>
      <c r="AD2233" s="108"/>
      <c r="AE2233" s="19" t="str">
        <f t="shared" si="91"/>
        <v/>
      </c>
    </row>
    <row r="2234" spans="26:31">
      <c r="Z2234" s="3" t="str">
        <f t="shared" si="90"/>
        <v xml:space="preserve">, </v>
      </c>
      <c r="AB2234" s="108" t="s">
        <v>91</v>
      </c>
      <c r="AC2234" s="109"/>
      <c r="AD2234" s="109"/>
      <c r="AE2234" s="19" t="str">
        <f t="shared" si="91"/>
        <v/>
      </c>
    </row>
    <row r="2235" spans="26:31">
      <c r="Z2235" s="3" t="str">
        <f t="shared" si="90"/>
        <v xml:space="preserve">, </v>
      </c>
      <c r="AB2235" s="108" t="s">
        <v>91</v>
      </c>
      <c r="AC2235" s="109"/>
      <c r="AD2235" s="109"/>
      <c r="AE2235" s="19" t="str">
        <f t="shared" si="91"/>
        <v/>
      </c>
    </row>
    <row r="2236" spans="26:31">
      <c r="Z2236" s="3" t="str">
        <f t="shared" si="90"/>
        <v xml:space="preserve">, </v>
      </c>
      <c r="AB2236" s="108" t="s">
        <v>91</v>
      </c>
      <c r="AC2236" s="109"/>
      <c r="AD2236" s="109"/>
      <c r="AE2236" s="19" t="str">
        <f t="shared" si="91"/>
        <v/>
      </c>
    </row>
    <row r="2237" spans="26:31">
      <c r="Z2237" s="3" t="str">
        <f t="shared" si="90"/>
        <v xml:space="preserve">, </v>
      </c>
      <c r="AB2237" s="108" t="s">
        <v>91</v>
      </c>
      <c r="AC2237" s="108"/>
      <c r="AD2237" s="109"/>
      <c r="AE2237" s="19" t="str">
        <f t="shared" si="91"/>
        <v/>
      </c>
    </row>
    <row r="2238" spans="26:31">
      <c r="Z2238" s="3" t="str">
        <f t="shared" si="90"/>
        <v xml:space="preserve">, </v>
      </c>
      <c r="AB2238" s="108" t="s">
        <v>91</v>
      </c>
      <c r="AC2238" s="108"/>
      <c r="AD2238" s="109"/>
      <c r="AE2238" s="19" t="str">
        <f t="shared" si="91"/>
        <v/>
      </c>
    </row>
    <row r="2239" spans="26:31">
      <c r="Z2239" s="3" t="str">
        <f t="shared" si="90"/>
        <v xml:space="preserve">, </v>
      </c>
      <c r="AB2239" s="108" t="s">
        <v>91</v>
      </c>
      <c r="AC2239" s="109"/>
      <c r="AD2239" s="108"/>
      <c r="AE2239" s="19" t="str">
        <f t="shared" si="91"/>
        <v/>
      </c>
    </row>
    <row r="2240" spans="26:31">
      <c r="Z2240" s="3" t="str">
        <f t="shared" si="90"/>
        <v xml:space="preserve">, </v>
      </c>
      <c r="AB2240" s="108" t="s">
        <v>91</v>
      </c>
      <c r="AC2240" s="109"/>
      <c r="AD2240" s="108"/>
      <c r="AE2240" s="19" t="str">
        <f t="shared" si="91"/>
        <v/>
      </c>
    </row>
    <row r="2241" spans="26:31">
      <c r="Z2241" s="3" t="str">
        <f t="shared" si="90"/>
        <v xml:space="preserve">, </v>
      </c>
      <c r="AB2241" s="108" t="s">
        <v>91</v>
      </c>
      <c r="AC2241" s="109"/>
      <c r="AD2241" s="109"/>
      <c r="AE2241" s="19" t="str">
        <f t="shared" si="91"/>
        <v/>
      </c>
    </row>
    <row r="2242" spans="26:31">
      <c r="Z2242" s="3" t="str">
        <f t="shared" si="90"/>
        <v xml:space="preserve">, </v>
      </c>
      <c r="AB2242" s="108" t="s">
        <v>91</v>
      </c>
      <c r="AC2242" s="109"/>
      <c r="AD2242" s="108"/>
      <c r="AE2242" s="19" t="str">
        <f t="shared" si="91"/>
        <v/>
      </c>
    </row>
    <row r="2243" spans="26:31">
      <c r="Z2243" s="3" t="str">
        <f t="shared" si="90"/>
        <v xml:space="preserve">, </v>
      </c>
      <c r="AB2243" s="108" t="s">
        <v>91</v>
      </c>
      <c r="AC2243" s="109"/>
      <c r="AD2243" s="109"/>
      <c r="AE2243" s="19" t="str">
        <f t="shared" si="91"/>
        <v/>
      </c>
    </row>
    <row r="2244" spans="26:31">
      <c r="Z2244" s="3" t="str">
        <f t="shared" si="90"/>
        <v xml:space="preserve">, </v>
      </c>
      <c r="AB2244" s="108" t="s">
        <v>91</v>
      </c>
      <c r="AC2244" s="108"/>
      <c r="AD2244" s="109"/>
      <c r="AE2244" s="19" t="str">
        <f t="shared" si="91"/>
        <v/>
      </c>
    </row>
    <row r="2245" spans="26:31">
      <c r="Z2245" s="3" t="str">
        <f t="shared" si="90"/>
        <v xml:space="preserve">, </v>
      </c>
      <c r="AB2245" s="108" t="s">
        <v>91</v>
      </c>
      <c r="AC2245" s="108"/>
      <c r="AD2245" s="109"/>
      <c r="AE2245" s="19" t="str">
        <f t="shared" si="91"/>
        <v/>
      </c>
    </row>
    <row r="2246" spans="26:31">
      <c r="Z2246" s="3" t="str">
        <f t="shared" si="90"/>
        <v xml:space="preserve">, </v>
      </c>
      <c r="AB2246" s="108" t="s">
        <v>91</v>
      </c>
      <c r="AC2246" s="109"/>
      <c r="AD2246" s="108"/>
      <c r="AE2246" s="19" t="str">
        <f t="shared" si="91"/>
        <v/>
      </c>
    </row>
    <row r="2247" spans="26:31">
      <c r="Z2247" s="3" t="str">
        <f t="shared" ref="Z2247:Z2310" si="92">CONCATENATE(AA2247, AB2247, AC2247)</f>
        <v xml:space="preserve">, </v>
      </c>
      <c r="AB2247" s="108" t="s">
        <v>91</v>
      </c>
      <c r="AC2247" s="108"/>
      <c r="AD2247" s="109"/>
      <c r="AE2247" s="19" t="str">
        <f t="shared" si="91"/>
        <v/>
      </c>
    </row>
    <row r="2248" spans="26:31">
      <c r="Z2248" s="3" t="str">
        <f t="shared" si="92"/>
        <v xml:space="preserve">, </v>
      </c>
      <c r="AB2248" s="108" t="s">
        <v>91</v>
      </c>
      <c r="AC2248" s="109"/>
      <c r="AD2248" s="109"/>
      <c r="AE2248" s="19" t="str">
        <f t="shared" si="91"/>
        <v/>
      </c>
    </row>
    <row r="2249" spans="26:31">
      <c r="Z2249" s="3" t="str">
        <f t="shared" si="92"/>
        <v xml:space="preserve">, </v>
      </c>
      <c r="AB2249" s="108" t="s">
        <v>91</v>
      </c>
      <c r="AC2249" s="109"/>
      <c r="AD2249" s="109"/>
      <c r="AE2249" s="19" t="str">
        <f t="shared" si="91"/>
        <v/>
      </c>
    </row>
    <row r="2250" spans="26:31">
      <c r="Z2250" s="3" t="str">
        <f t="shared" si="92"/>
        <v xml:space="preserve">, </v>
      </c>
      <c r="AB2250" s="108" t="s">
        <v>91</v>
      </c>
      <c r="AC2250" s="109"/>
      <c r="AD2250" s="109"/>
      <c r="AE2250" s="19" t="str">
        <f t="shared" si="91"/>
        <v/>
      </c>
    </row>
    <row r="2251" spans="26:31">
      <c r="Z2251" s="3" t="str">
        <f t="shared" si="92"/>
        <v xml:space="preserve">, </v>
      </c>
      <c r="AB2251" s="108" t="s">
        <v>91</v>
      </c>
      <c r="AC2251" s="108"/>
      <c r="AD2251" s="109"/>
      <c r="AE2251" s="19" t="str">
        <f t="shared" si="91"/>
        <v/>
      </c>
    </row>
    <row r="2252" spans="26:31">
      <c r="Z2252" s="3" t="str">
        <f t="shared" si="92"/>
        <v xml:space="preserve">, </v>
      </c>
      <c r="AB2252" s="108" t="s">
        <v>91</v>
      </c>
      <c r="AC2252" s="109"/>
      <c r="AD2252" s="108"/>
      <c r="AE2252" s="19" t="str">
        <f t="shared" si="91"/>
        <v/>
      </c>
    </row>
    <row r="2253" spans="26:31">
      <c r="Z2253" s="3" t="str">
        <f t="shared" si="92"/>
        <v xml:space="preserve">, </v>
      </c>
      <c r="AB2253" s="108" t="s">
        <v>91</v>
      </c>
      <c r="AC2253" s="109"/>
      <c r="AD2253" s="109"/>
      <c r="AE2253" s="19" t="str">
        <f t="shared" si="91"/>
        <v/>
      </c>
    </row>
    <row r="2254" spans="26:31">
      <c r="Z2254" s="3" t="str">
        <f t="shared" si="92"/>
        <v xml:space="preserve">, </v>
      </c>
      <c r="AB2254" s="108" t="s">
        <v>91</v>
      </c>
      <c r="AC2254" s="109"/>
      <c r="AD2254" s="108"/>
      <c r="AE2254" s="19" t="str">
        <f t="shared" si="91"/>
        <v/>
      </c>
    </row>
    <row r="2255" spans="26:31">
      <c r="Z2255" s="3" t="str">
        <f t="shared" si="92"/>
        <v xml:space="preserve">, </v>
      </c>
      <c r="AB2255" s="108" t="s">
        <v>91</v>
      </c>
      <c r="AC2255" s="109"/>
      <c r="AD2255" s="109"/>
      <c r="AE2255" s="19" t="str">
        <f t="shared" si="91"/>
        <v/>
      </c>
    </row>
    <row r="2256" spans="26:31">
      <c r="Z2256" s="3" t="str">
        <f t="shared" si="92"/>
        <v xml:space="preserve">, </v>
      </c>
      <c r="AB2256" s="108" t="s">
        <v>91</v>
      </c>
      <c r="AC2256" s="109"/>
      <c r="AD2256" s="109"/>
      <c r="AE2256" s="19" t="str">
        <f t="shared" si="91"/>
        <v/>
      </c>
    </row>
    <row r="2257" spans="26:31">
      <c r="Z2257" s="3" t="str">
        <f t="shared" si="92"/>
        <v xml:space="preserve">, </v>
      </c>
      <c r="AB2257" s="108" t="s">
        <v>91</v>
      </c>
      <c r="AC2257" s="108"/>
      <c r="AD2257" s="108"/>
      <c r="AE2257" s="19" t="str">
        <f t="shared" si="91"/>
        <v/>
      </c>
    </row>
    <row r="2258" spans="26:31">
      <c r="Z2258" s="3" t="str">
        <f t="shared" si="92"/>
        <v xml:space="preserve">, </v>
      </c>
      <c r="AB2258" s="108" t="s">
        <v>91</v>
      </c>
      <c r="AC2258" s="109"/>
      <c r="AD2258" s="109"/>
      <c r="AE2258" s="19" t="str">
        <f t="shared" si="91"/>
        <v/>
      </c>
    </row>
    <row r="2259" spans="26:31">
      <c r="Z2259" s="3" t="str">
        <f t="shared" si="92"/>
        <v xml:space="preserve">, </v>
      </c>
      <c r="AB2259" s="108" t="s">
        <v>91</v>
      </c>
      <c r="AC2259" s="108"/>
      <c r="AD2259" s="108"/>
      <c r="AE2259" s="19" t="str">
        <f t="shared" si="91"/>
        <v/>
      </c>
    </row>
    <row r="2260" spans="26:31">
      <c r="Z2260" s="3" t="str">
        <f t="shared" si="92"/>
        <v xml:space="preserve">, </v>
      </c>
      <c r="AB2260" s="108" t="s">
        <v>91</v>
      </c>
      <c r="AC2260" s="109"/>
      <c r="AD2260" s="109"/>
      <c r="AE2260" s="19" t="str">
        <f t="shared" si="91"/>
        <v/>
      </c>
    </row>
    <row r="2261" spans="26:31">
      <c r="Z2261" s="3" t="str">
        <f t="shared" si="92"/>
        <v xml:space="preserve">, </v>
      </c>
      <c r="AB2261" s="108" t="s">
        <v>91</v>
      </c>
      <c r="AC2261" s="109"/>
      <c r="AD2261" s="108"/>
      <c r="AE2261" s="19" t="str">
        <f t="shared" si="91"/>
        <v/>
      </c>
    </row>
    <row r="2262" spans="26:31">
      <c r="Z2262" s="3" t="str">
        <f t="shared" si="92"/>
        <v xml:space="preserve">, </v>
      </c>
      <c r="AB2262" s="108" t="s">
        <v>91</v>
      </c>
      <c r="AC2262" s="108"/>
      <c r="AD2262" s="109"/>
      <c r="AE2262" s="19" t="str">
        <f t="shared" si="91"/>
        <v/>
      </c>
    </row>
    <row r="2263" spans="26:31">
      <c r="Z2263" s="3" t="str">
        <f t="shared" si="92"/>
        <v xml:space="preserve">, </v>
      </c>
      <c r="AB2263" s="108" t="s">
        <v>91</v>
      </c>
      <c r="AC2263" s="109"/>
      <c r="AD2263" s="108"/>
      <c r="AE2263" s="19" t="str">
        <f t="shared" si="91"/>
        <v/>
      </c>
    </row>
    <row r="2264" spans="26:31">
      <c r="Z2264" s="3" t="str">
        <f t="shared" si="92"/>
        <v xml:space="preserve">, </v>
      </c>
      <c r="AB2264" s="108" t="s">
        <v>91</v>
      </c>
      <c r="AC2264" s="108"/>
      <c r="AD2264" s="108"/>
      <c r="AE2264" s="19" t="str">
        <f t="shared" si="91"/>
        <v/>
      </c>
    </row>
    <row r="2265" spans="26:31">
      <c r="Z2265" s="3" t="str">
        <f t="shared" si="92"/>
        <v xml:space="preserve">, </v>
      </c>
      <c r="AB2265" s="108" t="s">
        <v>91</v>
      </c>
      <c r="AC2265" s="109"/>
      <c r="AD2265" s="109"/>
      <c r="AE2265" s="19" t="str">
        <f t="shared" si="91"/>
        <v/>
      </c>
    </row>
    <row r="2266" spans="26:31">
      <c r="Z2266" s="3" t="str">
        <f t="shared" si="92"/>
        <v xml:space="preserve">, </v>
      </c>
      <c r="AB2266" s="108" t="s">
        <v>91</v>
      </c>
      <c r="AC2266" s="108"/>
      <c r="AD2266" s="109"/>
      <c r="AE2266" s="19" t="str">
        <f t="shared" si="91"/>
        <v/>
      </c>
    </row>
    <row r="2267" spans="26:31">
      <c r="Z2267" s="3" t="str">
        <f t="shared" si="92"/>
        <v xml:space="preserve">, </v>
      </c>
      <c r="AB2267" s="108" t="s">
        <v>91</v>
      </c>
      <c r="AC2267" s="109"/>
      <c r="AD2267" s="109"/>
      <c r="AE2267" s="19" t="str">
        <f t="shared" si="91"/>
        <v/>
      </c>
    </row>
    <row r="2268" spans="26:31">
      <c r="Z2268" s="3" t="str">
        <f t="shared" si="92"/>
        <v xml:space="preserve">, </v>
      </c>
      <c r="AB2268" s="108" t="s">
        <v>91</v>
      </c>
      <c r="AC2268" s="108"/>
      <c r="AD2268" s="109"/>
      <c r="AE2268" s="19" t="str">
        <f t="shared" si="91"/>
        <v/>
      </c>
    </row>
    <row r="2269" spans="26:31">
      <c r="Z2269" s="3" t="str">
        <f t="shared" si="92"/>
        <v xml:space="preserve">, </v>
      </c>
      <c r="AB2269" s="108" t="s">
        <v>91</v>
      </c>
      <c r="AC2269" s="108"/>
      <c r="AD2269" s="109"/>
      <c r="AE2269" s="19" t="str">
        <f t="shared" si="91"/>
        <v/>
      </c>
    </row>
    <row r="2270" spans="26:31">
      <c r="Z2270" s="3" t="str">
        <f t="shared" si="92"/>
        <v xml:space="preserve">, </v>
      </c>
      <c r="AB2270" s="108" t="s">
        <v>91</v>
      </c>
      <c r="AC2270" s="109"/>
      <c r="AD2270" s="109"/>
      <c r="AE2270" s="19" t="str">
        <f t="shared" si="91"/>
        <v/>
      </c>
    </row>
    <row r="2271" spans="26:31">
      <c r="Z2271" s="3" t="str">
        <f t="shared" si="92"/>
        <v xml:space="preserve">, </v>
      </c>
      <c r="AB2271" s="108" t="s">
        <v>91</v>
      </c>
      <c r="AC2271" s="109"/>
      <c r="AD2271" s="108"/>
      <c r="AE2271" s="19" t="str">
        <f t="shared" si="91"/>
        <v/>
      </c>
    </row>
    <row r="2272" spans="26:31">
      <c r="Z2272" s="3" t="str">
        <f t="shared" si="92"/>
        <v xml:space="preserve">, </v>
      </c>
      <c r="AB2272" s="108" t="s">
        <v>91</v>
      </c>
      <c r="AC2272" s="109"/>
      <c r="AD2272" s="109"/>
      <c r="AE2272" s="19" t="str">
        <f t="shared" si="91"/>
        <v/>
      </c>
    </row>
    <row r="2273" spans="26:31">
      <c r="Z2273" s="3" t="str">
        <f t="shared" si="92"/>
        <v xml:space="preserve">, </v>
      </c>
      <c r="AB2273" s="108" t="s">
        <v>91</v>
      </c>
      <c r="AC2273" s="109"/>
      <c r="AD2273" s="108"/>
      <c r="AE2273" s="19" t="str">
        <f t="shared" si="91"/>
        <v/>
      </c>
    </row>
    <row r="2274" spans="26:31">
      <c r="Z2274" s="3" t="str">
        <f t="shared" si="92"/>
        <v xml:space="preserve">, </v>
      </c>
      <c r="AB2274" s="108" t="s">
        <v>91</v>
      </c>
      <c r="AC2274" s="109"/>
      <c r="AD2274" s="108"/>
      <c r="AE2274" s="19" t="str">
        <f t="shared" si="91"/>
        <v/>
      </c>
    </row>
    <row r="2275" spans="26:31">
      <c r="Z2275" s="3" t="str">
        <f t="shared" si="92"/>
        <v xml:space="preserve">, </v>
      </c>
      <c r="AB2275" s="108" t="s">
        <v>91</v>
      </c>
      <c r="AC2275" s="109"/>
      <c r="AD2275" s="108"/>
      <c r="AE2275" s="19" t="str">
        <f t="shared" si="91"/>
        <v/>
      </c>
    </row>
    <row r="2276" spans="26:31">
      <c r="Z2276" s="3" t="str">
        <f t="shared" si="92"/>
        <v xml:space="preserve">, </v>
      </c>
      <c r="AB2276" s="108" t="s">
        <v>91</v>
      </c>
      <c r="AC2276" s="108"/>
      <c r="AD2276" s="108"/>
      <c r="AE2276" s="19" t="str">
        <f t="shared" si="91"/>
        <v/>
      </c>
    </row>
    <row r="2277" spans="26:31">
      <c r="Z2277" s="3" t="str">
        <f t="shared" si="92"/>
        <v xml:space="preserve">, </v>
      </c>
      <c r="AB2277" s="108" t="s">
        <v>91</v>
      </c>
      <c r="AC2277" s="109"/>
      <c r="AD2277" s="108"/>
      <c r="AE2277" s="19" t="str">
        <f t="shared" si="91"/>
        <v/>
      </c>
    </row>
    <row r="2278" spans="26:31">
      <c r="Z2278" s="3" t="str">
        <f t="shared" si="92"/>
        <v xml:space="preserve">, </v>
      </c>
      <c r="AB2278" s="108" t="s">
        <v>91</v>
      </c>
      <c r="AC2278" s="108"/>
      <c r="AD2278" s="109"/>
      <c r="AE2278" s="19" t="str">
        <f t="shared" si="91"/>
        <v/>
      </c>
    </row>
    <row r="2279" spans="26:31">
      <c r="Z2279" s="3" t="str">
        <f t="shared" si="92"/>
        <v xml:space="preserve">, </v>
      </c>
      <c r="AB2279" s="108" t="s">
        <v>91</v>
      </c>
      <c r="AC2279" s="108"/>
      <c r="AD2279" s="108"/>
      <c r="AE2279" s="19" t="str">
        <f t="shared" ref="AE2279:AE2342" si="93">IFERROR(INDEX($AH:$AH,MATCH($C2277,$AF:$AF,0)),"")</f>
        <v/>
      </c>
    </row>
    <row r="2280" spans="26:31">
      <c r="Z2280" s="3" t="str">
        <f t="shared" si="92"/>
        <v xml:space="preserve">, </v>
      </c>
      <c r="AB2280" s="108" t="s">
        <v>91</v>
      </c>
      <c r="AC2280" s="108"/>
      <c r="AD2280" s="108"/>
      <c r="AE2280" s="19" t="str">
        <f t="shared" si="93"/>
        <v/>
      </c>
    </row>
    <row r="2281" spans="26:31">
      <c r="Z2281" s="3" t="str">
        <f t="shared" si="92"/>
        <v xml:space="preserve">, </v>
      </c>
      <c r="AB2281" s="108" t="s">
        <v>91</v>
      </c>
      <c r="AC2281" s="108"/>
      <c r="AD2281" s="109"/>
      <c r="AE2281" s="19" t="str">
        <f t="shared" si="93"/>
        <v/>
      </c>
    </row>
    <row r="2282" spans="26:31">
      <c r="Z2282" s="3" t="str">
        <f t="shared" si="92"/>
        <v xml:space="preserve">, </v>
      </c>
      <c r="AB2282" s="108" t="s">
        <v>91</v>
      </c>
      <c r="AC2282" s="108"/>
      <c r="AD2282" s="108"/>
      <c r="AE2282" s="19" t="str">
        <f t="shared" si="93"/>
        <v/>
      </c>
    </row>
    <row r="2283" spans="26:31">
      <c r="Z2283" s="3" t="str">
        <f t="shared" si="92"/>
        <v xml:space="preserve">, </v>
      </c>
      <c r="AB2283" s="108" t="s">
        <v>91</v>
      </c>
      <c r="AC2283" s="109"/>
      <c r="AD2283" s="108"/>
      <c r="AE2283" s="19" t="str">
        <f t="shared" si="93"/>
        <v/>
      </c>
    </row>
    <row r="2284" spans="26:31">
      <c r="Z2284" s="3" t="str">
        <f t="shared" si="92"/>
        <v xml:space="preserve">, </v>
      </c>
      <c r="AB2284" s="108" t="s">
        <v>91</v>
      </c>
      <c r="AC2284" s="108"/>
      <c r="AD2284" s="108"/>
      <c r="AE2284" s="19" t="str">
        <f t="shared" si="93"/>
        <v/>
      </c>
    </row>
    <row r="2285" spans="26:31">
      <c r="Z2285" s="3" t="str">
        <f t="shared" si="92"/>
        <v xml:space="preserve">, </v>
      </c>
      <c r="AB2285" s="108" t="s">
        <v>91</v>
      </c>
      <c r="AC2285" s="108"/>
      <c r="AD2285" s="109"/>
      <c r="AE2285" s="19" t="str">
        <f t="shared" si="93"/>
        <v/>
      </c>
    </row>
    <row r="2286" spans="26:31">
      <c r="Z2286" s="3" t="str">
        <f t="shared" si="92"/>
        <v xml:space="preserve">, </v>
      </c>
      <c r="AB2286" s="108" t="s">
        <v>91</v>
      </c>
      <c r="AC2286" s="109"/>
      <c r="AD2286" s="108"/>
      <c r="AE2286" s="19" t="str">
        <f t="shared" si="93"/>
        <v/>
      </c>
    </row>
    <row r="2287" spans="26:31">
      <c r="Z2287" s="3" t="str">
        <f t="shared" si="92"/>
        <v xml:space="preserve">, </v>
      </c>
      <c r="AB2287" s="108" t="s">
        <v>91</v>
      </c>
      <c r="AC2287" s="108"/>
      <c r="AD2287" s="108"/>
      <c r="AE2287" s="19" t="str">
        <f t="shared" si="93"/>
        <v/>
      </c>
    </row>
    <row r="2288" spans="26:31">
      <c r="Z2288" s="3" t="str">
        <f t="shared" si="92"/>
        <v xml:space="preserve">, </v>
      </c>
      <c r="AB2288" s="108" t="s">
        <v>91</v>
      </c>
      <c r="AC2288" s="108"/>
      <c r="AD2288" s="108"/>
      <c r="AE2288" s="19" t="str">
        <f t="shared" si="93"/>
        <v/>
      </c>
    </row>
    <row r="2289" spans="26:31">
      <c r="Z2289" s="3" t="str">
        <f t="shared" si="92"/>
        <v xml:space="preserve">, </v>
      </c>
      <c r="AB2289" s="108" t="s">
        <v>91</v>
      </c>
      <c r="AC2289" s="108"/>
      <c r="AD2289" s="109"/>
      <c r="AE2289" s="19" t="str">
        <f t="shared" si="93"/>
        <v/>
      </c>
    </row>
    <row r="2290" spans="26:31">
      <c r="Z2290" s="3" t="str">
        <f t="shared" si="92"/>
        <v xml:space="preserve">, </v>
      </c>
      <c r="AB2290" s="108" t="s">
        <v>91</v>
      </c>
      <c r="AC2290" s="109"/>
      <c r="AD2290" s="109"/>
      <c r="AE2290" s="19" t="str">
        <f t="shared" si="93"/>
        <v/>
      </c>
    </row>
    <row r="2291" spans="26:31">
      <c r="Z2291" s="3" t="str">
        <f t="shared" si="92"/>
        <v xml:space="preserve">, </v>
      </c>
      <c r="AB2291" s="108" t="s">
        <v>91</v>
      </c>
      <c r="AC2291" s="108"/>
      <c r="AD2291" s="109"/>
      <c r="AE2291" s="19" t="str">
        <f t="shared" si="93"/>
        <v/>
      </c>
    </row>
    <row r="2292" spans="26:31">
      <c r="Z2292" s="3" t="str">
        <f t="shared" si="92"/>
        <v xml:space="preserve">, </v>
      </c>
      <c r="AB2292" s="108" t="s">
        <v>91</v>
      </c>
      <c r="AC2292" s="108"/>
      <c r="AD2292" s="108"/>
      <c r="AE2292" s="19" t="str">
        <f t="shared" si="93"/>
        <v/>
      </c>
    </row>
    <row r="2293" spans="26:31">
      <c r="Z2293" s="3" t="str">
        <f t="shared" si="92"/>
        <v xml:space="preserve">, </v>
      </c>
      <c r="AB2293" s="108" t="s">
        <v>91</v>
      </c>
      <c r="AC2293" s="108"/>
      <c r="AD2293" s="109"/>
      <c r="AE2293" s="19" t="str">
        <f t="shared" si="93"/>
        <v/>
      </c>
    </row>
    <row r="2294" spans="26:31">
      <c r="Z2294" s="3" t="str">
        <f t="shared" si="92"/>
        <v xml:space="preserve">, </v>
      </c>
      <c r="AB2294" s="108" t="s">
        <v>91</v>
      </c>
      <c r="AC2294" s="109"/>
      <c r="AD2294" s="108"/>
      <c r="AE2294" s="19" t="str">
        <f t="shared" si="93"/>
        <v/>
      </c>
    </row>
    <row r="2295" spans="26:31">
      <c r="Z2295" s="3" t="str">
        <f t="shared" si="92"/>
        <v xml:space="preserve">, </v>
      </c>
      <c r="AB2295" s="108" t="s">
        <v>91</v>
      </c>
      <c r="AC2295" s="109"/>
      <c r="AD2295" s="108"/>
      <c r="AE2295" s="19" t="str">
        <f t="shared" si="93"/>
        <v/>
      </c>
    </row>
    <row r="2296" spans="26:31">
      <c r="Z2296" s="3" t="str">
        <f t="shared" si="92"/>
        <v xml:space="preserve">, </v>
      </c>
      <c r="AB2296" s="108" t="s">
        <v>91</v>
      </c>
      <c r="AC2296" s="109"/>
      <c r="AD2296" s="108"/>
      <c r="AE2296" s="19" t="str">
        <f t="shared" si="93"/>
        <v/>
      </c>
    </row>
    <row r="2297" spans="26:31">
      <c r="Z2297" s="3" t="str">
        <f t="shared" si="92"/>
        <v xml:space="preserve">, </v>
      </c>
      <c r="AB2297" s="108" t="s">
        <v>91</v>
      </c>
      <c r="AC2297" s="108"/>
      <c r="AD2297" s="109"/>
      <c r="AE2297" s="19" t="str">
        <f t="shared" si="93"/>
        <v/>
      </c>
    </row>
    <row r="2298" spans="26:31">
      <c r="Z2298" s="3" t="str">
        <f t="shared" si="92"/>
        <v xml:space="preserve">, </v>
      </c>
      <c r="AB2298" s="108" t="s">
        <v>91</v>
      </c>
      <c r="AC2298" s="109"/>
      <c r="AD2298" s="108"/>
      <c r="AE2298" s="19" t="str">
        <f t="shared" si="93"/>
        <v/>
      </c>
    </row>
    <row r="2299" spans="26:31">
      <c r="Z2299" s="3" t="str">
        <f t="shared" si="92"/>
        <v xml:space="preserve">, </v>
      </c>
      <c r="AB2299" s="108" t="s">
        <v>91</v>
      </c>
      <c r="AC2299" s="108"/>
      <c r="AD2299" s="108"/>
      <c r="AE2299" s="19" t="str">
        <f t="shared" si="93"/>
        <v/>
      </c>
    </row>
    <row r="2300" spans="26:31">
      <c r="Z2300" s="3" t="str">
        <f t="shared" si="92"/>
        <v xml:space="preserve">, </v>
      </c>
      <c r="AB2300" s="108" t="s">
        <v>91</v>
      </c>
      <c r="AC2300" s="108"/>
      <c r="AD2300" s="109"/>
      <c r="AE2300" s="19" t="str">
        <f t="shared" si="93"/>
        <v/>
      </c>
    </row>
    <row r="2301" spans="26:31">
      <c r="Z2301" s="3" t="str">
        <f t="shared" si="92"/>
        <v xml:space="preserve">, </v>
      </c>
      <c r="AB2301" s="108" t="s">
        <v>91</v>
      </c>
      <c r="AC2301" s="108"/>
      <c r="AD2301" s="108"/>
      <c r="AE2301" s="19" t="str">
        <f t="shared" si="93"/>
        <v/>
      </c>
    </row>
    <row r="2302" spans="26:31">
      <c r="Z2302" s="3" t="str">
        <f t="shared" si="92"/>
        <v xml:space="preserve">, </v>
      </c>
      <c r="AB2302" s="108" t="s">
        <v>91</v>
      </c>
      <c r="AC2302" s="109"/>
      <c r="AD2302" s="109"/>
      <c r="AE2302" s="19" t="str">
        <f t="shared" si="93"/>
        <v/>
      </c>
    </row>
    <row r="2303" spans="26:31">
      <c r="Z2303" s="3" t="str">
        <f t="shared" si="92"/>
        <v xml:space="preserve">, </v>
      </c>
      <c r="AB2303" s="108" t="s">
        <v>91</v>
      </c>
      <c r="AC2303" s="108"/>
      <c r="AD2303" s="109"/>
      <c r="AE2303" s="19" t="str">
        <f t="shared" si="93"/>
        <v/>
      </c>
    </row>
    <row r="2304" spans="26:31">
      <c r="Z2304" s="3" t="str">
        <f t="shared" si="92"/>
        <v xml:space="preserve">, </v>
      </c>
      <c r="AB2304" s="108" t="s">
        <v>91</v>
      </c>
      <c r="AC2304" s="108"/>
      <c r="AD2304" s="109"/>
      <c r="AE2304" s="19" t="str">
        <f t="shared" si="93"/>
        <v/>
      </c>
    </row>
    <row r="2305" spans="26:31">
      <c r="Z2305" s="3" t="str">
        <f t="shared" si="92"/>
        <v xml:space="preserve">, </v>
      </c>
      <c r="AB2305" s="108" t="s">
        <v>91</v>
      </c>
      <c r="AC2305" s="109"/>
      <c r="AD2305" s="109"/>
      <c r="AE2305" s="19" t="str">
        <f t="shared" si="93"/>
        <v/>
      </c>
    </row>
    <row r="2306" spans="26:31">
      <c r="Z2306" s="3" t="str">
        <f t="shared" si="92"/>
        <v xml:space="preserve">, </v>
      </c>
      <c r="AB2306" s="108" t="s">
        <v>91</v>
      </c>
      <c r="AC2306" s="108"/>
      <c r="AD2306" s="109"/>
      <c r="AE2306" s="19" t="str">
        <f t="shared" si="93"/>
        <v/>
      </c>
    </row>
    <row r="2307" spans="26:31">
      <c r="Z2307" s="3" t="str">
        <f t="shared" si="92"/>
        <v xml:space="preserve">, </v>
      </c>
      <c r="AB2307" s="108" t="s">
        <v>91</v>
      </c>
      <c r="AC2307" s="109"/>
      <c r="AD2307" s="109"/>
      <c r="AE2307" s="19" t="str">
        <f t="shared" si="93"/>
        <v/>
      </c>
    </row>
    <row r="2308" spans="26:31">
      <c r="Z2308" s="3" t="str">
        <f t="shared" si="92"/>
        <v xml:space="preserve">, </v>
      </c>
      <c r="AB2308" s="108" t="s">
        <v>91</v>
      </c>
      <c r="AC2308" s="109"/>
      <c r="AD2308" s="108"/>
      <c r="AE2308" s="19" t="str">
        <f t="shared" si="93"/>
        <v/>
      </c>
    </row>
    <row r="2309" spans="26:31">
      <c r="Z2309" s="3" t="str">
        <f t="shared" si="92"/>
        <v xml:space="preserve">, </v>
      </c>
      <c r="AB2309" s="108" t="s">
        <v>91</v>
      </c>
      <c r="AC2309" s="109"/>
      <c r="AD2309" s="108"/>
      <c r="AE2309" s="19" t="str">
        <f t="shared" si="93"/>
        <v/>
      </c>
    </row>
    <row r="2310" spans="26:31">
      <c r="Z2310" s="3" t="str">
        <f t="shared" si="92"/>
        <v xml:space="preserve">, </v>
      </c>
      <c r="AB2310" s="108" t="s">
        <v>91</v>
      </c>
      <c r="AC2310" s="109"/>
      <c r="AD2310" s="109"/>
      <c r="AE2310" s="19" t="str">
        <f t="shared" si="93"/>
        <v/>
      </c>
    </row>
    <row r="2311" spans="26:31">
      <c r="Z2311" s="3" t="str">
        <f t="shared" ref="Z2311:Z2374" si="94">CONCATENATE(AA2311, AB2311, AC2311)</f>
        <v xml:space="preserve">, </v>
      </c>
      <c r="AB2311" s="108" t="s">
        <v>91</v>
      </c>
      <c r="AC2311" s="109"/>
      <c r="AD2311" s="108"/>
      <c r="AE2311" s="19" t="str">
        <f t="shared" si="93"/>
        <v/>
      </c>
    </row>
    <row r="2312" spans="26:31">
      <c r="Z2312" s="3" t="str">
        <f t="shared" si="94"/>
        <v xml:space="preserve">, </v>
      </c>
      <c r="AB2312" s="108" t="s">
        <v>91</v>
      </c>
      <c r="AC2312" s="109"/>
      <c r="AD2312" s="108"/>
      <c r="AE2312" s="19" t="str">
        <f t="shared" si="93"/>
        <v/>
      </c>
    </row>
    <row r="2313" spans="26:31">
      <c r="Z2313" s="3" t="str">
        <f t="shared" si="94"/>
        <v xml:space="preserve">, </v>
      </c>
      <c r="AB2313" s="108" t="s">
        <v>91</v>
      </c>
      <c r="AC2313" s="108"/>
      <c r="AD2313" s="108"/>
      <c r="AE2313" s="19" t="str">
        <f t="shared" si="93"/>
        <v/>
      </c>
    </row>
    <row r="2314" spans="26:31">
      <c r="Z2314" s="3" t="str">
        <f t="shared" si="94"/>
        <v xml:space="preserve">, </v>
      </c>
      <c r="AB2314" s="108" t="s">
        <v>91</v>
      </c>
      <c r="AC2314" s="108"/>
      <c r="AD2314" s="108"/>
      <c r="AE2314" s="19" t="str">
        <f t="shared" si="93"/>
        <v/>
      </c>
    </row>
    <row r="2315" spans="26:31">
      <c r="Z2315" s="3" t="str">
        <f t="shared" si="94"/>
        <v xml:space="preserve">, </v>
      </c>
      <c r="AB2315" s="108" t="s">
        <v>91</v>
      </c>
      <c r="AC2315" s="109"/>
      <c r="AD2315" s="109"/>
      <c r="AE2315" s="19" t="str">
        <f t="shared" si="93"/>
        <v/>
      </c>
    </row>
    <row r="2316" spans="26:31">
      <c r="Z2316" s="3" t="str">
        <f t="shared" si="94"/>
        <v xml:space="preserve">, </v>
      </c>
      <c r="AB2316" s="108" t="s">
        <v>91</v>
      </c>
      <c r="AC2316" s="108"/>
      <c r="AD2316" s="108"/>
      <c r="AE2316" s="19" t="str">
        <f t="shared" si="93"/>
        <v/>
      </c>
    </row>
    <row r="2317" spans="26:31">
      <c r="Z2317" s="3" t="str">
        <f t="shared" si="94"/>
        <v xml:space="preserve">, </v>
      </c>
      <c r="AB2317" s="108" t="s">
        <v>91</v>
      </c>
      <c r="AC2317" s="108"/>
      <c r="AD2317" s="109"/>
      <c r="AE2317" s="19" t="str">
        <f t="shared" si="93"/>
        <v/>
      </c>
    </row>
    <row r="2318" spans="26:31">
      <c r="Z2318" s="3" t="str">
        <f t="shared" si="94"/>
        <v xml:space="preserve">, </v>
      </c>
      <c r="AB2318" s="108" t="s">
        <v>91</v>
      </c>
      <c r="AC2318" s="108"/>
      <c r="AD2318" s="108"/>
      <c r="AE2318" s="19" t="str">
        <f t="shared" si="93"/>
        <v/>
      </c>
    </row>
    <row r="2319" spans="26:31">
      <c r="Z2319" s="3" t="str">
        <f t="shared" si="94"/>
        <v xml:space="preserve">, </v>
      </c>
      <c r="AB2319" s="108" t="s">
        <v>91</v>
      </c>
      <c r="AC2319" s="108"/>
      <c r="AD2319" s="108"/>
      <c r="AE2319" s="19" t="str">
        <f t="shared" si="93"/>
        <v/>
      </c>
    </row>
    <row r="2320" spans="26:31">
      <c r="Z2320" s="3" t="str">
        <f t="shared" si="94"/>
        <v xml:space="preserve">, </v>
      </c>
      <c r="AB2320" s="108" t="s">
        <v>91</v>
      </c>
      <c r="AC2320" s="109"/>
      <c r="AD2320" s="108"/>
      <c r="AE2320" s="19" t="str">
        <f t="shared" si="93"/>
        <v/>
      </c>
    </row>
    <row r="2321" spans="26:31">
      <c r="Z2321" s="3" t="str">
        <f t="shared" si="94"/>
        <v xml:space="preserve">, </v>
      </c>
      <c r="AB2321" s="108" t="s">
        <v>91</v>
      </c>
      <c r="AC2321" s="108"/>
      <c r="AD2321" s="108"/>
      <c r="AE2321" s="19" t="str">
        <f t="shared" si="93"/>
        <v/>
      </c>
    </row>
    <row r="2322" spans="26:31">
      <c r="Z2322" s="3" t="str">
        <f t="shared" si="94"/>
        <v xml:space="preserve">, </v>
      </c>
      <c r="AB2322" s="108" t="s">
        <v>91</v>
      </c>
      <c r="AC2322" s="109"/>
      <c r="AD2322" s="109"/>
      <c r="AE2322" s="19" t="str">
        <f t="shared" si="93"/>
        <v/>
      </c>
    </row>
    <row r="2323" spans="26:31">
      <c r="Z2323" s="3" t="str">
        <f t="shared" si="94"/>
        <v xml:space="preserve">, </v>
      </c>
      <c r="AB2323" s="108" t="s">
        <v>91</v>
      </c>
      <c r="AC2323" s="108"/>
      <c r="AD2323" s="108"/>
      <c r="AE2323" s="19" t="str">
        <f t="shared" si="93"/>
        <v/>
      </c>
    </row>
    <row r="2324" spans="26:31">
      <c r="Z2324" s="3" t="str">
        <f t="shared" si="94"/>
        <v xml:space="preserve">, </v>
      </c>
      <c r="AB2324" s="108" t="s">
        <v>91</v>
      </c>
      <c r="AC2324" s="108"/>
      <c r="AD2324" s="108"/>
      <c r="AE2324" s="19" t="str">
        <f t="shared" si="93"/>
        <v/>
      </c>
    </row>
    <row r="2325" spans="26:31">
      <c r="Z2325" s="3" t="str">
        <f t="shared" si="94"/>
        <v xml:space="preserve">, </v>
      </c>
      <c r="AB2325" s="108" t="s">
        <v>91</v>
      </c>
      <c r="AC2325" s="108"/>
      <c r="AD2325" s="108"/>
      <c r="AE2325" s="19" t="str">
        <f t="shared" si="93"/>
        <v/>
      </c>
    </row>
    <row r="2326" spans="26:31">
      <c r="Z2326" s="3" t="str">
        <f t="shared" si="94"/>
        <v xml:space="preserve">, </v>
      </c>
      <c r="AB2326" s="108" t="s">
        <v>91</v>
      </c>
      <c r="AC2326" s="108"/>
      <c r="AD2326" s="109"/>
      <c r="AE2326" s="19" t="str">
        <f t="shared" si="93"/>
        <v/>
      </c>
    </row>
    <row r="2327" spans="26:31">
      <c r="Z2327" s="3" t="str">
        <f t="shared" si="94"/>
        <v xml:space="preserve">, </v>
      </c>
      <c r="AB2327" s="108" t="s">
        <v>91</v>
      </c>
      <c r="AC2327" s="109"/>
      <c r="AD2327" s="109"/>
      <c r="AE2327" s="19" t="str">
        <f t="shared" si="93"/>
        <v/>
      </c>
    </row>
    <row r="2328" spans="26:31">
      <c r="Z2328" s="3" t="str">
        <f t="shared" si="94"/>
        <v xml:space="preserve">, </v>
      </c>
      <c r="AB2328" s="108" t="s">
        <v>91</v>
      </c>
      <c r="AC2328" s="108"/>
      <c r="AD2328" s="109"/>
      <c r="AE2328" s="19" t="str">
        <f t="shared" si="93"/>
        <v/>
      </c>
    </row>
    <row r="2329" spans="26:31">
      <c r="Z2329" s="3" t="str">
        <f t="shared" si="94"/>
        <v xml:space="preserve">, </v>
      </c>
      <c r="AB2329" s="108" t="s">
        <v>91</v>
      </c>
      <c r="AC2329" s="108"/>
      <c r="AD2329" s="109"/>
      <c r="AE2329" s="19" t="str">
        <f t="shared" si="93"/>
        <v/>
      </c>
    </row>
    <row r="2330" spans="26:31">
      <c r="Z2330" s="3" t="str">
        <f t="shared" si="94"/>
        <v xml:space="preserve">, </v>
      </c>
      <c r="AB2330" s="108" t="s">
        <v>91</v>
      </c>
      <c r="AC2330" s="108"/>
      <c r="AD2330" s="109"/>
      <c r="AE2330" s="19" t="str">
        <f t="shared" si="93"/>
        <v/>
      </c>
    </row>
    <row r="2331" spans="26:31">
      <c r="Z2331" s="3" t="str">
        <f t="shared" si="94"/>
        <v xml:space="preserve">, </v>
      </c>
      <c r="AB2331" s="108" t="s">
        <v>91</v>
      </c>
      <c r="AC2331" s="109"/>
      <c r="AD2331" s="109"/>
      <c r="AE2331" s="19" t="str">
        <f t="shared" si="93"/>
        <v/>
      </c>
    </row>
    <row r="2332" spans="26:31">
      <c r="Z2332" s="3" t="str">
        <f t="shared" si="94"/>
        <v xml:space="preserve">, </v>
      </c>
      <c r="AB2332" s="108" t="s">
        <v>91</v>
      </c>
      <c r="AC2332" s="109"/>
      <c r="AD2332" s="109"/>
      <c r="AE2332" s="19" t="str">
        <f t="shared" si="93"/>
        <v/>
      </c>
    </row>
    <row r="2333" spans="26:31">
      <c r="Z2333" s="3" t="str">
        <f t="shared" si="94"/>
        <v xml:space="preserve">, </v>
      </c>
      <c r="AB2333" s="108" t="s">
        <v>91</v>
      </c>
      <c r="AC2333" s="109"/>
      <c r="AD2333" s="109"/>
      <c r="AE2333" s="19" t="str">
        <f t="shared" si="93"/>
        <v/>
      </c>
    </row>
    <row r="2334" spans="26:31">
      <c r="Z2334" s="3" t="str">
        <f t="shared" si="94"/>
        <v xml:space="preserve">, </v>
      </c>
      <c r="AB2334" s="108" t="s">
        <v>91</v>
      </c>
      <c r="AC2334" s="109"/>
      <c r="AD2334" s="109"/>
      <c r="AE2334" s="19" t="str">
        <f t="shared" si="93"/>
        <v/>
      </c>
    </row>
    <row r="2335" spans="26:31">
      <c r="Z2335" s="3" t="str">
        <f t="shared" si="94"/>
        <v xml:space="preserve">, </v>
      </c>
      <c r="AB2335" s="108" t="s">
        <v>91</v>
      </c>
      <c r="AC2335" s="109"/>
      <c r="AD2335" s="109"/>
      <c r="AE2335" s="19" t="str">
        <f t="shared" si="93"/>
        <v/>
      </c>
    </row>
    <row r="2336" spans="26:31">
      <c r="Z2336" s="3" t="str">
        <f t="shared" si="94"/>
        <v xml:space="preserve">, </v>
      </c>
      <c r="AB2336" s="108" t="s">
        <v>91</v>
      </c>
      <c r="AC2336" s="109"/>
      <c r="AD2336" s="108"/>
      <c r="AE2336" s="19" t="str">
        <f t="shared" si="93"/>
        <v/>
      </c>
    </row>
    <row r="2337" spans="26:31">
      <c r="Z2337" s="3" t="str">
        <f t="shared" si="94"/>
        <v xml:space="preserve">, </v>
      </c>
      <c r="AB2337" s="108" t="s">
        <v>91</v>
      </c>
      <c r="AC2337" s="109"/>
      <c r="AD2337" s="109"/>
      <c r="AE2337" s="19" t="str">
        <f t="shared" si="93"/>
        <v/>
      </c>
    </row>
    <row r="2338" spans="26:31">
      <c r="Z2338" s="3" t="str">
        <f t="shared" si="94"/>
        <v xml:space="preserve">, </v>
      </c>
      <c r="AB2338" s="108" t="s">
        <v>91</v>
      </c>
      <c r="AC2338" s="109"/>
      <c r="AD2338" s="108"/>
      <c r="AE2338" s="19" t="str">
        <f t="shared" si="93"/>
        <v/>
      </c>
    </row>
    <row r="2339" spans="26:31">
      <c r="Z2339" s="3" t="str">
        <f t="shared" si="94"/>
        <v xml:space="preserve">, </v>
      </c>
      <c r="AB2339" s="108" t="s">
        <v>91</v>
      </c>
      <c r="AC2339" s="109"/>
      <c r="AD2339" s="108"/>
      <c r="AE2339" s="19" t="str">
        <f t="shared" si="93"/>
        <v/>
      </c>
    </row>
    <row r="2340" spans="26:31">
      <c r="Z2340" s="3" t="str">
        <f t="shared" si="94"/>
        <v xml:space="preserve">, </v>
      </c>
      <c r="AB2340" s="108" t="s">
        <v>91</v>
      </c>
      <c r="AC2340" s="109"/>
      <c r="AD2340" s="108"/>
      <c r="AE2340" s="19" t="str">
        <f t="shared" si="93"/>
        <v/>
      </c>
    </row>
    <row r="2341" spans="26:31">
      <c r="Z2341" s="3" t="str">
        <f t="shared" si="94"/>
        <v xml:space="preserve">, </v>
      </c>
      <c r="AB2341" s="108" t="s">
        <v>91</v>
      </c>
      <c r="AC2341" s="108"/>
      <c r="AD2341" s="109"/>
      <c r="AE2341" s="19" t="str">
        <f t="shared" si="93"/>
        <v/>
      </c>
    </row>
    <row r="2342" spans="26:31">
      <c r="Z2342" s="3" t="str">
        <f t="shared" si="94"/>
        <v xml:space="preserve">, </v>
      </c>
      <c r="AB2342" s="108" t="s">
        <v>91</v>
      </c>
      <c r="AC2342" s="109"/>
      <c r="AD2342" s="108"/>
      <c r="AE2342" s="19" t="str">
        <f t="shared" si="93"/>
        <v/>
      </c>
    </row>
    <row r="2343" spans="26:31">
      <c r="Z2343" s="3" t="str">
        <f t="shared" si="94"/>
        <v xml:space="preserve">, </v>
      </c>
      <c r="AB2343" s="108" t="s">
        <v>91</v>
      </c>
      <c r="AC2343" s="108"/>
      <c r="AD2343" s="108"/>
      <c r="AE2343" s="19" t="str">
        <f t="shared" ref="AE2343:AE2406" si="95">IFERROR(INDEX($AH:$AH,MATCH($C2341,$AF:$AF,0)),"")</f>
        <v/>
      </c>
    </row>
    <row r="2344" spans="26:31">
      <c r="Z2344" s="3" t="str">
        <f t="shared" si="94"/>
        <v xml:space="preserve">, </v>
      </c>
      <c r="AB2344" s="108" t="s">
        <v>91</v>
      </c>
      <c r="AC2344" s="108"/>
      <c r="AD2344" s="108"/>
      <c r="AE2344" s="19" t="str">
        <f t="shared" si="95"/>
        <v/>
      </c>
    </row>
    <row r="2345" spans="26:31">
      <c r="Z2345" s="3" t="str">
        <f t="shared" si="94"/>
        <v xml:space="preserve">, </v>
      </c>
      <c r="AB2345" s="108" t="s">
        <v>91</v>
      </c>
      <c r="AC2345" s="108"/>
      <c r="AD2345" s="108"/>
      <c r="AE2345" s="19" t="str">
        <f t="shared" si="95"/>
        <v/>
      </c>
    </row>
    <row r="2346" spans="26:31">
      <c r="Z2346" s="3" t="str">
        <f t="shared" si="94"/>
        <v xml:space="preserve">, </v>
      </c>
      <c r="AB2346" s="108" t="s">
        <v>91</v>
      </c>
      <c r="AC2346" s="109"/>
      <c r="AD2346" s="108"/>
      <c r="AE2346" s="19" t="str">
        <f t="shared" si="95"/>
        <v/>
      </c>
    </row>
    <row r="2347" spans="26:31">
      <c r="Z2347" s="3" t="str">
        <f t="shared" si="94"/>
        <v xml:space="preserve">, </v>
      </c>
      <c r="AB2347" s="108" t="s">
        <v>91</v>
      </c>
      <c r="AC2347" s="108"/>
      <c r="AD2347" s="108"/>
      <c r="AE2347" s="19" t="str">
        <f t="shared" si="95"/>
        <v/>
      </c>
    </row>
    <row r="2348" spans="26:31">
      <c r="Z2348" s="3" t="str">
        <f t="shared" si="94"/>
        <v xml:space="preserve">, </v>
      </c>
      <c r="AB2348" s="108" t="s">
        <v>91</v>
      </c>
      <c r="AC2348" s="108"/>
      <c r="AD2348" s="108"/>
      <c r="AE2348" s="19" t="str">
        <f t="shared" si="95"/>
        <v/>
      </c>
    </row>
    <row r="2349" spans="26:31">
      <c r="Z2349" s="3" t="str">
        <f t="shared" si="94"/>
        <v xml:space="preserve">, </v>
      </c>
      <c r="AB2349" s="108" t="s">
        <v>91</v>
      </c>
      <c r="AC2349" s="108"/>
      <c r="AD2349" s="108"/>
      <c r="AE2349" s="19" t="str">
        <f t="shared" si="95"/>
        <v/>
      </c>
    </row>
    <row r="2350" spans="26:31">
      <c r="Z2350" s="3" t="str">
        <f t="shared" si="94"/>
        <v xml:space="preserve">, </v>
      </c>
      <c r="AB2350" s="108" t="s">
        <v>91</v>
      </c>
      <c r="AC2350" s="108"/>
      <c r="AD2350" s="108"/>
      <c r="AE2350" s="19" t="str">
        <f t="shared" si="95"/>
        <v/>
      </c>
    </row>
    <row r="2351" spans="26:31">
      <c r="Z2351" s="3" t="str">
        <f t="shared" si="94"/>
        <v xml:space="preserve">, </v>
      </c>
      <c r="AB2351" s="108" t="s">
        <v>91</v>
      </c>
      <c r="AC2351" s="108"/>
      <c r="AD2351" s="108"/>
      <c r="AE2351" s="19" t="str">
        <f t="shared" si="95"/>
        <v/>
      </c>
    </row>
    <row r="2352" spans="26:31">
      <c r="Z2352" s="3" t="str">
        <f t="shared" si="94"/>
        <v xml:space="preserve">, </v>
      </c>
      <c r="AB2352" s="108" t="s">
        <v>91</v>
      </c>
      <c r="AC2352" s="108"/>
      <c r="AD2352" s="108"/>
      <c r="AE2352" s="19" t="str">
        <f t="shared" si="95"/>
        <v/>
      </c>
    </row>
    <row r="2353" spans="26:31">
      <c r="Z2353" s="3" t="str">
        <f t="shared" si="94"/>
        <v xml:space="preserve">, </v>
      </c>
      <c r="AB2353" s="108" t="s">
        <v>91</v>
      </c>
      <c r="AC2353" s="108"/>
      <c r="AD2353" s="108"/>
      <c r="AE2353" s="19" t="str">
        <f t="shared" si="95"/>
        <v/>
      </c>
    </row>
    <row r="2354" spans="26:31">
      <c r="Z2354" s="3" t="str">
        <f t="shared" si="94"/>
        <v xml:space="preserve">, </v>
      </c>
      <c r="AB2354" s="108" t="s">
        <v>91</v>
      </c>
      <c r="AC2354" s="108"/>
      <c r="AD2354" s="108"/>
      <c r="AE2354" s="19" t="str">
        <f t="shared" si="95"/>
        <v/>
      </c>
    </row>
    <row r="2355" spans="26:31">
      <c r="Z2355" s="3" t="str">
        <f t="shared" si="94"/>
        <v xml:space="preserve">, </v>
      </c>
      <c r="AB2355" s="108" t="s">
        <v>91</v>
      </c>
      <c r="AC2355" s="108"/>
      <c r="AD2355" s="108"/>
      <c r="AE2355" s="19" t="str">
        <f t="shared" si="95"/>
        <v/>
      </c>
    </row>
    <row r="2356" spans="26:31">
      <c r="Z2356" s="3" t="str">
        <f t="shared" si="94"/>
        <v xml:space="preserve">, </v>
      </c>
      <c r="AB2356" s="108" t="s">
        <v>91</v>
      </c>
      <c r="AC2356" s="108"/>
      <c r="AD2356" s="108"/>
      <c r="AE2356" s="19" t="str">
        <f t="shared" si="95"/>
        <v/>
      </c>
    </row>
    <row r="2357" spans="26:31">
      <c r="Z2357" s="3" t="str">
        <f t="shared" si="94"/>
        <v xml:space="preserve">, </v>
      </c>
      <c r="AB2357" s="108" t="s">
        <v>91</v>
      </c>
      <c r="AC2357" s="108"/>
      <c r="AD2357" s="108"/>
      <c r="AE2357" s="19" t="str">
        <f t="shared" si="95"/>
        <v/>
      </c>
    </row>
    <row r="2358" spans="26:31">
      <c r="Z2358" s="3" t="str">
        <f t="shared" si="94"/>
        <v xml:space="preserve">, </v>
      </c>
      <c r="AB2358" s="108" t="s">
        <v>91</v>
      </c>
      <c r="AC2358" s="108"/>
      <c r="AD2358" s="108"/>
      <c r="AE2358" s="19" t="str">
        <f t="shared" si="95"/>
        <v/>
      </c>
    </row>
    <row r="2359" spans="26:31">
      <c r="Z2359" s="3" t="str">
        <f t="shared" si="94"/>
        <v xml:space="preserve">, </v>
      </c>
      <c r="AB2359" s="108" t="s">
        <v>91</v>
      </c>
      <c r="AC2359" s="108"/>
      <c r="AD2359" s="108"/>
      <c r="AE2359" s="19" t="str">
        <f t="shared" si="95"/>
        <v/>
      </c>
    </row>
    <row r="2360" spans="26:31">
      <c r="Z2360" s="3" t="str">
        <f t="shared" si="94"/>
        <v xml:space="preserve">, </v>
      </c>
      <c r="AB2360" s="108" t="s">
        <v>91</v>
      </c>
      <c r="AC2360" s="108"/>
      <c r="AD2360" s="108"/>
      <c r="AE2360" s="19" t="str">
        <f t="shared" si="95"/>
        <v/>
      </c>
    </row>
    <row r="2361" spans="26:31">
      <c r="Z2361" s="3" t="str">
        <f t="shared" si="94"/>
        <v xml:space="preserve">, </v>
      </c>
      <c r="AB2361" s="108" t="s">
        <v>91</v>
      </c>
      <c r="AC2361" s="108"/>
      <c r="AD2361" s="108"/>
      <c r="AE2361" s="19" t="str">
        <f t="shared" si="95"/>
        <v/>
      </c>
    </row>
    <row r="2362" spans="26:31">
      <c r="Z2362" s="3" t="str">
        <f t="shared" si="94"/>
        <v xml:space="preserve">, </v>
      </c>
      <c r="AB2362" s="108" t="s">
        <v>91</v>
      </c>
      <c r="AC2362" s="108"/>
      <c r="AD2362" s="109"/>
      <c r="AE2362" s="19" t="str">
        <f t="shared" si="95"/>
        <v/>
      </c>
    </row>
    <row r="2363" spans="26:31">
      <c r="Z2363" s="3" t="str">
        <f t="shared" si="94"/>
        <v xml:space="preserve">, </v>
      </c>
      <c r="AB2363" s="108" t="s">
        <v>91</v>
      </c>
      <c r="AC2363" s="108"/>
      <c r="AD2363" s="108"/>
      <c r="AE2363" s="19" t="str">
        <f t="shared" si="95"/>
        <v/>
      </c>
    </row>
    <row r="2364" spans="26:31">
      <c r="Z2364" s="3" t="str">
        <f t="shared" si="94"/>
        <v xml:space="preserve">, </v>
      </c>
      <c r="AB2364" s="108" t="s">
        <v>91</v>
      </c>
      <c r="AC2364" s="108"/>
      <c r="AD2364" s="108"/>
      <c r="AE2364" s="19" t="str">
        <f t="shared" si="95"/>
        <v/>
      </c>
    </row>
    <row r="2365" spans="26:31">
      <c r="Z2365" s="3" t="str">
        <f t="shared" si="94"/>
        <v xml:space="preserve">, </v>
      </c>
      <c r="AB2365" s="108" t="s">
        <v>91</v>
      </c>
      <c r="AC2365" s="108"/>
      <c r="AD2365" s="109"/>
      <c r="AE2365" s="19" t="str">
        <f t="shared" si="95"/>
        <v/>
      </c>
    </row>
    <row r="2366" spans="26:31">
      <c r="Z2366" s="3" t="str">
        <f t="shared" si="94"/>
        <v xml:space="preserve">, </v>
      </c>
      <c r="AB2366" s="108" t="s">
        <v>91</v>
      </c>
      <c r="AC2366" s="108"/>
      <c r="AD2366" s="108"/>
      <c r="AE2366" s="19" t="str">
        <f t="shared" si="95"/>
        <v/>
      </c>
    </row>
    <row r="2367" spans="26:31">
      <c r="Z2367" s="3" t="str">
        <f t="shared" si="94"/>
        <v xml:space="preserve">, </v>
      </c>
      <c r="AB2367" s="108" t="s">
        <v>91</v>
      </c>
      <c r="AC2367" s="109"/>
      <c r="AD2367" s="108"/>
      <c r="AE2367" s="19" t="str">
        <f t="shared" si="95"/>
        <v/>
      </c>
    </row>
    <row r="2368" spans="26:31">
      <c r="Z2368" s="3" t="str">
        <f t="shared" si="94"/>
        <v xml:space="preserve">, </v>
      </c>
      <c r="AB2368" s="108" t="s">
        <v>91</v>
      </c>
      <c r="AC2368" s="108"/>
      <c r="AD2368" s="108"/>
      <c r="AE2368" s="19" t="str">
        <f t="shared" si="95"/>
        <v/>
      </c>
    </row>
    <row r="2369" spans="26:31">
      <c r="Z2369" s="3" t="str">
        <f t="shared" si="94"/>
        <v xml:space="preserve">, </v>
      </c>
      <c r="AB2369" s="108" t="s">
        <v>91</v>
      </c>
      <c r="AC2369" s="108"/>
      <c r="AD2369" s="108"/>
      <c r="AE2369" s="19" t="str">
        <f t="shared" si="95"/>
        <v/>
      </c>
    </row>
    <row r="2370" spans="26:31">
      <c r="Z2370" s="3" t="str">
        <f t="shared" si="94"/>
        <v xml:space="preserve">, </v>
      </c>
      <c r="AB2370" s="108" t="s">
        <v>91</v>
      </c>
      <c r="AC2370" s="109"/>
      <c r="AD2370" s="108"/>
      <c r="AE2370" s="19" t="str">
        <f t="shared" si="95"/>
        <v/>
      </c>
    </row>
    <row r="2371" spans="26:31">
      <c r="Z2371" s="3" t="str">
        <f t="shared" si="94"/>
        <v xml:space="preserve">, </v>
      </c>
      <c r="AB2371" s="108" t="s">
        <v>91</v>
      </c>
      <c r="AC2371" s="108"/>
      <c r="AD2371" s="108"/>
      <c r="AE2371" s="19" t="str">
        <f t="shared" si="95"/>
        <v/>
      </c>
    </row>
    <row r="2372" spans="26:31">
      <c r="Z2372" s="3" t="str">
        <f t="shared" si="94"/>
        <v xml:space="preserve">, </v>
      </c>
      <c r="AB2372" s="108" t="s">
        <v>91</v>
      </c>
      <c r="AC2372" s="108"/>
      <c r="AD2372" s="108"/>
      <c r="AE2372" s="19" t="str">
        <f t="shared" si="95"/>
        <v/>
      </c>
    </row>
    <row r="2373" spans="26:31">
      <c r="Z2373" s="3" t="str">
        <f t="shared" si="94"/>
        <v xml:space="preserve">, </v>
      </c>
      <c r="AB2373" s="108" t="s">
        <v>91</v>
      </c>
      <c r="AC2373" s="108"/>
      <c r="AD2373" s="108"/>
      <c r="AE2373" s="19" t="str">
        <f t="shared" si="95"/>
        <v/>
      </c>
    </row>
    <row r="2374" spans="26:31">
      <c r="Z2374" s="3" t="str">
        <f t="shared" si="94"/>
        <v xml:space="preserve">, </v>
      </c>
      <c r="AB2374" s="108" t="s">
        <v>91</v>
      </c>
      <c r="AC2374" s="108"/>
      <c r="AD2374" s="108"/>
      <c r="AE2374" s="19" t="str">
        <f t="shared" si="95"/>
        <v/>
      </c>
    </row>
    <row r="2375" spans="26:31">
      <c r="Z2375" s="3" t="str">
        <f t="shared" ref="Z2375:Z2438" si="96">CONCATENATE(AA2375, AB2375, AC2375)</f>
        <v xml:space="preserve">, </v>
      </c>
      <c r="AB2375" s="108" t="s">
        <v>91</v>
      </c>
      <c r="AC2375" s="108"/>
      <c r="AD2375" s="108"/>
      <c r="AE2375" s="19" t="str">
        <f t="shared" si="95"/>
        <v/>
      </c>
    </row>
    <row r="2376" spans="26:31">
      <c r="Z2376" s="3" t="str">
        <f t="shared" si="96"/>
        <v xml:space="preserve">, </v>
      </c>
      <c r="AB2376" s="108" t="s">
        <v>91</v>
      </c>
      <c r="AC2376" s="108"/>
      <c r="AD2376" s="108"/>
      <c r="AE2376" s="19" t="str">
        <f t="shared" si="95"/>
        <v/>
      </c>
    </row>
    <row r="2377" spans="26:31">
      <c r="Z2377" s="3" t="str">
        <f t="shared" si="96"/>
        <v xml:space="preserve">, </v>
      </c>
      <c r="AB2377" s="108" t="s">
        <v>91</v>
      </c>
      <c r="AC2377" s="108"/>
      <c r="AD2377" s="108"/>
      <c r="AE2377" s="19" t="str">
        <f t="shared" si="95"/>
        <v/>
      </c>
    </row>
    <row r="2378" spans="26:31">
      <c r="Z2378" s="3" t="str">
        <f t="shared" si="96"/>
        <v xml:space="preserve">, </v>
      </c>
      <c r="AB2378" s="108" t="s">
        <v>91</v>
      </c>
      <c r="AC2378" s="108"/>
      <c r="AD2378" s="109"/>
      <c r="AE2378" s="19" t="str">
        <f t="shared" si="95"/>
        <v/>
      </c>
    </row>
    <row r="2379" spans="26:31">
      <c r="Z2379" s="3" t="str">
        <f t="shared" si="96"/>
        <v xml:space="preserve">, </v>
      </c>
      <c r="AB2379" s="108" t="s">
        <v>91</v>
      </c>
      <c r="AC2379" s="108"/>
      <c r="AD2379" s="108"/>
      <c r="AE2379" s="19" t="str">
        <f t="shared" si="95"/>
        <v/>
      </c>
    </row>
    <row r="2380" spans="26:31">
      <c r="Z2380" s="3" t="str">
        <f t="shared" si="96"/>
        <v xml:space="preserve">, </v>
      </c>
      <c r="AB2380" s="108" t="s">
        <v>91</v>
      </c>
      <c r="AC2380" s="108"/>
      <c r="AD2380" s="108"/>
      <c r="AE2380" s="19" t="str">
        <f t="shared" si="95"/>
        <v/>
      </c>
    </row>
    <row r="2381" spans="26:31">
      <c r="Z2381" s="3" t="str">
        <f t="shared" si="96"/>
        <v xml:space="preserve">, </v>
      </c>
      <c r="AB2381" s="108" t="s">
        <v>91</v>
      </c>
      <c r="AC2381" s="108"/>
      <c r="AD2381" s="108"/>
      <c r="AE2381" s="19" t="str">
        <f t="shared" si="95"/>
        <v/>
      </c>
    </row>
    <row r="2382" spans="26:31">
      <c r="Z2382" s="3" t="str">
        <f t="shared" si="96"/>
        <v xml:space="preserve">, </v>
      </c>
      <c r="AB2382" s="108" t="s">
        <v>91</v>
      </c>
      <c r="AC2382" s="108"/>
      <c r="AD2382" s="108"/>
      <c r="AE2382" s="19" t="str">
        <f t="shared" si="95"/>
        <v/>
      </c>
    </row>
    <row r="2383" spans="26:31">
      <c r="Z2383" s="3" t="str">
        <f t="shared" si="96"/>
        <v xml:space="preserve">, </v>
      </c>
      <c r="AB2383" s="108" t="s">
        <v>91</v>
      </c>
      <c r="AC2383" s="109"/>
      <c r="AD2383" s="109"/>
      <c r="AE2383" s="19" t="str">
        <f t="shared" si="95"/>
        <v/>
      </c>
    </row>
    <row r="2384" spans="26:31">
      <c r="Z2384" s="3" t="str">
        <f t="shared" si="96"/>
        <v xml:space="preserve">, </v>
      </c>
      <c r="AB2384" s="108" t="s">
        <v>91</v>
      </c>
      <c r="AC2384" s="108"/>
      <c r="AD2384" s="108"/>
      <c r="AE2384" s="19" t="str">
        <f t="shared" si="95"/>
        <v/>
      </c>
    </row>
    <row r="2385" spans="26:31">
      <c r="Z2385" s="3" t="str">
        <f t="shared" si="96"/>
        <v xml:space="preserve">, </v>
      </c>
      <c r="AB2385" s="108" t="s">
        <v>91</v>
      </c>
      <c r="AC2385" s="108"/>
      <c r="AD2385" s="108"/>
      <c r="AE2385" s="19" t="str">
        <f t="shared" si="95"/>
        <v/>
      </c>
    </row>
    <row r="2386" spans="26:31">
      <c r="Z2386" s="3" t="str">
        <f t="shared" si="96"/>
        <v xml:space="preserve">, </v>
      </c>
      <c r="AB2386" s="108" t="s">
        <v>91</v>
      </c>
      <c r="AC2386" s="108"/>
      <c r="AD2386" s="108"/>
      <c r="AE2386" s="19" t="str">
        <f t="shared" si="95"/>
        <v/>
      </c>
    </row>
    <row r="2387" spans="26:31">
      <c r="Z2387" s="3" t="str">
        <f t="shared" si="96"/>
        <v xml:space="preserve">, </v>
      </c>
      <c r="AB2387" s="108" t="s">
        <v>91</v>
      </c>
      <c r="AC2387" s="108"/>
      <c r="AD2387" s="108"/>
      <c r="AE2387" s="19" t="str">
        <f t="shared" si="95"/>
        <v/>
      </c>
    </row>
    <row r="2388" spans="26:31">
      <c r="Z2388" s="3" t="str">
        <f t="shared" si="96"/>
        <v xml:space="preserve">, </v>
      </c>
      <c r="AB2388" s="108" t="s">
        <v>91</v>
      </c>
      <c r="AC2388" s="109"/>
      <c r="AD2388" s="109"/>
      <c r="AE2388" s="19" t="str">
        <f t="shared" si="95"/>
        <v/>
      </c>
    </row>
    <row r="2389" spans="26:31">
      <c r="Z2389" s="3" t="str">
        <f t="shared" si="96"/>
        <v xml:space="preserve">, </v>
      </c>
      <c r="AB2389" s="108" t="s">
        <v>91</v>
      </c>
      <c r="AC2389" s="108"/>
      <c r="AD2389" s="108"/>
      <c r="AE2389" s="19" t="str">
        <f t="shared" si="95"/>
        <v/>
      </c>
    </row>
    <row r="2390" spans="26:31">
      <c r="Z2390" s="3" t="str">
        <f t="shared" si="96"/>
        <v xml:space="preserve">, </v>
      </c>
      <c r="AB2390" s="108" t="s">
        <v>91</v>
      </c>
      <c r="AC2390" s="108"/>
      <c r="AD2390" s="108"/>
      <c r="AE2390" s="19" t="str">
        <f t="shared" si="95"/>
        <v/>
      </c>
    </row>
    <row r="2391" spans="26:31">
      <c r="Z2391" s="3" t="str">
        <f t="shared" si="96"/>
        <v xml:space="preserve">, </v>
      </c>
      <c r="AB2391" s="108" t="s">
        <v>91</v>
      </c>
      <c r="AC2391" s="108"/>
      <c r="AD2391" s="108"/>
      <c r="AE2391" s="19" t="str">
        <f t="shared" si="95"/>
        <v/>
      </c>
    </row>
    <row r="2392" spans="26:31">
      <c r="Z2392" s="3" t="str">
        <f t="shared" si="96"/>
        <v xml:space="preserve">, </v>
      </c>
      <c r="AB2392" s="108" t="s">
        <v>91</v>
      </c>
      <c r="AC2392" s="108"/>
      <c r="AD2392" s="108"/>
      <c r="AE2392" s="19" t="str">
        <f t="shared" si="95"/>
        <v/>
      </c>
    </row>
    <row r="2393" spans="26:31">
      <c r="Z2393" s="3" t="str">
        <f t="shared" si="96"/>
        <v xml:space="preserve">, </v>
      </c>
      <c r="AB2393" s="108" t="s">
        <v>91</v>
      </c>
      <c r="AC2393" s="109"/>
      <c r="AD2393" s="108"/>
      <c r="AE2393" s="19" t="str">
        <f t="shared" si="95"/>
        <v/>
      </c>
    </row>
    <row r="2394" spans="26:31">
      <c r="Z2394" s="3" t="str">
        <f t="shared" si="96"/>
        <v xml:space="preserve">, </v>
      </c>
      <c r="AB2394" s="108" t="s">
        <v>91</v>
      </c>
      <c r="AC2394" s="108"/>
      <c r="AD2394" s="108"/>
      <c r="AE2394" s="19" t="str">
        <f t="shared" si="95"/>
        <v/>
      </c>
    </row>
    <row r="2395" spans="26:31">
      <c r="Z2395" s="3" t="str">
        <f t="shared" si="96"/>
        <v xml:space="preserve">, </v>
      </c>
      <c r="AB2395" s="108" t="s">
        <v>91</v>
      </c>
      <c r="AC2395" s="108"/>
      <c r="AD2395" s="108"/>
      <c r="AE2395" s="19" t="str">
        <f t="shared" si="95"/>
        <v/>
      </c>
    </row>
    <row r="2396" spans="26:31">
      <c r="Z2396" s="3" t="str">
        <f t="shared" si="96"/>
        <v xml:space="preserve">, </v>
      </c>
      <c r="AB2396" s="108" t="s">
        <v>91</v>
      </c>
      <c r="AC2396" s="108"/>
      <c r="AD2396" s="108"/>
      <c r="AE2396" s="19" t="str">
        <f t="shared" si="95"/>
        <v/>
      </c>
    </row>
    <row r="2397" spans="26:31">
      <c r="Z2397" s="3" t="str">
        <f t="shared" si="96"/>
        <v xml:space="preserve">, </v>
      </c>
      <c r="AB2397" s="108" t="s">
        <v>91</v>
      </c>
      <c r="AC2397" s="108"/>
      <c r="AD2397" s="108"/>
      <c r="AE2397" s="19" t="str">
        <f t="shared" si="95"/>
        <v/>
      </c>
    </row>
    <row r="2398" spans="26:31">
      <c r="Z2398" s="3" t="str">
        <f t="shared" si="96"/>
        <v xml:space="preserve">, </v>
      </c>
      <c r="AB2398" s="108" t="s">
        <v>91</v>
      </c>
      <c r="AC2398" s="108"/>
      <c r="AD2398" s="108"/>
      <c r="AE2398" s="19" t="str">
        <f t="shared" si="95"/>
        <v/>
      </c>
    </row>
    <row r="2399" spans="26:31">
      <c r="Z2399" s="3" t="str">
        <f t="shared" si="96"/>
        <v xml:space="preserve">, </v>
      </c>
      <c r="AB2399" s="108" t="s">
        <v>91</v>
      </c>
      <c r="AC2399" s="108"/>
      <c r="AD2399" s="108"/>
      <c r="AE2399" s="19" t="str">
        <f t="shared" si="95"/>
        <v/>
      </c>
    </row>
    <row r="2400" spans="26:31">
      <c r="Z2400" s="3" t="str">
        <f t="shared" si="96"/>
        <v xml:space="preserve">, </v>
      </c>
      <c r="AB2400" s="108" t="s">
        <v>91</v>
      </c>
      <c r="AC2400" s="108"/>
      <c r="AD2400" s="108"/>
      <c r="AE2400" s="19" t="str">
        <f t="shared" si="95"/>
        <v/>
      </c>
    </row>
    <row r="2401" spans="26:31">
      <c r="Z2401" s="3" t="str">
        <f t="shared" si="96"/>
        <v xml:space="preserve">, </v>
      </c>
      <c r="AB2401" s="108" t="s">
        <v>91</v>
      </c>
      <c r="AC2401" s="108"/>
      <c r="AD2401" s="108"/>
      <c r="AE2401" s="19" t="str">
        <f t="shared" si="95"/>
        <v/>
      </c>
    </row>
    <row r="2402" spans="26:31">
      <c r="Z2402" s="3" t="str">
        <f t="shared" si="96"/>
        <v xml:space="preserve">, </v>
      </c>
      <c r="AB2402" s="108" t="s">
        <v>91</v>
      </c>
      <c r="AC2402" s="108"/>
      <c r="AD2402" s="108"/>
      <c r="AE2402" s="19" t="str">
        <f t="shared" si="95"/>
        <v/>
      </c>
    </row>
    <row r="2403" spans="26:31">
      <c r="Z2403" s="3" t="str">
        <f t="shared" si="96"/>
        <v xml:space="preserve">, </v>
      </c>
      <c r="AB2403" s="108" t="s">
        <v>91</v>
      </c>
      <c r="AC2403" s="108"/>
      <c r="AD2403" s="109"/>
      <c r="AE2403" s="19" t="str">
        <f t="shared" si="95"/>
        <v/>
      </c>
    </row>
    <row r="2404" spans="26:31">
      <c r="Z2404" s="3" t="str">
        <f t="shared" si="96"/>
        <v xml:space="preserve">, </v>
      </c>
      <c r="AB2404" s="108" t="s">
        <v>91</v>
      </c>
      <c r="AC2404" s="108"/>
      <c r="AD2404" s="108"/>
      <c r="AE2404" s="19" t="str">
        <f t="shared" si="95"/>
        <v/>
      </c>
    </row>
    <row r="2405" spans="26:31">
      <c r="Z2405" s="3" t="str">
        <f t="shared" si="96"/>
        <v xml:space="preserve">, </v>
      </c>
      <c r="AB2405" s="108" t="s">
        <v>91</v>
      </c>
      <c r="AC2405" s="108"/>
      <c r="AD2405" s="108"/>
      <c r="AE2405" s="19" t="str">
        <f t="shared" si="95"/>
        <v/>
      </c>
    </row>
    <row r="2406" spans="26:31">
      <c r="Z2406" s="3" t="str">
        <f t="shared" si="96"/>
        <v xml:space="preserve">, </v>
      </c>
      <c r="AB2406" s="108" t="s">
        <v>91</v>
      </c>
      <c r="AC2406" s="108"/>
      <c r="AD2406" s="108"/>
      <c r="AE2406" s="19" t="str">
        <f t="shared" si="95"/>
        <v/>
      </c>
    </row>
    <row r="2407" spans="26:31">
      <c r="Z2407" s="3" t="str">
        <f t="shared" si="96"/>
        <v xml:space="preserve">, </v>
      </c>
      <c r="AB2407" s="108" t="s">
        <v>91</v>
      </c>
      <c r="AC2407" s="108"/>
      <c r="AD2407" s="108"/>
      <c r="AE2407" s="19" t="str">
        <f t="shared" ref="AE2407:AE2470" si="97">IFERROR(INDEX($AH:$AH,MATCH($C2405,$AF:$AF,0)),"")</f>
        <v/>
      </c>
    </row>
    <row r="2408" spans="26:31">
      <c r="Z2408" s="3" t="str">
        <f t="shared" si="96"/>
        <v xml:space="preserve">, </v>
      </c>
      <c r="AB2408" s="108" t="s">
        <v>91</v>
      </c>
      <c r="AC2408" s="109"/>
      <c r="AD2408" s="109"/>
      <c r="AE2408" s="19" t="str">
        <f t="shared" si="97"/>
        <v/>
      </c>
    </row>
    <row r="2409" spans="26:31">
      <c r="Z2409" s="3" t="str">
        <f t="shared" si="96"/>
        <v xml:space="preserve">, </v>
      </c>
      <c r="AB2409" s="108" t="s">
        <v>91</v>
      </c>
      <c r="AC2409" s="108"/>
      <c r="AD2409" s="108"/>
      <c r="AE2409" s="19" t="str">
        <f t="shared" si="97"/>
        <v/>
      </c>
    </row>
    <row r="2410" spans="26:31">
      <c r="Z2410" s="3" t="str">
        <f t="shared" si="96"/>
        <v xml:space="preserve">, </v>
      </c>
      <c r="AB2410" s="108" t="s">
        <v>91</v>
      </c>
      <c r="AC2410" s="108"/>
      <c r="AD2410" s="108"/>
      <c r="AE2410" s="19" t="str">
        <f t="shared" si="97"/>
        <v/>
      </c>
    </row>
    <row r="2411" spans="26:31">
      <c r="Z2411" s="3" t="str">
        <f t="shared" si="96"/>
        <v xml:space="preserve">, </v>
      </c>
      <c r="AB2411" s="108" t="s">
        <v>91</v>
      </c>
      <c r="AC2411" s="108"/>
      <c r="AD2411" s="108"/>
      <c r="AE2411" s="19" t="str">
        <f t="shared" si="97"/>
        <v/>
      </c>
    </row>
    <row r="2412" spans="26:31">
      <c r="Z2412" s="3" t="str">
        <f t="shared" si="96"/>
        <v xml:space="preserve">, </v>
      </c>
      <c r="AB2412" s="108" t="s">
        <v>91</v>
      </c>
      <c r="AC2412" s="108"/>
      <c r="AD2412" s="108"/>
      <c r="AE2412" s="19" t="str">
        <f t="shared" si="97"/>
        <v/>
      </c>
    </row>
    <row r="2413" spans="26:31">
      <c r="Z2413" s="3" t="str">
        <f t="shared" si="96"/>
        <v xml:space="preserve">, </v>
      </c>
      <c r="AB2413" s="108" t="s">
        <v>91</v>
      </c>
      <c r="AC2413" s="109"/>
      <c r="AD2413" s="108"/>
      <c r="AE2413" s="19" t="str">
        <f t="shared" si="97"/>
        <v/>
      </c>
    </row>
    <row r="2414" spans="26:31">
      <c r="Z2414" s="3" t="str">
        <f t="shared" si="96"/>
        <v xml:space="preserve">, </v>
      </c>
      <c r="AB2414" s="108" t="s">
        <v>91</v>
      </c>
      <c r="AC2414" s="108"/>
      <c r="AD2414" s="108"/>
      <c r="AE2414" s="19" t="str">
        <f t="shared" si="97"/>
        <v/>
      </c>
    </row>
    <row r="2415" spans="26:31">
      <c r="Z2415" s="3" t="str">
        <f t="shared" si="96"/>
        <v xml:space="preserve">, </v>
      </c>
      <c r="AB2415" s="108" t="s">
        <v>91</v>
      </c>
      <c r="AC2415" s="108"/>
      <c r="AD2415" s="109"/>
      <c r="AE2415" s="19" t="str">
        <f t="shared" si="97"/>
        <v/>
      </c>
    </row>
    <row r="2416" spans="26:31">
      <c r="Z2416" s="3" t="str">
        <f t="shared" si="96"/>
        <v xml:space="preserve">, </v>
      </c>
      <c r="AB2416" s="108" t="s">
        <v>91</v>
      </c>
      <c r="AC2416" s="108"/>
      <c r="AD2416" s="108"/>
      <c r="AE2416" s="19" t="str">
        <f t="shared" si="97"/>
        <v/>
      </c>
    </row>
    <row r="2417" spans="26:31">
      <c r="Z2417" s="3" t="str">
        <f t="shared" si="96"/>
        <v xml:space="preserve">, </v>
      </c>
      <c r="AB2417" s="108" t="s">
        <v>91</v>
      </c>
      <c r="AC2417" s="108"/>
      <c r="AD2417" s="108"/>
      <c r="AE2417" s="19" t="str">
        <f t="shared" si="97"/>
        <v/>
      </c>
    </row>
    <row r="2418" spans="26:31">
      <c r="Z2418" s="3" t="str">
        <f t="shared" si="96"/>
        <v xml:space="preserve">, </v>
      </c>
      <c r="AB2418" s="108" t="s">
        <v>91</v>
      </c>
      <c r="AC2418" s="108"/>
      <c r="AD2418" s="108"/>
      <c r="AE2418" s="19" t="str">
        <f t="shared" si="97"/>
        <v/>
      </c>
    </row>
    <row r="2419" spans="26:31">
      <c r="Z2419" s="3" t="str">
        <f t="shared" si="96"/>
        <v xml:space="preserve">, </v>
      </c>
      <c r="AB2419" s="108" t="s">
        <v>91</v>
      </c>
      <c r="AC2419" s="108"/>
      <c r="AD2419" s="108"/>
      <c r="AE2419" s="19" t="str">
        <f t="shared" si="97"/>
        <v/>
      </c>
    </row>
    <row r="2420" spans="26:31">
      <c r="Z2420" s="3" t="str">
        <f t="shared" si="96"/>
        <v xml:space="preserve">, </v>
      </c>
      <c r="AB2420" s="108" t="s">
        <v>91</v>
      </c>
      <c r="AC2420" s="109"/>
      <c r="AD2420" s="108"/>
      <c r="AE2420" s="19" t="str">
        <f t="shared" si="97"/>
        <v/>
      </c>
    </row>
    <row r="2421" spans="26:31">
      <c r="Z2421" s="3" t="str">
        <f t="shared" si="96"/>
        <v xml:space="preserve">, </v>
      </c>
      <c r="AB2421" s="108" t="s">
        <v>91</v>
      </c>
      <c r="AC2421" s="108"/>
      <c r="AD2421" s="108"/>
      <c r="AE2421" s="19" t="str">
        <f t="shared" si="97"/>
        <v/>
      </c>
    </row>
    <row r="2422" spans="26:31">
      <c r="Z2422" s="3" t="str">
        <f t="shared" si="96"/>
        <v xml:space="preserve">, </v>
      </c>
      <c r="AB2422" s="108" t="s">
        <v>91</v>
      </c>
      <c r="AC2422" s="108"/>
      <c r="AD2422" s="108"/>
      <c r="AE2422" s="19" t="str">
        <f t="shared" si="97"/>
        <v/>
      </c>
    </row>
    <row r="2423" spans="26:31">
      <c r="Z2423" s="3" t="str">
        <f t="shared" si="96"/>
        <v xml:space="preserve">, </v>
      </c>
      <c r="AB2423" s="108" t="s">
        <v>91</v>
      </c>
      <c r="AC2423" s="108"/>
      <c r="AD2423" s="108"/>
      <c r="AE2423" s="19" t="str">
        <f t="shared" si="97"/>
        <v/>
      </c>
    </row>
    <row r="2424" spans="26:31">
      <c r="Z2424" s="3" t="str">
        <f t="shared" si="96"/>
        <v xml:space="preserve">, </v>
      </c>
      <c r="AB2424" s="108" t="s">
        <v>91</v>
      </c>
      <c r="AC2424" s="108"/>
      <c r="AD2424" s="109"/>
      <c r="AE2424" s="19" t="str">
        <f t="shared" si="97"/>
        <v/>
      </c>
    </row>
    <row r="2425" spans="26:31">
      <c r="Z2425" s="3" t="str">
        <f t="shared" si="96"/>
        <v xml:space="preserve">, </v>
      </c>
      <c r="AB2425" s="108" t="s">
        <v>91</v>
      </c>
      <c r="AC2425" s="108"/>
      <c r="AD2425" s="108"/>
      <c r="AE2425" s="19" t="str">
        <f t="shared" si="97"/>
        <v/>
      </c>
    </row>
    <row r="2426" spans="26:31">
      <c r="Z2426" s="3" t="str">
        <f t="shared" si="96"/>
        <v xml:space="preserve">, </v>
      </c>
      <c r="AB2426" s="108" t="s">
        <v>91</v>
      </c>
      <c r="AC2426" s="108"/>
      <c r="AD2426" s="109"/>
      <c r="AE2426" s="19" t="str">
        <f t="shared" si="97"/>
        <v/>
      </c>
    </row>
    <row r="2427" spans="26:31">
      <c r="Z2427" s="3" t="str">
        <f t="shared" si="96"/>
        <v xml:space="preserve">, </v>
      </c>
      <c r="AB2427" s="108" t="s">
        <v>91</v>
      </c>
      <c r="AC2427" s="108"/>
      <c r="AD2427" s="108"/>
      <c r="AE2427" s="19" t="str">
        <f t="shared" si="97"/>
        <v/>
      </c>
    </row>
    <row r="2428" spans="26:31">
      <c r="Z2428" s="3" t="str">
        <f t="shared" si="96"/>
        <v xml:space="preserve">, </v>
      </c>
      <c r="AB2428" s="108" t="s">
        <v>91</v>
      </c>
      <c r="AC2428" s="108"/>
      <c r="AD2428" s="109"/>
      <c r="AE2428" s="19" t="str">
        <f t="shared" si="97"/>
        <v/>
      </c>
    </row>
    <row r="2429" spans="26:31">
      <c r="Z2429" s="3" t="str">
        <f t="shared" si="96"/>
        <v xml:space="preserve">, </v>
      </c>
      <c r="AB2429" s="108" t="s">
        <v>91</v>
      </c>
      <c r="AC2429" s="109"/>
      <c r="AD2429" s="109"/>
      <c r="AE2429" s="19" t="str">
        <f t="shared" si="97"/>
        <v/>
      </c>
    </row>
    <row r="2430" spans="26:31">
      <c r="Z2430" s="3" t="str">
        <f t="shared" si="96"/>
        <v xml:space="preserve">, </v>
      </c>
      <c r="AB2430" s="108" t="s">
        <v>91</v>
      </c>
      <c r="AC2430" s="108"/>
      <c r="AD2430" s="108"/>
      <c r="AE2430" s="19" t="str">
        <f t="shared" si="97"/>
        <v/>
      </c>
    </row>
    <row r="2431" spans="26:31">
      <c r="Z2431" s="3" t="str">
        <f t="shared" si="96"/>
        <v xml:space="preserve">, </v>
      </c>
      <c r="AB2431" s="108" t="s">
        <v>91</v>
      </c>
      <c r="AC2431" s="109"/>
      <c r="AD2431" s="108"/>
      <c r="AE2431" s="19" t="str">
        <f t="shared" si="97"/>
        <v/>
      </c>
    </row>
    <row r="2432" spans="26:31">
      <c r="Z2432" s="3" t="str">
        <f t="shared" si="96"/>
        <v xml:space="preserve">, </v>
      </c>
      <c r="AB2432" s="108" t="s">
        <v>91</v>
      </c>
      <c r="AC2432" s="108"/>
      <c r="AD2432" s="108"/>
      <c r="AE2432" s="19" t="str">
        <f t="shared" si="97"/>
        <v/>
      </c>
    </row>
    <row r="2433" spans="26:31">
      <c r="Z2433" s="3" t="str">
        <f t="shared" si="96"/>
        <v xml:space="preserve">, </v>
      </c>
      <c r="AB2433" s="108" t="s">
        <v>91</v>
      </c>
      <c r="AC2433" s="109"/>
      <c r="AD2433" s="108"/>
      <c r="AE2433" s="19" t="str">
        <f t="shared" si="97"/>
        <v/>
      </c>
    </row>
    <row r="2434" spans="26:31">
      <c r="Z2434" s="3" t="str">
        <f t="shared" si="96"/>
        <v xml:space="preserve">, </v>
      </c>
      <c r="AB2434" s="108" t="s">
        <v>91</v>
      </c>
      <c r="AC2434" s="109"/>
      <c r="AD2434" s="109"/>
      <c r="AE2434" s="19" t="str">
        <f t="shared" si="97"/>
        <v/>
      </c>
    </row>
    <row r="2435" spans="26:31">
      <c r="Z2435" s="3" t="str">
        <f t="shared" si="96"/>
        <v xml:space="preserve">, </v>
      </c>
      <c r="AB2435" s="108" t="s">
        <v>91</v>
      </c>
      <c r="AC2435" s="108"/>
      <c r="AD2435" s="108"/>
      <c r="AE2435" s="19" t="str">
        <f t="shared" si="97"/>
        <v/>
      </c>
    </row>
    <row r="2436" spans="26:31">
      <c r="Z2436" s="3" t="str">
        <f t="shared" si="96"/>
        <v xml:space="preserve">, </v>
      </c>
      <c r="AB2436" s="108" t="s">
        <v>91</v>
      </c>
      <c r="AC2436" s="108"/>
      <c r="AD2436" s="109"/>
      <c r="AE2436" s="19" t="str">
        <f t="shared" si="97"/>
        <v/>
      </c>
    </row>
    <row r="2437" spans="26:31">
      <c r="Z2437" s="3" t="str">
        <f t="shared" si="96"/>
        <v xml:space="preserve">, </v>
      </c>
      <c r="AB2437" s="108" t="s">
        <v>91</v>
      </c>
      <c r="AC2437" s="108"/>
      <c r="AD2437" s="109"/>
      <c r="AE2437" s="19" t="str">
        <f t="shared" si="97"/>
        <v/>
      </c>
    </row>
    <row r="2438" spans="26:31">
      <c r="Z2438" s="3" t="str">
        <f t="shared" si="96"/>
        <v xml:space="preserve">, </v>
      </c>
      <c r="AB2438" s="108" t="s">
        <v>91</v>
      </c>
      <c r="AC2438" s="108"/>
      <c r="AD2438" s="109"/>
      <c r="AE2438" s="19" t="str">
        <f t="shared" si="97"/>
        <v/>
      </c>
    </row>
    <row r="2439" spans="26:31">
      <c r="Z2439" s="3" t="str">
        <f t="shared" ref="Z2439:Z2502" si="98">CONCATENATE(AA2439, AB2439, AC2439)</f>
        <v xml:space="preserve">, </v>
      </c>
      <c r="AB2439" s="108" t="s">
        <v>91</v>
      </c>
      <c r="AC2439" s="109"/>
      <c r="AD2439" s="108"/>
      <c r="AE2439" s="19" t="str">
        <f t="shared" si="97"/>
        <v/>
      </c>
    </row>
    <row r="2440" spans="26:31">
      <c r="Z2440" s="3" t="str">
        <f t="shared" si="98"/>
        <v xml:space="preserve">, </v>
      </c>
      <c r="AB2440" s="108" t="s">
        <v>91</v>
      </c>
      <c r="AC2440" s="108"/>
      <c r="AD2440" s="109"/>
      <c r="AE2440" s="19" t="str">
        <f t="shared" si="97"/>
        <v/>
      </c>
    </row>
    <row r="2441" spans="26:31">
      <c r="Z2441" s="3" t="str">
        <f t="shared" si="98"/>
        <v xml:space="preserve">, </v>
      </c>
      <c r="AB2441" s="108" t="s">
        <v>91</v>
      </c>
      <c r="AC2441" s="109"/>
      <c r="AD2441" s="108"/>
      <c r="AE2441" s="19" t="str">
        <f t="shared" si="97"/>
        <v/>
      </c>
    </row>
    <row r="2442" spans="26:31">
      <c r="Z2442" s="3" t="str">
        <f t="shared" si="98"/>
        <v xml:space="preserve">, </v>
      </c>
      <c r="AB2442" s="108" t="s">
        <v>91</v>
      </c>
      <c r="AC2442" s="109"/>
      <c r="AD2442" s="108"/>
      <c r="AE2442" s="19" t="str">
        <f t="shared" si="97"/>
        <v/>
      </c>
    </row>
    <row r="2443" spans="26:31">
      <c r="Z2443" s="3" t="str">
        <f t="shared" si="98"/>
        <v xml:space="preserve">, </v>
      </c>
      <c r="AB2443" s="108" t="s">
        <v>91</v>
      </c>
      <c r="AC2443" s="109"/>
      <c r="AD2443" s="108"/>
      <c r="AE2443" s="19" t="str">
        <f t="shared" si="97"/>
        <v/>
      </c>
    </row>
    <row r="2444" spans="26:31">
      <c r="Z2444" s="3" t="str">
        <f t="shared" si="98"/>
        <v xml:space="preserve">, </v>
      </c>
      <c r="AB2444" s="108" t="s">
        <v>91</v>
      </c>
      <c r="AC2444" s="108"/>
      <c r="AD2444" s="108"/>
      <c r="AE2444" s="19" t="str">
        <f t="shared" si="97"/>
        <v/>
      </c>
    </row>
    <row r="2445" spans="26:31">
      <c r="Z2445" s="3" t="str">
        <f t="shared" si="98"/>
        <v xml:space="preserve">, </v>
      </c>
      <c r="AB2445" s="108" t="s">
        <v>91</v>
      </c>
      <c r="AC2445" s="109"/>
      <c r="AD2445" s="109"/>
      <c r="AE2445" s="19" t="str">
        <f t="shared" si="97"/>
        <v/>
      </c>
    </row>
    <row r="2446" spans="26:31">
      <c r="Z2446" s="3" t="str">
        <f t="shared" si="98"/>
        <v xml:space="preserve">, </v>
      </c>
      <c r="AB2446" s="108" t="s">
        <v>91</v>
      </c>
      <c r="AC2446" s="108"/>
      <c r="AD2446" s="108"/>
      <c r="AE2446" s="19" t="str">
        <f t="shared" si="97"/>
        <v/>
      </c>
    </row>
    <row r="2447" spans="26:31">
      <c r="Z2447" s="3" t="str">
        <f t="shared" si="98"/>
        <v xml:space="preserve">, </v>
      </c>
      <c r="AB2447" s="108" t="s">
        <v>91</v>
      </c>
      <c r="AC2447" s="108"/>
      <c r="AD2447" s="109"/>
      <c r="AE2447" s="19" t="str">
        <f t="shared" si="97"/>
        <v/>
      </c>
    </row>
    <row r="2448" spans="26:31">
      <c r="Z2448" s="3" t="str">
        <f t="shared" si="98"/>
        <v xml:space="preserve">, </v>
      </c>
      <c r="AB2448" s="108" t="s">
        <v>91</v>
      </c>
      <c r="AC2448" s="108"/>
      <c r="AD2448" s="109"/>
      <c r="AE2448" s="19" t="str">
        <f t="shared" si="97"/>
        <v/>
      </c>
    </row>
    <row r="2449" spans="26:31">
      <c r="Z2449" s="3" t="str">
        <f t="shared" si="98"/>
        <v xml:space="preserve">, </v>
      </c>
      <c r="AB2449" s="108" t="s">
        <v>91</v>
      </c>
      <c r="AC2449" s="108"/>
      <c r="AD2449" s="108"/>
      <c r="AE2449" s="19" t="str">
        <f t="shared" si="97"/>
        <v/>
      </c>
    </row>
    <row r="2450" spans="26:31">
      <c r="Z2450" s="3" t="str">
        <f t="shared" si="98"/>
        <v xml:space="preserve">, </v>
      </c>
      <c r="AB2450" s="108" t="s">
        <v>91</v>
      </c>
      <c r="AC2450" s="109"/>
      <c r="AD2450" s="108"/>
      <c r="AE2450" s="19" t="str">
        <f t="shared" si="97"/>
        <v/>
      </c>
    </row>
    <row r="2451" spans="26:31">
      <c r="Z2451" s="3" t="str">
        <f t="shared" si="98"/>
        <v xml:space="preserve">, </v>
      </c>
      <c r="AB2451" s="108" t="s">
        <v>91</v>
      </c>
      <c r="AC2451" s="108"/>
      <c r="AD2451" s="108"/>
      <c r="AE2451" s="19" t="str">
        <f t="shared" si="97"/>
        <v/>
      </c>
    </row>
    <row r="2452" spans="26:31">
      <c r="Z2452" s="3" t="str">
        <f t="shared" si="98"/>
        <v xml:space="preserve">, </v>
      </c>
      <c r="AB2452" s="108" t="s">
        <v>91</v>
      </c>
      <c r="AC2452" s="109"/>
      <c r="AD2452" s="108"/>
      <c r="AE2452" s="19" t="str">
        <f t="shared" si="97"/>
        <v/>
      </c>
    </row>
    <row r="2453" spans="26:31">
      <c r="Z2453" s="3" t="str">
        <f t="shared" si="98"/>
        <v xml:space="preserve">, </v>
      </c>
      <c r="AB2453" s="108" t="s">
        <v>91</v>
      </c>
      <c r="AC2453" s="109"/>
      <c r="AD2453" s="108"/>
      <c r="AE2453" s="19" t="str">
        <f t="shared" si="97"/>
        <v/>
      </c>
    </row>
    <row r="2454" spans="26:31">
      <c r="Z2454" s="3" t="str">
        <f t="shared" si="98"/>
        <v xml:space="preserve">, </v>
      </c>
      <c r="AB2454" s="108" t="s">
        <v>91</v>
      </c>
      <c r="AC2454" s="108"/>
      <c r="AD2454" s="109"/>
      <c r="AE2454" s="19" t="str">
        <f t="shared" si="97"/>
        <v/>
      </c>
    </row>
    <row r="2455" spans="26:31">
      <c r="Z2455" s="3" t="str">
        <f t="shared" si="98"/>
        <v xml:space="preserve">, </v>
      </c>
      <c r="AB2455" s="108" t="s">
        <v>91</v>
      </c>
      <c r="AC2455" s="108"/>
      <c r="AD2455" s="108"/>
      <c r="AE2455" s="19" t="str">
        <f t="shared" si="97"/>
        <v/>
      </c>
    </row>
    <row r="2456" spans="26:31">
      <c r="Z2456" s="3" t="str">
        <f t="shared" si="98"/>
        <v xml:space="preserve">, </v>
      </c>
      <c r="AB2456" s="108" t="s">
        <v>91</v>
      </c>
      <c r="AC2456" s="108"/>
      <c r="AD2456" s="109"/>
      <c r="AE2456" s="19" t="str">
        <f t="shared" si="97"/>
        <v/>
      </c>
    </row>
    <row r="2457" spans="26:31">
      <c r="Z2457" s="3" t="str">
        <f t="shared" si="98"/>
        <v xml:space="preserve">, </v>
      </c>
      <c r="AB2457" s="108" t="s">
        <v>91</v>
      </c>
      <c r="AC2457" s="108"/>
      <c r="AD2457" s="109"/>
      <c r="AE2457" s="19" t="str">
        <f t="shared" si="97"/>
        <v/>
      </c>
    </row>
    <row r="2458" spans="26:31">
      <c r="Z2458" s="3" t="str">
        <f t="shared" si="98"/>
        <v xml:space="preserve">, </v>
      </c>
      <c r="AB2458" s="108" t="s">
        <v>91</v>
      </c>
      <c r="AC2458" s="108"/>
      <c r="AD2458" s="109"/>
      <c r="AE2458" s="19" t="str">
        <f t="shared" si="97"/>
        <v/>
      </c>
    </row>
    <row r="2459" spans="26:31">
      <c r="Z2459" s="3" t="str">
        <f t="shared" si="98"/>
        <v xml:space="preserve">, </v>
      </c>
      <c r="AB2459" s="108" t="s">
        <v>91</v>
      </c>
      <c r="AC2459" s="109"/>
      <c r="AD2459" s="109"/>
      <c r="AE2459" s="19" t="str">
        <f t="shared" si="97"/>
        <v/>
      </c>
    </row>
    <row r="2460" spans="26:31">
      <c r="Z2460" s="3" t="str">
        <f t="shared" si="98"/>
        <v xml:space="preserve">, </v>
      </c>
      <c r="AB2460" s="108" t="s">
        <v>91</v>
      </c>
      <c r="AC2460" s="108"/>
      <c r="AD2460" s="109"/>
      <c r="AE2460" s="19" t="str">
        <f t="shared" si="97"/>
        <v/>
      </c>
    </row>
    <row r="2461" spans="26:31">
      <c r="Z2461" s="3" t="str">
        <f t="shared" si="98"/>
        <v xml:space="preserve">, </v>
      </c>
      <c r="AB2461" s="108" t="s">
        <v>91</v>
      </c>
      <c r="AC2461" s="109"/>
      <c r="AD2461" s="109"/>
      <c r="AE2461" s="19" t="str">
        <f t="shared" si="97"/>
        <v/>
      </c>
    </row>
    <row r="2462" spans="26:31">
      <c r="Z2462" s="3" t="str">
        <f t="shared" si="98"/>
        <v xml:space="preserve">, </v>
      </c>
      <c r="AB2462" s="108" t="s">
        <v>91</v>
      </c>
      <c r="AC2462" s="109"/>
      <c r="AD2462" s="108"/>
      <c r="AE2462" s="19" t="str">
        <f t="shared" si="97"/>
        <v/>
      </c>
    </row>
    <row r="2463" spans="26:31">
      <c r="Z2463" s="3" t="str">
        <f t="shared" si="98"/>
        <v xml:space="preserve">, </v>
      </c>
      <c r="AB2463" s="108" t="s">
        <v>91</v>
      </c>
      <c r="AC2463" s="109"/>
      <c r="AD2463" s="108"/>
      <c r="AE2463" s="19" t="str">
        <f t="shared" si="97"/>
        <v/>
      </c>
    </row>
    <row r="2464" spans="26:31">
      <c r="Z2464" s="3" t="str">
        <f t="shared" si="98"/>
        <v xml:space="preserve">, </v>
      </c>
      <c r="AB2464" s="108" t="s">
        <v>91</v>
      </c>
      <c r="AC2464" s="109"/>
      <c r="AD2464" s="108"/>
      <c r="AE2464" s="19" t="str">
        <f t="shared" si="97"/>
        <v/>
      </c>
    </row>
    <row r="2465" spans="26:31">
      <c r="Z2465" s="3" t="str">
        <f t="shared" si="98"/>
        <v xml:space="preserve">, </v>
      </c>
      <c r="AB2465" s="108" t="s">
        <v>91</v>
      </c>
      <c r="AC2465" s="109"/>
      <c r="AD2465" s="108"/>
      <c r="AE2465" s="19" t="str">
        <f t="shared" si="97"/>
        <v/>
      </c>
    </row>
    <row r="2466" spans="26:31">
      <c r="Z2466" s="3" t="str">
        <f t="shared" si="98"/>
        <v xml:space="preserve">, </v>
      </c>
      <c r="AB2466" s="108" t="s">
        <v>91</v>
      </c>
      <c r="AC2466" s="109"/>
      <c r="AD2466" s="108"/>
      <c r="AE2466" s="19" t="str">
        <f t="shared" si="97"/>
        <v/>
      </c>
    </row>
    <row r="2467" spans="26:31">
      <c r="Z2467" s="3" t="str">
        <f t="shared" si="98"/>
        <v xml:space="preserve">, </v>
      </c>
      <c r="AB2467" s="108" t="s">
        <v>91</v>
      </c>
      <c r="AC2467" s="108"/>
      <c r="AD2467" s="108"/>
      <c r="AE2467" s="19" t="str">
        <f t="shared" si="97"/>
        <v/>
      </c>
    </row>
    <row r="2468" spans="26:31">
      <c r="Z2468" s="3" t="str">
        <f t="shared" si="98"/>
        <v xml:space="preserve">, </v>
      </c>
      <c r="AB2468" s="108" t="s">
        <v>91</v>
      </c>
      <c r="AC2468" s="108"/>
      <c r="AD2468" s="109"/>
      <c r="AE2468" s="19" t="str">
        <f t="shared" si="97"/>
        <v/>
      </c>
    </row>
    <row r="2469" spans="26:31">
      <c r="Z2469" s="3" t="str">
        <f t="shared" si="98"/>
        <v xml:space="preserve">, </v>
      </c>
      <c r="AB2469" s="108" t="s">
        <v>91</v>
      </c>
      <c r="AC2469" s="108"/>
      <c r="AD2469" s="108"/>
      <c r="AE2469" s="19" t="str">
        <f t="shared" si="97"/>
        <v/>
      </c>
    </row>
    <row r="2470" spans="26:31">
      <c r="Z2470" s="3" t="str">
        <f t="shared" si="98"/>
        <v xml:space="preserve">, </v>
      </c>
      <c r="AB2470" s="108" t="s">
        <v>91</v>
      </c>
      <c r="AC2470" s="108"/>
      <c r="AD2470" s="109"/>
      <c r="AE2470" s="19" t="str">
        <f t="shared" si="97"/>
        <v/>
      </c>
    </row>
    <row r="2471" spans="26:31">
      <c r="Z2471" s="3" t="str">
        <f t="shared" si="98"/>
        <v xml:space="preserve">, </v>
      </c>
      <c r="AB2471" s="108" t="s">
        <v>91</v>
      </c>
      <c r="AC2471" s="108"/>
      <c r="AD2471" s="109"/>
      <c r="AE2471" s="19" t="str">
        <f t="shared" ref="AE2471:AE2534" si="99">IFERROR(INDEX($AH:$AH,MATCH($C2469,$AF:$AF,0)),"")</f>
        <v/>
      </c>
    </row>
    <row r="2472" spans="26:31">
      <c r="Z2472" s="3" t="str">
        <f t="shared" si="98"/>
        <v xml:space="preserve">, </v>
      </c>
      <c r="AB2472" s="108" t="s">
        <v>91</v>
      </c>
      <c r="AC2472" s="108"/>
      <c r="AD2472" s="109"/>
      <c r="AE2472" s="19" t="str">
        <f t="shared" si="99"/>
        <v/>
      </c>
    </row>
    <row r="2473" spans="26:31">
      <c r="Z2473" s="3" t="str">
        <f t="shared" si="98"/>
        <v xml:space="preserve">, </v>
      </c>
      <c r="AB2473" s="108" t="s">
        <v>91</v>
      </c>
      <c r="AC2473" s="109"/>
      <c r="AD2473" s="109"/>
      <c r="AE2473" s="19" t="str">
        <f t="shared" si="99"/>
        <v/>
      </c>
    </row>
    <row r="2474" spans="26:31">
      <c r="Z2474" s="3" t="str">
        <f t="shared" si="98"/>
        <v xml:space="preserve">, </v>
      </c>
      <c r="AB2474" s="108" t="s">
        <v>91</v>
      </c>
      <c r="AC2474" s="108"/>
      <c r="AD2474" s="109"/>
      <c r="AE2474" s="19" t="str">
        <f t="shared" si="99"/>
        <v/>
      </c>
    </row>
    <row r="2475" spans="26:31">
      <c r="Z2475" s="3" t="str">
        <f t="shared" si="98"/>
        <v xml:space="preserve">, </v>
      </c>
      <c r="AB2475" s="108" t="s">
        <v>91</v>
      </c>
      <c r="AC2475" s="109"/>
      <c r="AD2475" s="109"/>
      <c r="AE2475" s="19" t="str">
        <f t="shared" si="99"/>
        <v/>
      </c>
    </row>
    <row r="2476" spans="26:31">
      <c r="Z2476" s="3" t="str">
        <f t="shared" si="98"/>
        <v xml:space="preserve">, </v>
      </c>
      <c r="AB2476" s="108" t="s">
        <v>91</v>
      </c>
      <c r="AC2476" s="109"/>
      <c r="AD2476" s="109"/>
      <c r="AE2476" s="19" t="str">
        <f t="shared" si="99"/>
        <v/>
      </c>
    </row>
    <row r="2477" spans="26:31">
      <c r="Z2477" s="3" t="str">
        <f t="shared" si="98"/>
        <v xml:space="preserve">, </v>
      </c>
      <c r="AB2477" s="108" t="s">
        <v>91</v>
      </c>
      <c r="AC2477" s="109"/>
      <c r="AD2477" s="109"/>
      <c r="AE2477" s="19" t="str">
        <f t="shared" si="99"/>
        <v/>
      </c>
    </row>
    <row r="2478" spans="26:31">
      <c r="Z2478" s="3" t="str">
        <f t="shared" si="98"/>
        <v xml:space="preserve">, </v>
      </c>
      <c r="AB2478" s="108" t="s">
        <v>91</v>
      </c>
      <c r="AC2478" s="109"/>
      <c r="AD2478" s="109"/>
      <c r="AE2478" s="19" t="str">
        <f t="shared" si="99"/>
        <v/>
      </c>
    </row>
    <row r="2479" spans="26:31">
      <c r="Z2479" s="3" t="str">
        <f t="shared" si="98"/>
        <v xml:space="preserve">, </v>
      </c>
      <c r="AB2479" s="108" t="s">
        <v>91</v>
      </c>
      <c r="AC2479" s="109"/>
      <c r="AD2479" s="109"/>
      <c r="AE2479" s="19" t="str">
        <f t="shared" si="99"/>
        <v/>
      </c>
    </row>
    <row r="2480" spans="26:31">
      <c r="Z2480" s="3" t="str">
        <f t="shared" si="98"/>
        <v xml:space="preserve">, </v>
      </c>
      <c r="AB2480" s="108" t="s">
        <v>91</v>
      </c>
      <c r="AC2480" s="109"/>
      <c r="AD2480" s="109"/>
      <c r="AE2480" s="19" t="str">
        <f t="shared" si="99"/>
        <v/>
      </c>
    </row>
    <row r="2481" spans="26:31">
      <c r="Z2481" s="3" t="str">
        <f t="shared" si="98"/>
        <v xml:space="preserve">, </v>
      </c>
      <c r="AB2481" s="108" t="s">
        <v>91</v>
      </c>
      <c r="AC2481" s="109"/>
      <c r="AD2481" s="109"/>
      <c r="AE2481" s="19" t="str">
        <f t="shared" si="99"/>
        <v/>
      </c>
    </row>
    <row r="2482" spans="26:31">
      <c r="Z2482" s="3" t="str">
        <f t="shared" si="98"/>
        <v xml:space="preserve">, </v>
      </c>
      <c r="AB2482" s="108" t="s">
        <v>91</v>
      </c>
      <c r="AC2482" s="109"/>
      <c r="AD2482" s="109"/>
      <c r="AE2482" s="19" t="str">
        <f t="shared" si="99"/>
        <v/>
      </c>
    </row>
    <row r="2483" spans="26:31">
      <c r="Z2483" s="3" t="str">
        <f t="shared" si="98"/>
        <v xml:space="preserve">, </v>
      </c>
      <c r="AB2483" s="108" t="s">
        <v>91</v>
      </c>
      <c r="AC2483" s="109"/>
      <c r="AD2483" s="109"/>
      <c r="AE2483" s="19" t="str">
        <f t="shared" si="99"/>
        <v/>
      </c>
    </row>
    <row r="2484" spans="26:31">
      <c r="Z2484" s="3" t="str">
        <f t="shared" si="98"/>
        <v xml:space="preserve">, </v>
      </c>
      <c r="AB2484" s="108" t="s">
        <v>91</v>
      </c>
      <c r="AC2484" s="109"/>
      <c r="AD2484" s="109"/>
      <c r="AE2484" s="19" t="str">
        <f t="shared" si="99"/>
        <v/>
      </c>
    </row>
    <row r="2485" spans="26:31">
      <c r="Z2485" s="3" t="str">
        <f t="shared" si="98"/>
        <v xml:space="preserve">, </v>
      </c>
      <c r="AB2485" s="108" t="s">
        <v>91</v>
      </c>
      <c r="AC2485" s="109"/>
      <c r="AD2485" s="108"/>
      <c r="AE2485" s="19" t="str">
        <f t="shared" si="99"/>
        <v/>
      </c>
    </row>
    <row r="2486" spans="26:31">
      <c r="Z2486" s="3" t="str">
        <f t="shared" si="98"/>
        <v xml:space="preserve">, </v>
      </c>
      <c r="AB2486" s="108" t="s">
        <v>91</v>
      </c>
      <c r="AC2486" s="109"/>
      <c r="AD2486" s="109"/>
      <c r="AE2486" s="19" t="str">
        <f t="shared" si="99"/>
        <v/>
      </c>
    </row>
    <row r="2487" spans="26:31">
      <c r="Z2487" s="3" t="str">
        <f t="shared" si="98"/>
        <v xml:space="preserve">, </v>
      </c>
      <c r="AB2487" s="108" t="s">
        <v>91</v>
      </c>
      <c r="AC2487" s="109"/>
      <c r="AD2487" s="109"/>
      <c r="AE2487" s="19" t="str">
        <f t="shared" si="99"/>
        <v/>
      </c>
    </row>
    <row r="2488" spans="26:31">
      <c r="Z2488" s="3" t="str">
        <f t="shared" si="98"/>
        <v xml:space="preserve">, </v>
      </c>
      <c r="AB2488" s="108" t="s">
        <v>91</v>
      </c>
      <c r="AC2488" s="109"/>
      <c r="AD2488" s="109"/>
      <c r="AE2488" s="19" t="str">
        <f t="shared" si="99"/>
        <v/>
      </c>
    </row>
    <row r="2489" spans="26:31">
      <c r="Z2489" s="3" t="str">
        <f t="shared" si="98"/>
        <v xml:space="preserve">, </v>
      </c>
      <c r="AB2489" s="108" t="s">
        <v>91</v>
      </c>
      <c r="AC2489" s="109"/>
      <c r="AD2489" s="109"/>
      <c r="AE2489" s="19" t="str">
        <f t="shared" si="99"/>
        <v/>
      </c>
    </row>
    <row r="2490" spans="26:31">
      <c r="Z2490" s="3" t="str">
        <f t="shared" si="98"/>
        <v xml:space="preserve">, </v>
      </c>
      <c r="AB2490" s="108" t="s">
        <v>91</v>
      </c>
      <c r="AC2490" s="108"/>
      <c r="AD2490" s="109"/>
      <c r="AE2490" s="19" t="str">
        <f t="shared" si="99"/>
        <v/>
      </c>
    </row>
    <row r="2491" spans="26:31">
      <c r="Z2491" s="3" t="str">
        <f t="shared" si="98"/>
        <v xml:space="preserve">, </v>
      </c>
      <c r="AB2491" s="108" t="s">
        <v>91</v>
      </c>
      <c r="AC2491" s="109"/>
      <c r="AD2491" s="109"/>
      <c r="AE2491" s="19" t="str">
        <f t="shared" si="99"/>
        <v/>
      </c>
    </row>
    <row r="2492" spans="26:31">
      <c r="Z2492" s="3" t="str">
        <f t="shared" si="98"/>
        <v xml:space="preserve">, </v>
      </c>
      <c r="AB2492" s="108" t="s">
        <v>91</v>
      </c>
      <c r="AC2492" s="109"/>
      <c r="AD2492" s="109"/>
      <c r="AE2492" s="19" t="str">
        <f t="shared" si="99"/>
        <v/>
      </c>
    </row>
    <row r="2493" spans="26:31">
      <c r="Z2493" s="3" t="str">
        <f t="shared" si="98"/>
        <v xml:space="preserve">, </v>
      </c>
      <c r="AB2493" s="108" t="s">
        <v>91</v>
      </c>
      <c r="AC2493" s="109"/>
      <c r="AD2493" s="109"/>
      <c r="AE2493" s="19" t="str">
        <f t="shared" si="99"/>
        <v/>
      </c>
    </row>
    <row r="2494" spans="26:31">
      <c r="Z2494" s="3" t="str">
        <f t="shared" si="98"/>
        <v xml:space="preserve">, </v>
      </c>
      <c r="AB2494" s="108" t="s">
        <v>91</v>
      </c>
      <c r="AC2494" s="109"/>
      <c r="AD2494" s="109"/>
      <c r="AE2494" s="19" t="str">
        <f t="shared" si="99"/>
        <v/>
      </c>
    </row>
    <row r="2495" spans="26:31">
      <c r="Z2495" s="3" t="str">
        <f t="shared" si="98"/>
        <v xml:space="preserve">, </v>
      </c>
      <c r="AB2495" s="108" t="s">
        <v>91</v>
      </c>
      <c r="AC2495" s="109"/>
      <c r="AD2495" s="109"/>
      <c r="AE2495" s="19" t="str">
        <f t="shared" si="99"/>
        <v/>
      </c>
    </row>
    <row r="2496" spans="26:31">
      <c r="Z2496" s="3" t="str">
        <f t="shared" si="98"/>
        <v xml:space="preserve">, </v>
      </c>
      <c r="AB2496" s="108" t="s">
        <v>91</v>
      </c>
      <c r="AC2496" s="109"/>
      <c r="AD2496" s="109"/>
      <c r="AE2496" s="19" t="str">
        <f t="shared" si="99"/>
        <v/>
      </c>
    </row>
    <row r="2497" spans="26:31">
      <c r="Z2497" s="3" t="str">
        <f t="shared" si="98"/>
        <v xml:space="preserve">, </v>
      </c>
      <c r="AB2497" s="108" t="s">
        <v>91</v>
      </c>
      <c r="AC2497" s="109"/>
      <c r="AD2497" s="109"/>
      <c r="AE2497" s="19" t="str">
        <f t="shared" si="99"/>
        <v/>
      </c>
    </row>
    <row r="2498" spans="26:31">
      <c r="Z2498" s="3" t="str">
        <f t="shared" si="98"/>
        <v xml:space="preserve">, </v>
      </c>
      <c r="AB2498" s="108" t="s">
        <v>91</v>
      </c>
      <c r="AC2498" s="109"/>
      <c r="AD2498" s="109"/>
      <c r="AE2498" s="19" t="str">
        <f t="shared" si="99"/>
        <v/>
      </c>
    </row>
    <row r="2499" spans="26:31">
      <c r="Z2499" s="3" t="str">
        <f t="shared" si="98"/>
        <v xml:space="preserve">, </v>
      </c>
      <c r="AB2499" s="108" t="s">
        <v>91</v>
      </c>
      <c r="AC2499" s="109"/>
      <c r="AD2499" s="109"/>
      <c r="AE2499" s="19" t="str">
        <f t="shared" si="99"/>
        <v/>
      </c>
    </row>
    <row r="2500" spans="26:31">
      <c r="Z2500" s="3" t="str">
        <f t="shared" si="98"/>
        <v xml:space="preserve">, </v>
      </c>
      <c r="AB2500" s="108" t="s">
        <v>91</v>
      </c>
      <c r="AC2500" s="109"/>
      <c r="AD2500" s="109"/>
      <c r="AE2500" s="19" t="str">
        <f t="shared" si="99"/>
        <v/>
      </c>
    </row>
    <row r="2501" spans="26:31">
      <c r="Z2501" s="3" t="str">
        <f t="shared" si="98"/>
        <v xml:space="preserve">, </v>
      </c>
      <c r="AB2501" s="108" t="s">
        <v>91</v>
      </c>
      <c r="AC2501" s="109"/>
      <c r="AD2501" s="109"/>
      <c r="AE2501" s="19" t="str">
        <f t="shared" si="99"/>
        <v/>
      </c>
    </row>
    <row r="2502" spans="26:31">
      <c r="Z2502" s="3" t="str">
        <f t="shared" si="98"/>
        <v xml:space="preserve">, </v>
      </c>
      <c r="AB2502" s="108" t="s">
        <v>91</v>
      </c>
      <c r="AC2502" s="109"/>
      <c r="AD2502" s="109"/>
      <c r="AE2502" s="19" t="str">
        <f t="shared" si="99"/>
        <v/>
      </c>
    </row>
    <row r="2503" spans="26:31">
      <c r="Z2503" s="3" t="str">
        <f t="shared" ref="Z2503:Z2566" si="100">CONCATENATE(AA2503, AB2503, AC2503)</f>
        <v xml:space="preserve">, </v>
      </c>
      <c r="AB2503" s="108" t="s">
        <v>91</v>
      </c>
      <c r="AC2503" s="109"/>
      <c r="AD2503" s="109"/>
      <c r="AE2503" s="19" t="str">
        <f t="shared" si="99"/>
        <v/>
      </c>
    </row>
    <row r="2504" spans="26:31">
      <c r="Z2504" s="3" t="str">
        <f t="shared" si="100"/>
        <v xml:space="preserve">, </v>
      </c>
      <c r="AB2504" s="108" t="s">
        <v>91</v>
      </c>
      <c r="AC2504" s="109"/>
      <c r="AD2504" s="109"/>
      <c r="AE2504" s="19" t="str">
        <f t="shared" si="99"/>
        <v/>
      </c>
    </row>
    <row r="2505" spans="26:31">
      <c r="Z2505" s="3" t="str">
        <f t="shared" si="100"/>
        <v xml:space="preserve">, </v>
      </c>
      <c r="AB2505" s="108" t="s">
        <v>91</v>
      </c>
      <c r="AC2505" s="109"/>
      <c r="AD2505" s="109"/>
      <c r="AE2505" s="19" t="str">
        <f t="shared" si="99"/>
        <v/>
      </c>
    </row>
    <row r="2506" spans="26:31">
      <c r="Z2506" s="3" t="str">
        <f t="shared" si="100"/>
        <v xml:space="preserve">, </v>
      </c>
      <c r="AB2506" s="108" t="s">
        <v>91</v>
      </c>
      <c r="AC2506" s="109"/>
      <c r="AD2506" s="109"/>
      <c r="AE2506" s="19" t="str">
        <f t="shared" si="99"/>
        <v/>
      </c>
    </row>
    <row r="2507" spans="26:31">
      <c r="Z2507" s="3" t="str">
        <f t="shared" si="100"/>
        <v xml:space="preserve">, </v>
      </c>
      <c r="AB2507" s="108" t="s">
        <v>91</v>
      </c>
      <c r="AC2507" s="109"/>
      <c r="AD2507" s="109"/>
      <c r="AE2507" s="19" t="str">
        <f t="shared" si="99"/>
        <v/>
      </c>
    </row>
    <row r="2508" spans="26:31">
      <c r="Z2508" s="3" t="str">
        <f t="shared" si="100"/>
        <v xml:space="preserve">, </v>
      </c>
      <c r="AB2508" s="108" t="s">
        <v>91</v>
      </c>
      <c r="AC2508" s="109"/>
      <c r="AD2508" s="109"/>
      <c r="AE2508" s="19" t="str">
        <f t="shared" si="99"/>
        <v/>
      </c>
    </row>
    <row r="2509" spans="26:31">
      <c r="Z2509" s="3" t="str">
        <f t="shared" si="100"/>
        <v xml:space="preserve">, </v>
      </c>
      <c r="AB2509" s="108" t="s">
        <v>91</v>
      </c>
      <c r="AC2509" s="109"/>
      <c r="AD2509" s="109"/>
      <c r="AE2509" s="19" t="str">
        <f t="shared" si="99"/>
        <v/>
      </c>
    </row>
    <row r="2510" spans="26:31">
      <c r="Z2510" s="3" t="str">
        <f t="shared" si="100"/>
        <v xml:space="preserve">, </v>
      </c>
      <c r="AB2510" s="108" t="s">
        <v>91</v>
      </c>
      <c r="AC2510" s="109"/>
      <c r="AD2510" s="108"/>
      <c r="AE2510" s="19" t="str">
        <f t="shared" si="99"/>
        <v/>
      </c>
    </row>
    <row r="2511" spans="26:31">
      <c r="Z2511" s="3" t="str">
        <f t="shared" si="100"/>
        <v xml:space="preserve">, </v>
      </c>
      <c r="AB2511" s="108" t="s">
        <v>91</v>
      </c>
      <c r="AC2511" s="109"/>
      <c r="AD2511" s="109"/>
      <c r="AE2511" s="19" t="str">
        <f t="shared" si="99"/>
        <v/>
      </c>
    </row>
    <row r="2512" spans="26:31">
      <c r="Z2512" s="3" t="str">
        <f t="shared" si="100"/>
        <v xml:space="preserve">, </v>
      </c>
      <c r="AB2512" s="108" t="s">
        <v>91</v>
      </c>
      <c r="AC2512" s="109"/>
      <c r="AD2512" s="109"/>
      <c r="AE2512" s="19" t="str">
        <f t="shared" si="99"/>
        <v/>
      </c>
    </row>
    <row r="2513" spans="26:31">
      <c r="Z2513" s="3" t="str">
        <f t="shared" si="100"/>
        <v xml:space="preserve">, </v>
      </c>
      <c r="AB2513" s="108" t="s">
        <v>91</v>
      </c>
      <c r="AC2513" s="109"/>
      <c r="AD2513" s="108"/>
      <c r="AE2513" s="19" t="str">
        <f t="shared" si="99"/>
        <v/>
      </c>
    </row>
    <row r="2514" spans="26:31">
      <c r="Z2514" s="3" t="str">
        <f t="shared" si="100"/>
        <v xml:space="preserve">, </v>
      </c>
      <c r="AB2514" s="108" t="s">
        <v>91</v>
      </c>
      <c r="AC2514" s="109"/>
      <c r="AD2514" s="109"/>
      <c r="AE2514" s="19" t="str">
        <f t="shared" si="99"/>
        <v/>
      </c>
    </row>
    <row r="2515" spans="26:31">
      <c r="Z2515" s="3" t="str">
        <f t="shared" si="100"/>
        <v xml:space="preserve">, </v>
      </c>
      <c r="AB2515" s="108" t="s">
        <v>91</v>
      </c>
      <c r="AC2515" s="108"/>
      <c r="AD2515" s="108"/>
      <c r="AE2515" s="19" t="str">
        <f t="shared" si="99"/>
        <v/>
      </c>
    </row>
    <row r="2516" spans="26:31">
      <c r="Z2516" s="3" t="str">
        <f t="shared" si="100"/>
        <v xml:space="preserve">, </v>
      </c>
      <c r="AB2516" s="108" t="s">
        <v>91</v>
      </c>
      <c r="AC2516" s="109"/>
      <c r="AD2516" s="109"/>
      <c r="AE2516" s="19" t="str">
        <f t="shared" si="99"/>
        <v/>
      </c>
    </row>
    <row r="2517" spans="26:31">
      <c r="Z2517" s="3" t="str">
        <f t="shared" si="100"/>
        <v xml:space="preserve">, </v>
      </c>
      <c r="AB2517" s="108" t="s">
        <v>91</v>
      </c>
      <c r="AC2517" s="109"/>
      <c r="AD2517" s="109"/>
      <c r="AE2517" s="19" t="str">
        <f t="shared" si="99"/>
        <v/>
      </c>
    </row>
    <row r="2518" spans="26:31">
      <c r="Z2518" s="3" t="str">
        <f t="shared" si="100"/>
        <v xml:space="preserve">, </v>
      </c>
      <c r="AB2518" s="108" t="s">
        <v>91</v>
      </c>
      <c r="AC2518" s="108"/>
      <c r="AD2518" s="108"/>
      <c r="AE2518" s="19" t="str">
        <f t="shared" si="99"/>
        <v/>
      </c>
    </row>
    <row r="2519" spans="26:31">
      <c r="Z2519" s="3" t="str">
        <f t="shared" si="100"/>
        <v xml:space="preserve">, </v>
      </c>
      <c r="AB2519" s="108" t="s">
        <v>91</v>
      </c>
      <c r="AC2519" s="109"/>
      <c r="AD2519" s="109"/>
      <c r="AE2519" s="19" t="str">
        <f t="shared" si="99"/>
        <v/>
      </c>
    </row>
    <row r="2520" spans="26:31">
      <c r="Z2520" s="3" t="str">
        <f t="shared" si="100"/>
        <v xml:space="preserve">, </v>
      </c>
      <c r="AB2520" s="108" t="s">
        <v>91</v>
      </c>
      <c r="AC2520" s="108"/>
      <c r="AD2520" s="108"/>
      <c r="AE2520" s="19" t="str">
        <f t="shared" si="99"/>
        <v/>
      </c>
    </row>
    <row r="2521" spans="26:31">
      <c r="Z2521" s="3" t="str">
        <f t="shared" si="100"/>
        <v xml:space="preserve">, </v>
      </c>
      <c r="AB2521" s="108" t="s">
        <v>91</v>
      </c>
      <c r="AC2521" s="109"/>
      <c r="AD2521" s="109"/>
      <c r="AE2521" s="19" t="str">
        <f t="shared" si="99"/>
        <v/>
      </c>
    </row>
    <row r="2522" spans="26:31">
      <c r="Z2522" s="3" t="str">
        <f t="shared" si="100"/>
        <v xml:space="preserve">, </v>
      </c>
      <c r="AB2522" s="108" t="s">
        <v>91</v>
      </c>
      <c r="AC2522" s="109"/>
      <c r="AD2522" s="109"/>
      <c r="AE2522" s="19" t="str">
        <f t="shared" si="99"/>
        <v/>
      </c>
    </row>
    <row r="2523" spans="26:31">
      <c r="Z2523" s="3" t="str">
        <f t="shared" si="100"/>
        <v xml:space="preserve">, </v>
      </c>
      <c r="AB2523" s="108" t="s">
        <v>91</v>
      </c>
      <c r="AC2523" s="108"/>
      <c r="AD2523" s="109"/>
      <c r="AE2523" s="19" t="str">
        <f t="shared" si="99"/>
        <v/>
      </c>
    </row>
    <row r="2524" spans="26:31">
      <c r="Z2524" s="3" t="str">
        <f t="shared" si="100"/>
        <v xml:space="preserve">, </v>
      </c>
      <c r="AB2524" s="108" t="s">
        <v>91</v>
      </c>
      <c r="AC2524" s="109"/>
      <c r="AD2524" s="109"/>
      <c r="AE2524" s="19" t="str">
        <f t="shared" si="99"/>
        <v/>
      </c>
    </row>
    <row r="2525" spans="26:31">
      <c r="Z2525" s="3" t="str">
        <f t="shared" si="100"/>
        <v xml:space="preserve">, </v>
      </c>
      <c r="AB2525" s="108" t="s">
        <v>91</v>
      </c>
      <c r="AC2525" s="108"/>
      <c r="AD2525" s="109"/>
      <c r="AE2525" s="19" t="str">
        <f t="shared" si="99"/>
        <v/>
      </c>
    </row>
    <row r="2526" spans="26:31">
      <c r="Z2526" s="3" t="str">
        <f t="shared" si="100"/>
        <v xml:space="preserve">, </v>
      </c>
      <c r="AB2526" s="108" t="s">
        <v>91</v>
      </c>
      <c r="AC2526" s="109"/>
      <c r="AD2526" s="109"/>
      <c r="AE2526" s="19" t="str">
        <f t="shared" si="99"/>
        <v/>
      </c>
    </row>
    <row r="2527" spans="26:31">
      <c r="Z2527" s="3" t="str">
        <f t="shared" si="100"/>
        <v xml:space="preserve">, </v>
      </c>
      <c r="AB2527" s="108" t="s">
        <v>91</v>
      </c>
      <c r="AC2527" s="109"/>
      <c r="AD2527" s="109"/>
      <c r="AE2527" s="19" t="str">
        <f t="shared" si="99"/>
        <v/>
      </c>
    </row>
    <row r="2528" spans="26:31">
      <c r="Z2528" s="3" t="str">
        <f t="shared" si="100"/>
        <v xml:space="preserve">, </v>
      </c>
      <c r="AB2528" s="108" t="s">
        <v>91</v>
      </c>
      <c r="AC2528" s="109"/>
      <c r="AD2528" s="109"/>
      <c r="AE2528" s="19" t="str">
        <f t="shared" si="99"/>
        <v/>
      </c>
    </row>
    <row r="2529" spans="26:31">
      <c r="Z2529" s="3" t="str">
        <f t="shared" si="100"/>
        <v xml:space="preserve">, </v>
      </c>
      <c r="AB2529" s="108" t="s">
        <v>91</v>
      </c>
      <c r="AC2529" s="109"/>
      <c r="AD2529" s="109"/>
      <c r="AE2529" s="19" t="str">
        <f t="shared" si="99"/>
        <v/>
      </c>
    </row>
    <row r="2530" spans="26:31">
      <c r="Z2530" s="3" t="str">
        <f t="shared" si="100"/>
        <v xml:space="preserve">, </v>
      </c>
      <c r="AB2530" s="108" t="s">
        <v>91</v>
      </c>
      <c r="AC2530" s="109"/>
      <c r="AD2530" s="109"/>
      <c r="AE2530" s="19" t="str">
        <f t="shared" si="99"/>
        <v/>
      </c>
    </row>
    <row r="2531" spans="26:31">
      <c r="Z2531" s="3" t="str">
        <f t="shared" si="100"/>
        <v xml:space="preserve">, </v>
      </c>
      <c r="AB2531" s="108" t="s">
        <v>91</v>
      </c>
      <c r="AC2531" s="109"/>
      <c r="AD2531" s="108"/>
      <c r="AE2531" s="19" t="str">
        <f t="shared" si="99"/>
        <v/>
      </c>
    </row>
    <row r="2532" spans="26:31">
      <c r="Z2532" s="3" t="str">
        <f t="shared" si="100"/>
        <v xml:space="preserve">, </v>
      </c>
      <c r="AB2532" s="108" t="s">
        <v>91</v>
      </c>
      <c r="AC2532" s="109"/>
      <c r="AD2532" s="108"/>
      <c r="AE2532" s="19" t="str">
        <f t="shared" si="99"/>
        <v/>
      </c>
    </row>
    <row r="2533" spans="26:31">
      <c r="Z2533" s="3" t="str">
        <f t="shared" si="100"/>
        <v xml:space="preserve">, </v>
      </c>
      <c r="AB2533" s="108" t="s">
        <v>91</v>
      </c>
      <c r="AC2533" s="109"/>
      <c r="AD2533" s="109"/>
      <c r="AE2533" s="19" t="str">
        <f t="shared" si="99"/>
        <v/>
      </c>
    </row>
    <row r="2534" spans="26:31">
      <c r="Z2534" s="3" t="str">
        <f t="shared" si="100"/>
        <v xml:space="preserve">, </v>
      </c>
      <c r="AB2534" s="108" t="s">
        <v>91</v>
      </c>
      <c r="AC2534" s="109"/>
      <c r="AD2534" s="109"/>
      <c r="AE2534" s="19" t="str">
        <f t="shared" si="99"/>
        <v/>
      </c>
    </row>
    <row r="2535" spans="26:31">
      <c r="Z2535" s="3" t="str">
        <f t="shared" si="100"/>
        <v xml:space="preserve">, </v>
      </c>
      <c r="AB2535" s="108" t="s">
        <v>91</v>
      </c>
      <c r="AC2535" s="109"/>
      <c r="AD2535" s="109"/>
      <c r="AE2535" s="19" t="str">
        <f t="shared" ref="AE2535:AE2598" si="101">IFERROR(INDEX($AH:$AH,MATCH($C2533,$AF:$AF,0)),"")</f>
        <v/>
      </c>
    </row>
    <row r="2536" spans="26:31">
      <c r="Z2536" s="3" t="str">
        <f t="shared" si="100"/>
        <v xml:space="preserve">, </v>
      </c>
      <c r="AB2536" s="108" t="s">
        <v>91</v>
      </c>
      <c r="AC2536" s="108"/>
      <c r="AD2536" s="108"/>
      <c r="AE2536" s="19" t="str">
        <f t="shared" si="101"/>
        <v/>
      </c>
    </row>
    <row r="2537" spans="26:31">
      <c r="Z2537" s="3" t="str">
        <f t="shared" si="100"/>
        <v xml:space="preserve">, </v>
      </c>
      <c r="AB2537" s="108" t="s">
        <v>91</v>
      </c>
      <c r="AC2537" s="108"/>
      <c r="AD2537" s="109"/>
      <c r="AE2537" s="19" t="str">
        <f t="shared" si="101"/>
        <v/>
      </c>
    </row>
    <row r="2538" spans="26:31">
      <c r="Z2538" s="3" t="str">
        <f t="shared" si="100"/>
        <v xml:space="preserve">, </v>
      </c>
      <c r="AB2538" s="108" t="s">
        <v>91</v>
      </c>
      <c r="AC2538" s="109"/>
      <c r="AD2538" s="109"/>
      <c r="AE2538" s="19" t="str">
        <f t="shared" si="101"/>
        <v/>
      </c>
    </row>
    <row r="2539" spans="26:31">
      <c r="Z2539" s="3" t="str">
        <f t="shared" si="100"/>
        <v xml:space="preserve">, </v>
      </c>
      <c r="AB2539" s="108" t="s">
        <v>91</v>
      </c>
      <c r="AC2539" s="109"/>
      <c r="AD2539" s="109"/>
      <c r="AE2539" s="19" t="str">
        <f t="shared" si="101"/>
        <v/>
      </c>
    </row>
    <row r="2540" spans="26:31">
      <c r="Z2540" s="3" t="str">
        <f t="shared" si="100"/>
        <v xml:space="preserve">, </v>
      </c>
      <c r="AB2540" s="108" t="s">
        <v>91</v>
      </c>
      <c r="AC2540" s="109"/>
      <c r="AD2540" s="108"/>
      <c r="AE2540" s="19" t="str">
        <f t="shared" si="101"/>
        <v/>
      </c>
    </row>
    <row r="2541" spans="26:31">
      <c r="Z2541" s="3" t="str">
        <f t="shared" si="100"/>
        <v xml:space="preserve">, </v>
      </c>
      <c r="AB2541" s="108" t="s">
        <v>91</v>
      </c>
      <c r="AC2541" s="108"/>
      <c r="AD2541" s="108"/>
      <c r="AE2541" s="19" t="str">
        <f t="shared" si="101"/>
        <v/>
      </c>
    </row>
    <row r="2542" spans="26:31">
      <c r="Z2542" s="3" t="str">
        <f t="shared" si="100"/>
        <v xml:space="preserve">, </v>
      </c>
      <c r="AB2542" s="108" t="s">
        <v>91</v>
      </c>
      <c r="AC2542" s="109"/>
      <c r="AD2542" s="108"/>
      <c r="AE2542" s="19" t="str">
        <f t="shared" si="101"/>
        <v/>
      </c>
    </row>
    <row r="2543" spans="26:31">
      <c r="Z2543" s="3" t="str">
        <f t="shared" si="100"/>
        <v xml:space="preserve">, </v>
      </c>
      <c r="AB2543" s="108" t="s">
        <v>91</v>
      </c>
      <c r="AC2543" s="109"/>
      <c r="AD2543" s="108"/>
      <c r="AE2543" s="19" t="str">
        <f t="shared" si="101"/>
        <v/>
      </c>
    </row>
    <row r="2544" spans="26:31">
      <c r="Z2544" s="3" t="str">
        <f t="shared" si="100"/>
        <v xml:space="preserve">, </v>
      </c>
      <c r="AB2544" s="108" t="s">
        <v>91</v>
      </c>
      <c r="AC2544" s="109"/>
      <c r="AD2544" s="109"/>
      <c r="AE2544" s="19" t="str">
        <f t="shared" si="101"/>
        <v/>
      </c>
    </row>
    <row r="2545" spans="26:31">
      <c r="Z2545" s="3" t="str">
        <f t="shared" si="100"/>
        <v xml:space="preserve">, </v>
      </c>
      <c r="AB2545" s="108" t="s">
        <v>91</v>
      </c>
      <c r="AC2545" s="108"/>
      <c r="AD2545" s="108"/>
      <c r="AE2545" s="19" t="str">
        <f t="shared" si="101"/>
        <v/>
      </c>
    </row>
    <row r="2546" spans="26:31">
      <c r="Z2546" s="3" t="str">
        <f t="shared" si="100"/>
        <v xml:space="preserve">, </v>
      </c>
      <c r="AB2546" s="108" t="s">
        <v>91</v>
      </c>
      <c r="AC2546" s="108"/>
      <c r="AD2546" s="108"/>
      <c r="AE2546" s="19" t="str">
        <f t="shared" si="101"/>
        <v/>
      </c>
    </row>
    <row r="2547" spans="26:31">
      <c r="Z2547" s="3" t="str">
        <f t="shared" si="100"/>
        <v xml:space="preserve">, </v>
      </c>
      <c r="AB2547" s="108" t="s">
        <v>91</v>
      </c>
      <c r="AC2547" s="108"/>
      <c r="AD2547" s="108"/>
      <c r="AE2547" s="19" t="str">
        <f t="shared" si="101"/>
        <v/>
      </c>
    </row>
    <row r="2548" spans="26:31">
      <c r="Z2548" s="3" t="str">
        <f t="shared" si="100"/>
        <v xml:space="preserve">, </v>
      </c>
      <c r="AB2548" s="108" t="s">
        <v>91</v>
      </c>
      <c r="AC2548" s="108"/>
      <c r="AD2548" s="109"/>
      <c r="AE2548" s="19" t="str">
        <f t="shared" si="101"/>
        <v/>
      </c>
    </row>
    <row r="2549" spans="26:31">
      <c r="Z2549" s="3" t="str">
        <f t="shared" si="100"/>
        <v xml:space="preserve">, </v>
      </c>
      <c r="AB2549" s="108" t="s">
        <v>91</v>
      </c>
      <c r="AC2549" s="109"/>
      <c r="AD2549" s="109"/>
      <c r="AE2549" s="19" t="str">
        <f t="shared" si="101"/>
        <v/>
      </c>
    </row>
    <row r="2550" spans="26:31">
      <c r="Z2550" s="3" t="str">
        <f t="shared" si="100"/>
        <v xml:space="preserve">, </v>
      </c>
      <c r="AB2550" s="108" t="s">
        <v>91</v>
      </c>
      <c r="AC2550" s="108"/>
      <c r="AD2550" s="109"/>
      <c r="AE2550" s="19" t="str">
        <f t="shared" si="101"/>
        <v/>
      </c>
    </row>
    <row r="2551" spans="26:31">
      <c r="Z2551" s="3" t="str">
        <f t="shared" si="100"/>
        <v xml:space="preserve">, </v>
      </c>
      <c r="AB2551" s="108" t="s">
        <v>91</v>
      </c>
      <c r="AC2551" s="108"/>
      <c r="AD2551" s="109"/>
      <c r="AE2551" s="19" t="str">
        <f t="shared" si="101"/>
        <v/>
      </c>
    </row>
    <row r="2552" spans="26:31">
      <c r="Z2552" s="3" t="str">
        <f t="shared" si="100"/>
        <v xml:space="preserve">, </v>
      </c>
      <c r="AB2552" s="108" t="s">
        <v>91</v>
      </c>
      <c r="AC2552" s="108"/>
      <c r="AD2552" s="108"/>
      <c r="AE2552" s="19" t="str">
        <f t="shared" si="101"/>
        <v/>
      </c>
    </row>
    <row r="2553" spans="26:31">
      <c r="Z2553" s="3" t="str">
        <f t="shared" si="100"/>
        <v xml:space="preserve">, </v>
      </c>
      <c r="AB2553" s="108" t="s">
        <v>91</v>
      </c>
      <c r="AC2553" s="109"/>
      <c r="AD2553" s="109"/>
      <c r="AE2553" s="19" t="str">
        <f t="shared" si="101"/>
        <v/>
      </c>
    </row>
    <row r="2554" spans="26:31">
      <c r="Z2554" s="3" t="str">
        <f t="shared" si="100"/>
        <v xml:space="preserve">, </v>
      </c>
      <c r="AB2554" s="108" t="s">
        <v>91</v>
      </c>
      <c r="AC2554" s="109"/>
      <c r="AD2554" s="108"/>
      <c r="AE2554" s="19" t="str">
        <f t="shared" si="101"/>
        <v/>
      </c>
    </row>
    <row r="2555" spans="26:31">
      <c r="Z2555" s="3" t="str">
        <f t="shared" si="100"/>
        <v xml:space="preserve">, </v>
      </c>
      <c r="AB2555" s="108" t="s">
        <v>91</v>
      </c>
      <c r="AC2555" s="109"/>
      <c r="AD2555" s="109"/>
      <c r="AE2555" s="19" t="str">
        <f t="shared" si="101"/>
        <v/>
      </c>
    </row>
    <row r="2556" spans="26:31">
      <c r="Z2556" s="3" t="str">
        <f t="shared" si="100"/>
        <v xml:space="preserve">, </v>
      </c>
      <c r="AB2556" s="108" t="s">
        <v>91</v>
      </c>
      <c r="AC2556" s="109"/>
      <c r="AD2556" s="109"/>
      <c r="AE2556" s="19" t="str">
        <f t="shared" si="101"/>
        <v/>
      </c>
    </row>
    <row r="2557" spans="26:31">
      <c r="Z2557" s="3" t="str">
        <f t="shared" si="100"/>
        <v xml:space="preserve">, </v>
      </c>
      <c r="AB2557" s="108" t="s">
        <v>91</v>
      </c>
      <c r="AC2557" s="108"/>
      <c r="AD2557" s="108"/>
      <c r="AE2557" s="19" t="str">
        <f t="shared" si="101"/>
        <v/>
      </c>
    </row>
    <row r="2558" spans="26:31">
      <c r="Z2558" s="3" t="str">
        <f t="shared" si="100"/>
        <v xml:space="preserve">, </v>
      </c>
      <c r="AB2558" s="108" t="s">
        <v>91</v>
      </c>
      <c r="AC2558" s="109"/>
      <c r="AD2558" s="109"/>
      <c r="AE2558" s="19" t="str">
        <f t="shared" si="101"/>
        <v/>
      </c>
    </row>
    <row r="2559" spans="26:31">
      <c r="Z2559" s="3" t="str">
        <f t="shared" si="100"/>
        <v xml:space="preserve">, </v>
      </c>
      <c r="AB2559" s="108" t="s">
        <v>91</v>
      </c>
      <c r="AC2559" s="108"/>
      <c r="AD2559" s="108"/>
      <c r="AE2559" s="19" t="str">
        <f t="shared" si="101"/>
        <v/>
      </c>
    </row>
    <row r="2560" spans="26:31">
      <c r="Z2560" s="3" t="str">
        <f t="shared" si="100"/>
        <v xml:space="preserve">, </v>
      </c>
      <c r="AB2560" s="108" t="s">
        <v>91</v>
      </c>
      <c r="AC2560" s="109"/>
      <c r="AD2560" s="109"/>
      <c r="AE2560" s="19" t="str">
        <f t="shared" si="101"/>
        <v/>
      </c>
    </row>
    <row r="2561" spans="26:31">
      <c r="Z2561" s="3" t="str">
        <f t="shared" si="100"/>
        <v xml:space="preserve">, </v>
      </c>
      <c r="AB2561" s="108" t="s">
        <v>91</v>
      </c>
      <c r="AC2561" s="109"/>
      <c r="AD2561" s="109"/>
      <c r="AE2561" s="19" t="str">
        <f t="shared" si="101"/>
        <v/>
      </c>
    </row>
    <row r="2562" spans="26:31">
      <c r="Z2562" s="3" t="str">
        <f t="shared" si="100"/>
        <v xml:space="preserve">, </v>
      </c>
      <c r="AB2562" s="108" t="s">
        <v>91</v>
      </c>
      <c r="AC2562" s="108"/>
      <c r="AD2562" s="109"/>
      <c r="AE2562" s="19" t="str">
        <f t="shared" si="101"/>
        <v/>
      </c>
    </row>
    <row r="2563" spans="26:31">
      <c r="Z2563" s="3" t="str">
        <f t="shared" si="100"/>
        <v xml:space="preserve">, </v>
      </c>
      <c r="AB2563" s="108" t="s">
        <v>91</v>
      </c>
      <c r="AC2563" s="109"/>
      <c r="AD2563" s="109"/>
      <c r="AE2563" s="19" t="str">
        <f t="shared" si="101"/>
        <v/>
      </c>
    </row>
    <row r="2564" spans="26:31">
      <c r="Z2564" s="3" t="str">
        <f t="shared" si="100"/>
        <v xml:space="preserve">, </v>
      </c>
      <c r="AB2564" s="108" t="s">
        <v>91</v>
      </c>
      <c r="AC2564" s="108"/>
      <c r="AD2564" s="108"/>
      <c r="AE2564" s="19" t="str">
        <f t="shared" si="101"/>
        <v/>
      </c>
    </row>
    <row r="2565" spans="26:31">
      <c r="Z2565" s="3" t="str">
        <f t="shared" si="100"/>
        <v xml:space="preserve">, </v>
      </c>
      <c r="AB2565" s="108" t="s">
        <v>91</v>
      </c>
      <c r="AC2565" s="109"/>
      <c r="AD2565" s="109"/>
      <c r="AE2565" s="19" t="str">
        <f t="shared" si="101"/>
        <v/>
      </c>
    </row>
    <row r="2566" spans="26:31">
      <c r="Z2566" s="3" t="str">
        <f t="shared" si="100"/>
        <v xml:space="preserve">, </v>
      </c>
      <c r="AB2566" s="108" t="s">
        <v>91</v>
      </c>
      <c r="AC2566" s="109"/>
      <c r="AD2566" s="109"/>
      <c r="AE2566" s="19" t="str">
        <f t="shared" si="101"/>
        <v/>
      </c>
    </row>
    <row r="2567" spans="26:31">
      <c r="Z2567" s="3" t="str">
        <f t="shared" ref="Z2567:Z2630" si="102">CONCATENATE(AA2567, AB2567, AC2567)</f>
        <v xml:space="preserve">, </v>
      </c>
      <c r="AB2567" s="108" t="s">
        <v>91</v>
      </c>
      <c r="AC2567" s="109"/>
      <c r="AD2567" s="108"/>
      <c r="AE2567" s="19" t="str">
        <f t="shared" si="101"/>
        <v/>
      </c>
    </row>
    <row r="2568" spans="26:31">
      <c r="Z2568" s="3" t="str">
        <f t="shared" si="102"/>
        <v xml:space="preserve">, </v>
      </c>
      <c r="AB2568" s="108" t="s">
        <v>91</v>
      </c>
      <c r="AC2568" s="109"/>
      <c r="AD2568" s="108"/>
      <c r="AE2568" s="19" t="str">
        <f t="shared" si="101"/>
        <v/>
      </c>
    </row>
    <row r="2569" spans="26:31">
      <c r="Z2569" s="3" t="str">
        <f t="shared" si="102"/>
        <v xml:space="preserve">, </v>
      </c>
      <c r="AB2569" s="108" t="s">
        <v>91</v>
      </c>
      <c r="AC2569" s="108"/>
      <c r="AD2569" s="109"/>
      <c r="AE2569" s="19" t="str">
        <f t="shared" si="101"/>
        <v/>
      </c>
    </row>
    <row r="2570" spans="26:31">
      <c r="Z2570" s="3" t="str">
        <f t="shared" si="102"/>
        <v xml:space="preserve">, </v>
      </c>
      <c r="AB2570" s="108" t="s">
        <v>91</v>
      </c>
      <c r="AC2570" s="109"/>
      <c r="AD2570" s="109"/>
      <c r="AE2570" s="19" t="str">
        <f t="shared" si="101"/>
        <v/>
      </c>
    </row>
    <row r="2571" spans="26:31">
      <c r="Z2571" s="3" t="str">
        <f t="shared" si="102"/>
        <v xml:space="preserve">, </v>
      </c>
      <c r="AB2571" s="108" t="s">
        <v>91</v>
      </c>
      <c r="AC2571" s="109"/>
      <c r="AD2571" s="109"/>
      <c r="AE2571" s="19" t="str">
        <f t="shared" si="101"/>
        <v/>
      </c>
    </row>
    <row r="2572" spans="26:31">
      <c r="Z2572" s="3" t="str">
        <f t="shared" si="102"/>
        <v xml:space="preserve">, </v>
      </c>
      <c r="AB2572" s="108" t="s">
        <v>91</v>
      </c>
      <c r="AC2572" s="108"/>
      <c r="AD2572" s="108"/>
      <c r="AE2572" s="19" t="str">
        <f t="shared" si="101"/>
        <v/>
      </c>
    </row>
    <row r="2573" spans="26:31">
      <c r="Z2573" s="3" t="str">
        <f t="shared" si="102"/>
        <v xml:space="preserve">, </v>
      </c>
      <c r="AB2573" s="108" t="s">
        <v>91</v>
      </c>
      <c r="AC2573" s="108"/>
      <c r="AD2573" s="109"/>
      <c r="AE2573" s="19" t="str">
        <f t="shared" si="101"/>
        <v/>
      </c>
    </row>
    <row r="2574" spans="26:31">
      <c r="Z2574" s="3" t="str">
        <f t="shared" si="102"/>
        <v xml:space="preserve">, </v>
      </c>
      <c r="AB2574" s="108" t="s">
        <v>91</v>
      </c>
      <c r="AC2574" s="109"/>
      <c r="AD2574" s="109"/>
      <c r="AE2574" s="19" t="str">
        <f t="shared" si="101"/>
        <v/>
      </c>
    </row>
    <row r="2575" spans="26:31">
      <c r="Z2575" s="3" t="str">
        <f t="shared" si="102"/>
        <v xml:space="preserve">, </v>
      </c>
      <c r="AB2575" s="108" t="s">
        <v>91</v>
      </c>
      <c r="AC2575" s="109"/>
      <c r="AD2575" s="109"/>
      <c r="AE2575" s="19" t="str">
        <f t="shared" si="101"/>
        <v/>
      </c>
    </row>
    <row r="2576" spans="26:31">
      <c r="Z2576" s="3" t="str">
        <f t="shared" si="102"/>
        <v xml:space="preserve">, </v>
      </c>
      <c r="AB2576" s="108" t="s">
        <v>91</v>
      </c>
      <c r="AC2576" s="109"/>
      <c r="AD2576" s="108"/>
      <c r="AE2576" s="19" t="str">
        <f t="shared" si="101"/>
        <v/>
      </c>
    </row>
    <row r="2577" spans="26:31">
      <c r="Z2577" s="3" t="str">
        <f t="shared" si="102"/>
        <v xml:space="preserve">, </v>
      </c>
      <c r="AB2577" s="108" t="s">
        <v>91</v>
      </c>
      <c r="AC2577" s="108"/>
      <c r="AD2577" s="109"/>
      <c r="AE2577" s="19" t="str">
        <f t="shared" si="101"/>
        <v/>
      </c>
    </row>
    <row r="2578" spans="26:31">
      <c r="Z2578" s="3" t="str">
        <f t="shared" si="102"/>
        <v xml:space="preserve">, </v>
      </c>
      <c r="AB2578" s="108" t="s">
        <v>91</v>
      </c>
      <c r="AC2578" s="109"/>
      <c r="AD2578" s="109"/>
      <c r="AE2578" s="19" t="str">
        <f t="shared" si="101"/>
        <v/>
      </c>
    </row>
    <row r="2579" spans="26:31">
      <c r="Z2579" s="3" t="str">
        <f t="shared" si="102"/>
        <v xml:space="preserve">, </v>
      </c>
      <c r="AB2579" s="108" t="s">
        <v>91</v>
      </c>
      <c r="AC2579" s="109"/>
      <c r="AD2579" s="109"/>
      <c r="AE2579" s="19" t="str">
        <f t="shared" si="101"/>
        <v/>
      </c>
    </row>
    <row r="2580" spans="26:31">
      <c r="Z2580" s="3" t="str">
        <f t="shared" si="102"/>
        <v xml:space="preserve">, </v>
      </c>
      <c r="AB2580" s="108" t="s">
        <v>91</v>
      </c>
      <c r="AC2580" s="109"/>
      <c r="AD2580" s="108"/>
      <c r="AE2580" s="19" t="str">
        <f t="shared" si="101"/>
        <v/>
      </c>
    </row>
    <row r="2581" spans="26:31">
      <c r="Z2581" s="3" t="str">
        <f t="shared" si="102"/>
        <v xml:space="preserve">, </v>
      </c>
      <c r="AB2581" s="108" t="s">
        <v>91</v>
      </c>
      <c r="AC2581" s="108"/>
      <c r="AD2581" s="109"/>
      <c r="AE2581" s="19" t="str">
        <f t="shared" si="101"/>
        <v/>
      </c>
    </row>
    <row r="2582" spans="26:31">
      <c r="Z2582" s="3" t="str">
        <f t="shared" si="102"/>
        <v xml:space="preserve">, </v>
      </c>
      <c r="AB2582" s="108" t="s">
        <v>91</v>
      </c>
      <c r="AC2582" s="109"/>
      <c r="AD2582" s="108"/>
      <c r="AE2582" s="19" t="str">
        <f t="shared" si="101"/>
        <v/>
      </c>
    </row>
    <row r="2583" spans="26:31">
      <c r="Z2583" s="3" t="str">
        <f t="shared" si="102"/>
        <v xml:space="preserve">, </v>
      </c>
      <c r="AB2583" s="108" t="s">
        <v>91</v>
      </c>
      <c r="AC2583" s="109"/>
      <c r="AD2583" s="109"/>
      <c r="AE2583" s="19" t="str">
        <f t="shared" si="101"/>
        <v/>
      </c>
    </row>
    <row r="2584" spans="26:31">
      <c r="Z2584" s="3" t="str">
        <f t="shared" si="102"/>
        <v xml:space="preserve">, </v>
      </c>
      <c r="AB2584" s="108" t="s">
        <v>91</v>
      </c>
      <c r="AC2584" s="109"/>
      <c r="AD2584" s="109"/>
      <c r="AE2584" s="19" t="str">
        <f t="shared" si="101"/>
        <v/>
      </c>
    </row>
    <row r="2585" spans="26:31">
      <c r="Z2585" s="3" t="str">
        <f t="shared" si="102"/>
        <v xml:space="preserve">, </v>
      </c>
      <c r="AB2585" s="108" t="s">
        <v>91</v>
      </c>
      <c r="AC2585" s="108"/>
      <c r="AD2585" s="109"/>
      <c r="AE2585" s="19" t="str">
        <f t="shared" si="101"/>
        <v/>
      </c>
    </row>
    <row r="2586" spans="26:31">
      <c r="Z2586" s="3" t="str">
        <f t="shared" si="102"/>
        <v xml:space="preserve">, </v>
      </c>
      <c r="AB2586" s="108" t="s">
        <v>91</v>
      </c>
      <c r="AC2586" s="109"/>
      <c r="AD2586" s="109"/>
      <c r="AE2586" s="19" t="str">
        <f t="shared" si="101"/>
        <v/>
      </c>
    </row>
    <row r="2587" spans="26:31">
      <c r="Z2587" s="3" t="str">
        <f t="shared" si="102"/>
        <v xml:space="preserve">, </v>
      </c>
      <c r="AB2587" s="108" t="s">
        <v>91</v>
      </c>
      <c r="AC2587" s="108"/>
      <c r="AD2587" s="109"/>
      <c r="AE2587" s="19" t="str">
        <f t="shared" si="101"/>
        <v/>
      </c>
    </row>
    <row r="2588" spans="26:31">
      <c r="Z2588" s="3" t="str">
        <f t="shared" si="102"/>
        <v xml:space="preserve">, </v>
      </c>
      <c r="AB2588" s="108" t="s">
        <v>91</v>
      </c>
      <c r="AC2588" s="109"/>
      <c r="AD2588" s="108"/>
      <c r="AE2588" s="19" t="str">
        <f t="shared" si="101"/>
        <v/>
      </c>
    </row>
    <row r="2589" spans="26:31">
      <c r="Z2589" s="3" t="str">
        <f t="shared" si="102"/>
        <v xml:space="preserve">, </v>
      </c>
      <c r="AB2589" s="108" t="s">
        <v>91</v>
      </c>
      <c r="AC2589" s="109"/>
      <c r="AD2589" s="108"/>
      <c r="AE2589" s="19" t="str">
        <f t="shared" si="101"/>
        <v/>
      </c>
    </row>
    <row r="2590" spans="26:31">
      <c r="Z2590" s="3" t="str">
        <f t="shared" si="102"/>
        <v xml:space="preserve">, </v>
      </c>
      <c r="AB2590" s="108" t="s">
        <v>91</v>
      </c>
      <c r="AC2590" s="109"/>
      <c r="AD2590" s="108"/>
      <c r="AE2590" s="19" t="str">
        <f t="shared" si="101"/>
        <v/>
      </c>
    </row>
    <row r="2591" spans="26:31">
      <c r="Z2591" s="3" t="str">
        <f t="shared" si="102"/>
        <v xml:space="preserve">, </v>
      </c>
      <c r="AB2591" s="108" t="s">
        <v>91</v>
      </c>
      <c r="AC2591" s="109"/>
      <c r="AD2591" s="108"/>
      <c r="AE2591" s="19" t="str">
        <f t="shared" si="101"/>
        <v/>
      </c>
    </row>
    <row r="2592" spans="26:31">
      <c r="Z2592" s="3" t="str">
        <f t="shared" si="102"/>
        <v xml:space="preserve">, </v>
      </c>
      <c r="AB2592" s="108" t="s">
        <v>91</v>
      </c>
      <c r="AC2592" s="109"/>
      <c r="AD2592" s="109"/>
      <c r="AE2592" s="19" t="str">
        <f t="shared" si="101"/>
        <v/>
      </c>
    </row>
    <row r="2593" spans="26:31">
      <c r="Z2593" s="3" t="str">
        <f t="shared" si="102"/>
        <v xml:space="preserve">, </v>
      </c>
      <c r="AB2593" s="108" t="s">
        <v>91</v>
      </c>
      <c r="AC2593" s="108"/>
      <c r="AD2593" s="108"/>
      <c r="AE2593" s="19" t="str">
        <f t="shared" si="101"/>
        <v/>
      </c>
    </row>
    <row r="2594" spans="26:31">
      <c r="Z2594" s="3" t="str">
        <f t="shared" si="102"/>
        <v xml:space="preserve">, </v>
      </c>
      <c r="AB2594" s="108" t="s">
        <v>91</v>
      </c>
      <c r="AC2594" s="108"/>
      <c r="AD2594" s="109"/>
      <c r="AE2594" s="19" t="str">
        <f t="shared" si="101"/>
        <v/>
      </c>
    </row>
    <row r="2595" spans="26:31">
      <c r="Z2595" s="3" t="str">
        <f t="shared" si="102"/>
        <v xml:space="preserve">, </v>
      </c>
      <c r="AB2595" s="108" t="s">
        <v>91</v>
      </c>
      <c r="AC2595" s="108"/>
      <c r="AD2595" s="109"/>
      <c r="AE2595" s="19" t="str">
        <f t="shared" si="101"/>
        <v/>
      </c>
    </row>
    <row r="2596" spans="26:31">
      <c r="Z2596" s="3" t="str">
        <f t="shared" si="102"/>
        <v xml:space="preserve">, </v>
      </c>
      <c r="AB2596" s="108" t="s">
        <v>91</v>
      </c>
      <c r="AC2596" s="108"/>
      <c r="AD2596" s="109"/>
      <c r="AE2596" s="19" t="str">
        <f t="shared" si="101"/>
        <v/>
      </c>
    </row>
    <row r="2597" spans="26:31">
      <c r="Z2597" s="3" t="str">
        <f t="shared" si="102"/>
        <v xml:space="preserve">, </v>
      </c>
      <c r="AB2597" s="108" t="s">
        <v>91</v>
      </c>
      <c r="AC2597" s="109"/>
      <c r="AD2597" s="109"/>
      <c r="AE2597" s="19" t="str">
        <f t="shared" si="101"/>
        <v/>
      </c>
    </row>
    <row r="2598" spans="26:31">
      <c r="Z2598" s="3" t="str">
        <f t="shared" si="102"/>
        <v xml:space="preserve">, </v>
      </c>
      <c r="AB2598" s="108" t="s">
        <v>91</v>
      </c>
      <c r="AC2598" s="108"/>
      <c r="AD2598" s="108"/>
      <c r="AE2598" s="19" t="str">
        <f t="shared" si="101"/>
        <v/>
      </c>
    </row>
    <row r="2599" spans="26:31">
      <c r="Z2599" s="3" t="str">
        <f t="shared" si="102"/>
        <v xml:space="preserve">, </v>
      </c>
      <c r="AB2599" s="108" t="s">
        <v>91</v>
      </c>
      <c r="AC2599" s="109"/>
      <c r="AD2599" s="109"/>
      <c r="AE2599" s="19" t="str">
        <f t="shared" ref="AE2599:AE2662" si="103">IFERROR(INDEX($AH:$AH,MATCH($C2597,$AF:$AF,0)),"")</f>
        <v/>
      </c>
    </row>
    <row r="2600" spans="26:31">
      <c r="Z2600" s="3" t="str">
        <f t="shared" si="102"/>
        <v xml:space="preserve">, </v>
      </c>
      <c r="AB2600" s="108" t="s">
        <v>91</v>
      </c>
      <c r="AC2600" s="109"/>
      <c r="AD2600" s="108"/>
      <c r="AE2600" s="19" t="str">
        <f t="shared" si="103"/>
        <v/>
      </c>
    </row>
    <row r="2601" spans="26:31">
      <c r="Z2601" s="3" t="str">
        <f t="shared" si="102"/>
        <v xml:space="preserve">, </v>
      </c>
      <c r="AB2601" s="108" t="s">
        <v>91</v>
      </c>
      <c r="AC2601" s="109"/>
      <c r="AD2601" s="109"/>
      <c r="AE2601" s="19" t="str">
        <f t="shared" si="103"/>
        <v/>
      </c>
    </row>
    <row r="2602" spans="26:31">
      <c r="Z2602" s="3" t="str">
        <f t="shared" si="102"/>
        <v xml:space="preserve">, </v>
      </c>
      <c r="AB2602" s="108" t="s">
        <v>91</v>
      </c>
      <c r="AC2602" s="109"/>
      <c r="AD2602" s="109"/>
      <c r="AE2602" s="19" t="str">
        <f t="shared" si="103"/>
        <v/>
      </c>
    </row>
    <row r="2603" spans="26:31">
      <c r="Z2603" s="3" t="str">
        <f t="shared" si="102"/>
        <v xml:space="preserve">, </v>
      </c>
      <c r="AB2603" s="108" t="s">
        <v>91</v>
      </c>
      <c r="AC2603" s="108"/>
      <c r="AD2603" s="109"/>
      <c r="AE2603" s="19" t="str">
        <f t="shared" si="103"/>
        <v/>
      </c>
    </row>
    <row r="2604" spans="26:31">
      <c r="Z2604" s="3" t="str">
        <f t="shared" si="102"/>
        <v xml:space="preserve">, </v>
      </c>
      <c r="AB2604" s="108" t="s">
        <v>91</v>
      </c>
      <c r="AC2604" s="109"/>
      <c r="AD2604" s="109"/>
      <c r="AE2604" s="19" t="str">
        <f t="shared" si="103"/>
        <v/>
      </c>
    </row>
    <row r="2605" spans="26:31">
      <c r="Z2605" s="3" t="str">
        <f t="shared" si="102"/>
        <v xml:space="preserve">, </v>
      </c>
      <c r="AB2605" s="108" t="s">
        <v>91</v>
      </c>
      <c r="AC2605" s="108"/>
      <c r="AD2605" s="108"/>
      <c r="AE2605" s="19" t="str">
        <f t="shared" si="103"/>
        <v/>
      </c>
    </row>
    <row r="2606" spans="26:31">
      <c r="Z2606" s="3" t="str">
        <f t="shared" si="102"/>
        <v xml:space="preserve">, </v>
      </c>
      <c r="AB2606" s="108" t="s">
        <v>91</v>
      </c>
      <c r="AC2606" s="109"/>
      <c r="AD2606" s="109"/>
      <c r="AE2606" s="19" t="str">
        <f t="shared" si="103"/>
        <v/>
      </c>
    </row>
    <row r="2607" spans="26:31">
      <c r="Z2607" s="3" t="str">
        <f t="shared" si="102"/>
        <v xml:space="preserve">, </v>
      </c>
      <c r="AB2607" s="108" t="s">
        <v>91</v>
      </c>
      <c r="AC2607" s="109"/>
      <c r="AD2607" s="109"/>
      <c r="AE2607" s="19" t="str">
        <f t="shared" si="103"/>
        <v/>
      </c>
    </row>
    <row r="2608" spans="26:31">
      <c r="Z2608" s="3" t="str">
        <f t="shared" si="102"/>
        <v xml:space="preserve">, </v>
      </c>
      <c r="AB2608" s="108" t="s">
        <v>91</v>
      </c>
      <c r="AC2608" s="109"/>
      <c r="AD2608" s="108"/>
      <c r="AE2608" s="19" t="str">
        <f t="shared" si="103"/>
        <v/>
      </c>
    </row>
    <row r="2609" spans="26:31">
      <c r="Z2609" s="3" t="str">
        <f t="shared" si="102"/>
        <v xml:space="preserve">, </v>
      </c>
      <c r="AB2609" s="108" t="s">
        <v>91</v>
      </c>
      <c r="AC2609" s="109"/>
      <c r="AD2609" s="108"/>
      <c r="AE2609" s="19" t="str">
        <f t="shared" si="103"/>
        <v/>
      </c>
    </row>
    <row r="2610" spans="26:31">
      <c r="Z2610" s="3" t="str">
        <f t="shared" si="102"/>
        <v xml:space="preserve">, </v>
      </c>
      <c r="AB2610" s="108" t="s">
        <v>91</v>
      </c>
      <c r="AC2610" s="108"/>
      <c r="AD2610" s="108"/>
      <c r="AE2610" s="19" t="str">
        <f t="shared" si="103"/>
        <v/>
      </c>
    </row>
    <row r="2611" spans="26:31">
      <c r="Z2611" s="3" t="str">
        <f t="shared" si="102"/>
        <v xml:space="preserve">, </v>
      </c>
      <c r="AB2611" s="108" t="s">
        <v>91</v>
      </c>
      <c r="AC2611" s="109"/>
      <c r="AD2611" s="109"/>
      <c r="AE2611" s="19" t="str">
        <f t="shared" si="103"/>
        <v/>
      </c>
    </row>
    <row r="2612" spans="26:31">
      <c r="Z2612" s="3" t="str">
        <f t="shared" si="102"/>
        <v xml:space="preserve">, </v>
      </c>
      <c r="AB2612" s="108" t="s">
        <v>91</v>
      </c>
      <c r="AC2612" s="109"/>
      <c r="AD2612" s="108"/>
      <c r="AE2612" s="19" t="str">
        <f t="shared" si="103"/>
        <v/>
      </c>
    </row>
    <row r="2613" spans="26:31">
      <c r="Z2613" s="3" t="str">
        <f t="shared" si="102"/>
        <v xml:space="preserve">, </v>
      </c>
      <c r="AB2613" s="108" t="s">
        <v>91</v>
      </c>
      <c r="AC2613" s="108"/>
      <c r="AD2613" s="109"/>
      <c r="AE2613" s="19" t="str">
        <f t="shared" si="103"/>
        <v/>
      </c>
    </row>
    <row r="2614" spans="26:31">
      <c r="Z2614" s="3" t="str">
        <f t="shared" si="102"/>
        <v xml:space="preserve">, </v>
      </c>
      <c r="AB2614" s="108" t="s">
        <v>91</v>
      </c>
      <c r="AC2614" s="108"/>
      <c r="AD2614" s="108"/>
      <c r="AE2614" s="19" t="str">
        <f t="shared" si="103"/>
        <v/>
      </c>
    </row>
    <row r="2615" spans="26:31">
      <c r="Z2615" s="3" t="str">
        <f t="shared" si="102"/>
        <v xml:space="preserve">, </v>
      </c>
      <c r="AB2615" s="108" t="s">
        <v>91</v>
      </c>
      <c r="AC2615" s="108"/>
      <c r="AD2615" s="108"/>
      <c r="AE2615" s="19" t="str">
        <f t="shared" si="103"/>
        <v/>
      </c>
    </row>
    <row r="2616" spans="26:31">
      <c r="Z2616" s="3" t="str">
        <f t="shared" si="102"/>
        <v xml:space="preserve">, </v>
      </c>
      <c r="AB2616" s="108" t="s">
        <v>91</v>
      </c>
      <c r="AC2616" s="109"/>
      <c r="AD2616" s="109"/>
      <c r="AE2616" s="19" t="str">
        <f t="shared" si="103"/>
        <v/>
      </c>
    </row>
    <row r="2617" spans="26:31">
      <c r="Z2617" s="3" t="str">
        <f t="shared" si="102"/>
        <v xml:space="preserve">, </v>
      </c>
      <c r="AB2617" s="108" t="s">
        <v>91</v>
      </c>
      <c r="AC2617" s="108"/>
      <c r="AD2617" s="108"/>
      <c r="AE2617" s="19" t="str">
        <f t="shared" si="103"/>
        <v/>
      </c>
    </row>
    <row r="2618" spans="26:31">
      <c r="Z2618" s="3" t="str">
        <f t="shared" si="102"/>
        <v xml:space="preserve">, </v>
      </c>
      <c r="AB2618" s="108" t="s">
        <v>91</v>
      </c>
      <c r="AC2618" s="109"/>
      <c r="AD2618" s="108"/>
      <c r="AE2618" s="19" t="str">
        <f t="shared" si="103"/>
        <v/>
      </c>
    </row>
    <row r="2619" spans="26:31">
      <c r="Z2619" s="3" t="str">
        <f t="shared" si="102"/>
        <v xml:space="preserve">, </v>
      </c>
      <c r="AB2619" s="108" t="s">
        <v>91</v>
      </c>
      <c r="AC2619" s="108"/>
      <c r="AD2619" s="108"/>
      <c r="AE2619" s="19" t="str">
        <f t="shared" si="103"/>
        <v/>
      </c>
    </row>
    <row r="2620" spans="26:31">
      <c r="Z2620" s="3" t="str">
        <f t="shared" si="102"/>
        <v xml:space="preserve">, </v>
      </c>
      <c r="AB2620" s="108" t="s">
        <v>91</v>
      </c>
      <c r="AC2620" s="108"/>
      <c r="AD2620" s="108"/>
      <c r="AE2620" s="19" t="str">
        <f t="shared" si="103"/>
        <v/>
      </c>
    </row>
    <row r="2621" spans="26:31">
      <c r="Z2621" s="3" t="str">
        <f t="shared" si="102"/>
        <v xml:space="preserve">, </v>
      </c>
      <c r="AB2621" s="108" t="s">
        <v>91</v>
      </c>
      <c r="AC2621" s="109"/>
      <c r="AD2621" s="108"/>
      <c r="AE2621" s="19" t="str">
        <f t="shared" si="103"/>
        <v/>
      </c>
    </row>
    <row r="2622" spans="26:31">
      <c r="Z2622" s="3" t="str">
        <f t="shared" si="102"/>
        <v xml:space="preserve">, </v>
      </c>
      <c r="AB2622" s="108" t="s">
        <v>91</v>
      </c>
      <c r="AC2622" s="108"/>
      <c r="AD2622" s="108"/>
      <c r="AE2622" s="19" t="str">
        <f t="shared" si="103"/>
        <v/>
      </c>
    </row>
    <row r="2623" spans="26:31">
      <c r="Z2623" s="3" t="str">
        <f t="shared" si="102"/>
        <v xml:space="preserve">, </v>
      </c>
      <c r="AB2623" s="108" t="s">
        <v>91</v>
      </c>
      <c r="AC2623" s="108"/>
      <c r="AD2623" s="109"/>
      <c r="AE2623" s="19" t="str">
        <f t="shared" si="103"/>
        <v/>
      </c>
    </row>
    <row r="2624" spans="26:31">
      <c r="Z2624" s="3" t="str">
        <f t="shared" si="102"/>
        <v xml:space="preserve">, </v>
      </c>
      <c r="AB2624" s="108" t="s">
        <v>91</v>
      </c>
      <c r="AC2624" s="108"/>
      <c r="AD2624" s="109"/>
      <c r="AE2624" s="19" t="str">
        <f t="shared" si="103"/>
        <v/>
      </c>
    </row>
    <row r="2625" spans="26:31">
      <c r="Z2625" s="3" t="str">
        <f t="shared" si="102"/>
        <v xml:space="preserve">, </v>
      </c>
      <c r="AB2625" s="108" t="s">
        <v>91</v>
      </c>
      <c r="AC2625" s="108"/>
      <c r="AD2625" s="108"/>
      <c r="AE2625" s="19" t="str">
        <f t="shared" si="103"/>
        <v/>
      </c>
    </row>
    <row r="2626" spans="26:31">
      <c r="Z2626" s="3" t="str">
        <f t="shared" si="102"/>
        <v xml:space="preserve">, </v>
      </c>
      <c r="AB2626" s="108" t="s">
        <v>91</v>
      </c>
      <c r="AC2626" s="108"/>
      <c r="AD2626" s="109"/>
      <c r="AE2626" s="19" t="str">
        <f t="shared" si="103"/>
        <v/>
      </c>
    </row>
    <row r="2627" spans="26:31">
      <c r="Z2627" s="3" t="str">
        <f t="shared" si="102"/>
        <v xml:space="preserve">, </v>
      </c>
      <c r="AB2627" s="108" t="s">
        <v>91</v>
      </c>
      <c r="AC2627" s="108"/>
      <c r="AD2627" s="109"/>
      <c r="AE2627" s="19" t="str">
        <f t="shared" si="103"/>
        <v/>
      </c>
    </row>
    <row r="2628" spans="26:31">
      <c r="Z2628" s="3" t="str">
        <f t="shared" si="102"/>
        <v xml:space="preserve">, </v>
      </c>
      <c r="AB2628" s="108" t="s">
        <v>91</v>
      </c>
      <c r="AC2628" s="109"/>
      <c r="AD2628" s="109"/>
      <c r="AE2628" s="19" t="str">
        <f t="shared" si="103"/>
        <v/>
      </c>
    </row>
    <row r="2629" spans="26:31">
      <c r="Z2629" s="3" t="str">
        <f t="shared" si="102"/>
        <v xml:space="preserve">, </v>
      </c>
      <c r="AB2629" s="108" t="s">
        <v>91</v>
      </c>
      <c r="AC2629" s="109"/>
      <c r="AD2629" s="108"/>
      <c r="AE2629" s="19" t="str">
        <f t="shared" si="103"/>
        <v/>
      </c>
    </row>
    <row r="2630" spans="26:31">
      <c r="Z2630" s="3" t="str">
        <f t="shared" si="102"/>
        <v xml:space="preserve">, </v>
      </c>
      <c r="AB2630" s="108" t="s">
        <v>91</v>
      </c>
      <c r="AC2630" s="108"/>
      <c r="AD2630" s="108"/>
      <c r="AE2630" s="19" t="str">
        <f t="shared" si="103"/>
        <v/>
      </c>
    </row>
    <row r="2631" spans="26:31">
      <c r="Z2631" s="3" t="str">
        <f t="shared" ref="Z2631:Z2694" si="104">CONCATENATE(AA2631, AB2631, AC2631)</f>
        <v xml:space="preserve">, </v>
      </c>
      <c r="AB2631" s="108" t="s">
        <v>91</v>
      </c>
      <c r="AC2631" s="109"/>
      <c r="AD2631" s="109"/>
      <c r="AE2631" s="19" t="str">
        <f t="shared" si="103"/>
        <v/>
      </c>
    </row>
    <row r="2632" spans="26:31">
      <c r="Z2632" s="3" t="str">
        <f t="shared" si="104"/>
        <v xml:space="preserve">, </v>
      </c>
      <c r="AB2632" s="108" t="s">
        <v>91</v>
      </c>
      <c r="AC2632" s="109"/>
      <c r="AD2632" s="109"/>
      <c r="AE2632" s="19" t="str">
        <f t="shared" si="103"/>
        <v/>
      </c>
    </row>
    <row r="2633" spans="26:31">
      <c r="Z2633" s="3" t="str">
        <f t="shared" si="104"/>
        <v xml:space="preserve">, </v>
      </c>
      <c r="AB2633" s="108" t="s">
        <v>91</v>
      </c>
      <c r="AC2633" s="109"/>
      <c r="AD2633" s="109"/>
      <c r="AE2633" s="19" t="str">
        <f t="shared" si="103"/>
        <v/>
      </c>
    </row>
    <row r="2634" spans="26:31">
      <c r="Z2634" s="3" t="str">
        <f t="shared" si="104"/>
        <v xml:space="preserve">, </v>
      </c>
      <c r="AB2634" s="108" t="s">
        <v>91</v>
      </c>
      <c r="AC2634" s="108"/>
      <c r="AD2634" s="108"/>
      <c r="AE2634" s="19" t="str">
        <f t="shared" si="103"/>
        <v/>
      </c>
    </row>
    <row r="2635" spans="26:31">
      <c r="Z2635" s="3" t="str">
        <f t="shared" si="104"/>
        <v xml:space="preserve">, </v>
      </c>
      <c r="AB2635" s="108" t="s">
        <v>91</v>
      </c>
      <c r="AC2635" s="108"/>
      <c r="AD2635" s="108"/>
      <c r="AE2635" s="19" t="str">
        <f t="shared" si="103"/>
        <v/>
      </c>
    </row>
    <row r="2636" spans="26:31">
      <c r="Z2636" s="3" t="str">
        <f t="shared" si="104"/>
        <v xml:space="preserve">, </v>
      </c>
      <c r="AB2636" s="108" t="s">
        <v>91</v>
      </c>
      <c r="AC2636" s="109"/>
      <c r="AD2636" s="108"/>
      <c r="AE2636" s="19" t="str">
        <f t="shared" si="103"/>
        <v/>
      </c>
    </row>
    <row r="2637" spans="26:31">
      <c r="Z2637" s="3" t="str">
        <f t="shared" si="104"/>
        <v xml:space="preserve">, </v>
      </c>
      <c r="AB2637" s="108" t="s">
        <v>91</v>
      </c>
      <c r="AC2637" s="109"/>
      <c r="AD2637" s="108"/>
      <c r="AE2637" s="19" t="str">
        <f t="shared" si="103"/>
        <v/>
      </c>
    </row>
    <row r="2638" spans="26:31">
      <c r="Z2638" s="3" t="str">
        <f t="shared" si="104"/>
        <v xml:space="preserve">, </v>
      </c>
      <c r="AB2638" s="108" t="s">
        <v>91</v>
      </c>
      <c r="AC2638" s="109"/>
      <c r="AD2638" s="108"/>
      <c r="AE2638" s="19" t="str">
        <f t="shared" si="103"/>
        <v/>
      </c>
    </row>
    <row r="2639" spans="26:31">
      <c r="Z2639" s="3" t="str">
        <f t="shared" si="104"/>
        <v xml:space="preserve">, </v>
      </c>
      <c r="AB2639" s="108" t="s">
        <v>91</v>
      </c>
      <c r="AC2639" s="108"/>
      <c r="AD2639" s="109"/>
      <c r="AE2639" s="19" t="str">
        <f t="shared" si="103"/>
        <v/>
      </c>
    </row>
    <row r="2640" spans="26:31">
      <c r="Z2640" s="3" t="str">
        <f t="shared" si="104"/>
        <v xml:space="preserve">, </v>
      </c>
      <c r="AB2640" s="108" t="s">
        <v>91</v>
      </c>
      <c r="AC2640" s="108"/>
      <c r="AD2640" s="108"/>
      <c r="AE2640" s="19" t="str">
        <f t="shared" si="103"/>
        <v/>
      </c>
    </row>
    <row r="2641" spans="26:31">
      <c r="Z2641" s="3" t="str">
        <f t="shared" si="104"/>
        <v xml:space="preserve">, </v>
      </c>
      <c r="AB2641" s="108" t="s">
        <v>91</v>
      </c>
      <c r="AC2641" s="108"/>
      <c r="AD2641" s="108"/>
      <c r="AE2641" s="19" t="str">
        <f t="shared" si="103"/>
        <v/>
      </c>
    </row>
    <row r="2642" spans="26:31">
      <c r="Z2642" s="3" t="str">
        <f t="shared" si="104"/>
        <v xml:space="preserve">, </v>
      </c>
      <c r="AB2642" s="108" t="s">
        <v>91</v>
      </c>
      <c r="AC2642" s="108"/>
      <c r="AD2642" s="109"/>
      <c r="AE2642" s="19" t="str">
        <f t="shared" si="103"/>
        <v/>
      </c>
    </row>
    <row r="2643" spans="26:31">
      <c r="Z2643" s="3" t="str">
        <f t="shared" si="104"/>
        <v xml:space="preserve">, </v>
      </c>
      <c r="AB2643" s="108" t="s">
        <v>91</v>
      </c>
      <c r="AC2643" s="108"/>
      <c r="AD2643" s="109"/>
      <c r="AE2643" s="19" t="str">
        <f t="shared" si="103"/>
        <v/>
      </c>
    </row>
    <row r="2644" spans="26:31">
      <c r="Z2644" s="3" t="str">
        <f t="shared" si="104"/>
        <v xml:space="preserve">, </v>
      </c>
      <c r="AB2644" s="108" t="s">
        <v>91</v>
      </c>
      <c r="AC2644" s="109"/>
      <c r="AD2644" s="108"/>
      <c r="AE2644" s="19" t="str">
        <f t="shared" si="103"/>
        <v/>
      </c>
    </row>
    <row r="2645" spans="26:31">
      <c r="Z2645" s="3" t="str">
        <f t="shared" si="104"/>
        <v xml:space="preserve">, </v>
      </c>
      <c r="AB2645" s="108" t="s">
        <v>91</v>
      </c>
      <c r="AC2645" s="108"/>
      <c r="AD2645" s="108"/>
      <c r="AE2645" s="19" t="str">
        <f t="shared" si="103"/>
        <v/>
      </c>
    </row>
    <row r="2646" spans="26:31">
      <c r="Z2646" s="3" t="str">
        <f t="shared" si="104"/>
        <v xml:space="preserve">, </v>
      </c>
      <c r="AB2646" s="108" t="s">
        <v>91</v>
      </c>
      <c r="AC2646" s="108"/>
      <c r="AD2646" s="109"/>
      <c r="AE2646" s="19" t="str">
        <f t="shared" si="103"/>
        <v/>
      </c>
    </row>
    <row r="2647" spans="26:31">
      <c r="Z2647" s="3" t="str">
        <f t="shared" si="104"/>
        <v xml:space="preserve">, </v>
      </c>
      <c r="AB2647" s="108" t="s">
        <v>91</v>
      </c>
      <c r="AC2647" s="109"/>
      <c r="AD2647" s="109"/>
      <c r="AE2647" s="19" t="str">
        <f t="shared" si="103"/>
        <v/>
      </c>
    </row>
    <row r="2648" spans="26:31">
      <c r="Z2648" s="3" t="str">
        <f t="shared" si="104"/>
        <v xml:space="preserve">, </v>
      </c>
      <c r="AB2648" s="108" t="s">
        <v>91</v>
      </c>
      <c r="AC2648" s="109"/>
      <c r="AD2648" s="109"/>
      <c r="AE2648" s="19" t="str">
        <f t="shared" si="103"/>
        <v/>
      </c>
    </row>
    <row r="2649" spans="26:31">
      <c r="Z2649" s="3" t="str">
        <f t="shared" si="104"/>
        <v xml:space="preserve">, </v>
      </c>
      <c r="AB2649" s="108" t="s">
        <v>91</v>
      </c>
      <c r="AC2649" s="108"/>
      <c r="AD2649" s="108"/>
      <c r="AE2649" s="19" t="str">
        <f t="shared" si="103"/>
        <v/>
      </c>
    </row>
    <row r="2650" spans="26:31">
      <c r="Z2650" s="3" t="str">
        <f t="shared" si="104"/>
        <v xml:space="preserve">, </v>
      </c>
      <c r="AB2650" s="108" t="s">
        <v>91</v>
      </c>
      <c r="AC2650" s="108"/>
      <c r="AD2650" s="108"/>
      <c r="AE2650" s="19" t="str">
        <f t="shared" si="103"/>
        <v/>
      </c>
    </row>
    <row r="2651" spans="26:31">
      <c r="Z2651" s="3" t="str">
        <f t="shared" si="104"/>
        <v xml:space="preserve">, </v>
      </c>
      <c r="AB2651" s="108" t="s">
        <v>91</v>
      </c>
      <c r="AC2651" s="109"/>
      <c r="AD2651" s="108"/>
      <c r="AE2651" s="19" t="str">
        <f t="shared" si="103"/>
        <v/>
      </c>
    </row>
    <row r="2652" spans="26:31">
      <c r="Z2652" s="3" t="str">
        <f t="shared" si="104"/>
        <v xml:space="preserve">, </v>
      </c>
      <c r="AB2652" s="108" t="s">
        <v>91</v>
      </c>
      <c r="AC2652" s="109"/>
      <c r="AD2652" s="109"/>
      <c r="AE2652" s="19" t="str">
        <f t="shared" si="103"/>
        <v/>
      </c>
    </row>
    <row r="2653" spans="26:31">
      <c r="Z2653" s="3" t="str">
        <f t="shared" si="104"/>
        <v xml:space="preserve">, </v>
      </c>
      <c r="AB2653" s="108" t="s">
        <v>91</v>
      </c>
      <c r="AC2653" s="109"/>
      <c r="AD2653" s="109"/>
      <c r="AE2653" s="19" t="str">
        <f t="shared" si="103"/>
        <v/>
      </c>
    </row>
    <row r="2654" spans="26:31">
      <c r="Z2654" s="3" t="str">
        <f t="shared" si="104"/>
        <v xml:space="preserve">, </v>
      </c>
      <c r="AB2654" s="108" t="s">
        <v>91</v>
      </c>
      <c r="AC2654" s="108"/>
      <c r="AD2654" s="109"/>
      <c r="AE2654" s="19" t="str">
        <f t="shared" si="103"/>
        <v/>
      </c>
    </row>
    <row r="2655" spans="26:31">
      <c r="Z2655" s="3" t="str">
        <f t="shared" si="104"/>
        <v xml:space="preserve">, </v>
      </c>
      <c r="AB2655" s="108" t="s">
        <v>91</v>
      </c>
      <c r="AC2655" s="108"/>
      <c r="AD2655" s="109"/>
      <c r="AE2655" s="19" t="str">
        <f t="shared" si="103"/>
        <v/>
      </c>
    </row>
    <row r="2656" spans="26:31">
      <c r="Z2656" s="3" t="str">
        <f t="shared" si="104"/>
        <v xml:space="preserve">, </v>
      </c>
      <c r="AB2656" s="108" t="s">
        <v>91</v>
      </c>
      <c r="AC2656" s="108"/>
      <c r="AD2656" s="108"/>
      <c r="AE2656" s="19" t="str">
        <f t="shared" si="103"/>
        <v/>
      </c>
    </row>
    <row r="2657" spans="26:31">
      <c r="Z2657" s="3" t="str">
        <f t="shared" si="104"/>
        <v xml:space="preserve">, </v>
      </c>
      <c r="AB2657" s="108" t="s">
        <v>91</v>
      </c>
      <c r="AC2657" s="109"/>
      <c r="AD2657" s="109"/>
      <c r="AE2657" s="19" t="str">
        <f t="shared" si="103"/>
        <v/>
      </c>
    </row>
    <row r="2658" spans="26:31">
      <c r="Z2658" s="3" t="str">
        <f t="shared" si="104"/>
        <v xml:space="preserve">, </v>
      </c>
      <c r="AB2658" s="108" t="s">
        <v>91</v>
      </c>
      <c r="AC2658" s="109"/>
      <c r="AD2658" s="108"/>
      <c r="AE2658" s="19" t="str">
        <f t="shared" si="103"/>
        <v/>
      </c>
    </row>
    <row r="2659" spans="26:31">
      <c r="Z2659" s="3" t="str">
        <f t="shared" si="104"/>
        <v xml:space="preserve">, </v>
      </c>
      <c r="AB2659" s="108" t="s">
        <v>91</v>
      </c>
      <c r="AC2659" s="109"/>
      <c r="AD2659" s="109"/>
      <c r="AE2659" s="19" t="str">
        <f t="shared" si="103"/>
        <v/>
      </c>
    </row>
    <row r="2660" spans="26:31">
      <c r="Z2660" s="3" t="str">
        <f t="shared" si="104"/>
        <v xml:space="preserve">, </v>
      </c>
      <c r="AB2660" s="108" t="s">
        <v>91</v>
      </c>
      <c r="AC2660" s="109"/>
      <c r="AD2660" s="108"/>
      <c r="AE2660" s="19" t="str">
        <f t="shared" si="103"/>
        <v/>
      </c>
    </row>
    <row r="2661" spans="26:31">
      <c r="Z2661" s="3" t="str">
        <f t="shared" si="104"/>
        <v xml:space="preserve">, </v>
      </c>
      <c r="AB2661" s="108" t="s">
        <v>91</v>
      </c>
      <c r="AC2661" s="108"/>
      <c r="AD2661" s="108"/>
      <c r="AE2661" s="19" t="str">
        <f t="shared" si="103"/>
        <v/>
      </c>
    </row>
    <row r="2662" spans="26:31">
      <c r="Z2662" s="3" t="str">
        <f t="shared" si="104"/>
        <v xml:space="preserve">, </v>
      </c>
      <c r="AB2662" s="108" t="s">
        <v>91</v>
      </c>
      <c r="AC2662" s="109"/>
      <c r="AD2662" s="109"/>
      <c r="AE2662" s="19" t="str">
        <f t="shared" si="103"/>
        <v/>
      </c>
    </row>
    <row r="2663" spans="26:31">
      <c r="Z2663" s="3" t="str">
        <f t="shared" si="104"/>
        <v xml:space="preserve">, </v>
      </c>
      <c r="AB2663" s="108" t="s">
        <v>91</v>
      </c>
      <c r="AC2663" s="108"/>
      <c r="AD2663" s="108"/>
      <c r="AE2663" s="19" t="str">
        <f t="shared" ref="AE2663:AE2726" si="105">IFERROR(INDEX($AH:$AH,MATCH($C2661,$AF:$AF,0)),"")</f>
        <v/>
      </c>
    </row>
    <row r="2664" spans="26:31">
      <c r="Z2664" s="3" t="str">
        <f t="shared" si="104"/>
        <v xml:space="preserve">, </v>
      </c>
      <c r="AB2664" s="108" t="s">
        <v>91</v>
      </c>
      <c r="AC2664" s="109"/>
      <c r="AD2664" s="109"/>
      <c r="AE2664" s="19" t="str">
        <f t="shared" si="105"/>
        <v/>
      </c>
    </row>
    <row r="2665" spans="26:31">
      <c r="Z2665" s="3" t="str">
        <f t="shared" si="104"/>
        <v xml:space="preserve">, </v>
      </c>
      <c r="AB2665" s="108" t="s">
        <v>91</v>
      </c>
      <c r="AC2665" s="108"/>
      <c r="AD2665" s="109"/>
      <c r="AE2665" s="19" t="str">
        <f t="shared" si="105"/>
        <v/>
      </c>
    </row>
    <row r="2666" spans="26:31">
      <c r="Z2666" s="3" t="str">
        <f t="shared" si="104"/>
        <v xml:space="preserve">, </v>
      </c>
      <c r="AB2666" s="108" t="s">
        <v>91</v>
      </c>
      <c r="AC2666" s="108"/>
      <c r="AD2666" s="108"/>
      <c r="AE2666" s="19" t="str">
        <f t="shared" si="105"/>
        <v/>
      </c>
    </row>
    <row r="2667" spans="26:31">
      <c r="Z2667" s="3" t="str">
        <f t="shared" si="104"/>
        <v xml:space="preserve">, </v>
      </c>
      <c r="AB2667" s="108" t="s">
        <v>91</v>
      </c>
      <c r="AC2667" s="109"/>
      <c r="AD2667" s="109"/>
      <c r="AE2667" s="19" t="str">
        <f t="shared" si="105"/>
        <v/>
      </c>
    </row>
    <row r="2668" spans="26:31">
      <c r="Z2668" s="3" t="str">
        <f t="shared" si="104"/>
        <v xml:space="preserve">, </v>
      </c>
      <c r="AB2668" s="108" t="s">
        <v>91</v>
      </c>
      <c r="AC2668" s="108"/>
      <c r="AD2668" s="109"/>
      <c r="AE2668" s="19" t="str">
        <f t="shared" si="105"/>
        <v/>
      </c>
    </row>
    <row r="2669" spans="26:31">
      <c r="Z2669" s="3" t="str">
        <f t="shared" si="104"/>
        <v xml:space="preserve">, </v>
      </c>
      <c r="AB2669" s="108" t="s">
        <v>91</v>
      </c>
      <c r="AC2669" s="109"/>
      <c r="AD2669" s="108"/>
      <c r="AE2669" s="19" t="str">
        <f t="shared" si="105"/>
        <v/>
      </c>
    </row>
    <row r="2670" spans="26:31">
      <c r="Z2670" s="3" t="str">
        <f t="shared" si="104"/>
        <v xml:space="preserve">, </v>
      </c>
      <c r="AB2670" s="108" t="s">
        <v>91</v>
      </c>
      <c r="AC2670" s="109"/>
      <c r="AD2670" s="109"/>
      <c r="AE2670" s="19" t="str">
        <f t="shared" si="105"/>
        <v/>
      </c>
    </row>
    <row r="2671" spans="26:31">
      <c r="Z2671" s="3" t="str">
        <f t="shared" si="104"/>
        <v xml:space="preserve">, </v>
      </c>
      <c r="AB2671" s="108" t="s">
        <v>91</v>
      </c>
      <c r="AC2671" s="108"/>
      <c r="AD2671" s="109"/>
      <c r="AE2671" s="19" t="str">
        <f t="shared" si="105"/>
        <v/>
      </c>
    </row>
    <row r="2672" spans="26:31">
      <c r="Z2672" s="3" t="str">
        <f t="shared" si="104"/>
        <v xml:space="preserve">, </v>
      </c>
      <c r="AB2672" s="108" t="s">
        <v>91</v>
      </c>
      <c r="AC2672" s="109"/>
      <c r="AD2672" s="109"/>
      <c r="AE2672" s="19" t="str">
        <f t="shared" si="105"/>
        <v/>
      </c>
    </row>
    <row r="2673" spans="26:31">
      <c r="Z2673" s="3" t="str">
        <f t="shared" si="104"/>
        <v xml:space="preserve">, </v>
      </c>
      <c r="AB2673" s="108" t="s">
        <v>91</v>
      </c>
      <c r="AC2673" s="109"/>
      <c r="AD2673" s="108"/>
      <c r="AE2673" s="19" t="str">
        <f t="shared" si="105"/>
        <v/>
      </c>
    </row>
    <row r="2674" spans="26:31">
      <c r="Z2674" s="3" t="str">
        <f t="shared" si="104"/>
        <v xml:space="preserve">, </v>
      </c>
      <c r="AB2674" s="108" t="s">
        <v>91</v>
      </c>
      <c r="AC2674" s="108"/>
      <c r="AD2674" s="109"/>
      <c r="AE2674" s="19" t="str">
        <f t="shared" si="105"/>
        <v/>
      </c>
    </row>
    <row r="2675" spans="26:31">
      <c r="Z2675" s="3" t="str">
        <f t="shared" si="104"/>
        <v xml:space="preserve">, </v>
      </c>
      <c r="AB2675" s="108" t="s">
        <v>91</v>
      </c>
      <c r="AC2675" s="109"/>
      <c r="AD2675" s="109"/>
      <c r="AE2675" s="19" t="str">
        <f t="shared" si="105"/>
        <v/>
      </c>
    </row>
    <row r="2676" spans="26:31">
      <c r="Z2676" s="3" t="str">
        <f t="shared" si="104"/>
        <v xml:space="preserve">, </v>
      </c>
      <c r="AB2676" s="108" t="s">
        <v>91</v>
      </c>
      <c r="AC2676" s="109"/>
      <c r="AD2676" s="108"/>
      <c r="AE2676" s="19" t="str">
        <f t="shared" si="105"/>
        <v/>
      </c>
    </row>
    <row r="2677" spans="26:31">
      <c r="Z2677" s="3" t="str">
        <f t="shared" si="104"/>
        <v xml:space="preserve">, </v>
      </c>
      <c r="AB2677" s="108" t="s">
        <v>91</v>
      </c>
      <c r="AC2677" s="109"/>
      <c r="AD2677" s="109"/>
      <c r="AE2677" s="19" t="str">
        <f t="shared" si="105"/>
        <v/>
      </c>
    </row>
    <row r="2678" spans="26:31">
      <c r="Z2678" s="3" t="str">
        <f t="shared" si="104"/>
        <v xml:space="preserve">, </v>
      </c>
      <c r="AB2678" s="108" t="s">
        <v>91</v>
      </c>
      <c r="AC2678" s="108"/>
      <c r="AD2678" s="109"/>
      <c r="AE2678" s="19" t="str">
        <f t="shared" si="105"/>
        <v/>
      </c>
    </row>
    <row r="2679" spans="26:31">
      <c r="Z2679" s="3" t="str">
        <f t="shared" si="104"/>
        <v xml:space="preserve">, </v>
      </c>
      <c r="AB2679" s="108" t="s">
        <v>91</v>
      </c>
      <c r="AC2679" s="109"/>
      <c r="AD2679" s="109"/>
      <c r="AE2679" s="19" t="str">
        <f t="shared" si="105"/>
        <v/>
      </c>
    </row>
    <row r="2680" spans="26:31">
      <c r="Z2680" s="3" t="str">
        <f t="shared" si="104"/>
        <v xml:space="preserve">, </v>
      </c>
      <c r="AB2680" s="108" t="s">
        <v>91</v>
      </c>
      <c r="AC2680" s="109"/>
      <c r="AD2680" s="108"/>
      <c r="AE2680" s="19" t="str">
        <f t="shared" si="105"/>
        <v/>
      </c>
    </row>
    <row r="2681" spans="26:31">
      <c r="Z2681" s="3" t="str">
        <f t="shared" si="104"/>
        <v xml:space="preserve">, </v>
      </c>
      <c r="AB2681" s="108" t="s">
        <v>91</v>
      </c>
      <c r="AC2681" s="108"/>
      <c r="AD2681" s="109"/>
      <c r="AE2681" s="19" t="str">
        <f t="shared" si="105"/>
        <v/>
      </c>
    </row>
    <row r="2682" spans="26:31">
      <c r="Z2682" s="3" t="str">
        <f t="shared" si="104"/>
        <v xml:space="preserve">, </v>
      </c>
      <c r="AB2682" s="108" t="s">
        <v>91</v>
      </c>
      <c r="AC2682" s="109"/>
      <c r="AD2682" s="109"/>
      <c r="AE2682" s="19" t="str">
        <f t="shared" si="105"/>
        <v/>
      </c>
    </row>
    <row r="2683" spans="26:31">
      <c r="Z2683" s="3" t="str">
        <f t="shared" si="104"/>
        <v xml:space="preserve">, </v>
      </c>
      <c r="AB2683" s="108" t="s">
        <v>91</v>
      </c>
      <c r="AC2683" s="109"/>
      <c r="AD2683" s="109"/>
      <c r="AE2683" s="19" t="str">
        <f t="shared" si="105"/>
        <v/>
      </c>
    </row>
    <row r="2684" spans="26:31">
      <c r="Z2684" s="3" t="str">
        <f t="shared" si="104"/>
        <v xml:space="preserve">, </v>
      </c>
      <c r="AB2684" s="108" t="s">
        <v>91</v>
      </c>
      <c r="AC2684" s="109"/>
      <c r="AD2684" s="108"/>
      <c r="AE2684" s="19" t="str">
        <f t="shared" si="105"/>
        <v/>
      </c>
    </row>
    <row r="2685" spans="26:31">
      <c r="Z2685" s="3" t="str">
        <f t="shared" si="104"/>
        <v xml:space="preserve">, </v>
      </c>
      <c r="AB2685" s="108" t="s">
        <v>91</v>
      </c>
      <c r="AC2685" s="108"/>
      <c r="AD2685" s="109"/>
      <c r="AE2685" s="19" t="str">
        <f t="shared" si="105"/>
        <v/>
      </c>
    </row>
    <row r="2686" spans="26:31">
      <c r="Z2686" s="3" t="str">
        <f t="shared" si="104"/>
        <v xml:space="preserve">, </v>
      </c>
      <c r="AB2686" s="108" t="s">
        <v>91</v>
      </c>
      <c r="AC2686" s="109"/>
      <c r="AD2686" s="109"/>
      <c r="AE2686" s="19" t="str">
        <f t="shared" si="105"/>
        <v/>
      </c>
    </row>
    <row r="2687" spans="26:31">
      <c r="Z2687" s="3" t="str">
        <f t="shared" si="104"/>
        <v xml:space="preserve">, </v>
      </c>
      <c r="AB2687" s="108" t="s">
        <v>91</v>
      </c>
      <c r="AC2687" s="109"/>
      <c r="AD2687" s="108"/>
      <c r="AE2687" s="19" t="str">
        <f t="shared" si="105"/>
        <v/>
      </c>
    </row>
    <row r="2688" spans="26:31">
      <c r="Z2688" s="3" t="str">
        <f t="shared" si="104"/>
        <v xml:space="preserve">, </v>
      </c>
      <c r="AB2688" s="108" t="s">
        <v>91</v>
      </c>
      <c r="AC2688" s="109"/>
      <c r="AD2688" s="109"/>
      <c r="AE2688" s="19" t="str">
        <f t="shared" si="105"/>
        <v/>
      </c>
    </row>
    <row r="2689" spans="26:31">
      <c r="Z2689" s="3" t="str">
        <f t="shared" si="104"/>
        <v xml:space="preserve">, </v>
      </c>
      <c r="AB2689" s="108" t="s">
        <v>91</v>
      </c>
      <c r="AC2689" s="108"/>
      <c r="AD2689" s="109"/>
      <c r="AE2689" s="19" t="str">
        <f t="shared" si="105"/>
        <v/>
      </c>
    </row>
    <row r="2690" spans="26:31">
      <c r="Z2690" s="3" t="str">
        <f t="shared" si="104"/>
        <v xml:space="preserve">, </v>
      </c>
      <c r="AB2690" s="108" t="s">
        <v>91</v>
      </c>
      <c r="AC2690" s="109"/>
      <c r="AD2690" s="109"/>
      <c r="AE2690" s="19" t="str">
        <f t="shared" si="105"/>
        <v/>
      </c>
    </row>
    <row r="2691" spans="26:31">
      <c r="Z2691" s="3" t="str">
        <f t="shared" si="104"/>
        <v xml:space="preserve">, </v>
      </c>
      <c r="AB2691" s="108" t="s">
        <v>91</v>
      </c>
      <c r="AC2691" s="109"/>
      <c r="AD2691" s="109"/>
      <c r="AE2691" s="19" t="str">
        <f t="shared" si="105"/>
        <v/>
      </c>
    </row>
    <row r="2692" spans="26:31">
      <c r="Z2692" s="3" t="str">
        <f t="shared" si="104"/>
        <v xml:space="preserve">, </v>
      </c>
      <c r="AB2692" s="108" t="s">
        <v>91</v>
      </c>
      <c r="AC2692" s="108"/>
      <c r="AD2692" s="108"/>
      <c r="AE2692" s="19" t="str">
        <f t="shared" si="105"/>
        <v/>
      </c>
    </row>
    <row r="2693" spans="26:31">
      <c r="Z2693" s="3" t="str">
        <f t="shared" si="104"/>
        <v xml:space="preserve">, </v>
      </c>
      <c r="AB2693" s="108" t="s">
        <v>91</v>
      </c>
      <c r="AC2693" s="109"/>
      <c r="AD2693" s="109"/>
      <c r="AE2693" s="19" t="str">
        <f t="shared" si="105"/>
        <v/>
      </c>
    </row>
    <row r="2694" spans="26:31">
      <c r="Z2694" s="3" t="str">
        <f t="shared" si="104"/>
        <v xml:space="preserve">, </v>
      </c>
      <c r="AB2694" s="108" t="s">
        <v>91</v>
      </c>
      <c r="AC2694" s="109"/>
      <c r="AD2694" s="109"/>
      <c r="AE2694" s="19" t="str">
        <f t="shared" si="105"/>
        <v/>
      </c>
    </row>
    <row r="2695" spans="26:31">
      <c r="Z2695" s="3" t="str">
        <f t="shared" ref="Z2695:Z2758" si="106">CONCATENATE(AA2695, AB2695, AC2695)</f>
        <v xml:space="preserve">, </v>
      </c>
      <c r="AB2695" s="108" t="s">
        <v>91</v>
      </c>
      <c r="AC2695" s="109"/>
      <c r="AD2695" s="109"/>
      <c r="AE2695" s="19" t="str">
        <f t="shared" si="105"/>
        <v/>
      </c>
    </row>
    <row r="2696" spans="26:31">
      <c r="Z2696" s="3" t="str">
        <f t="shared" si="106"/>
        <v xml:space="preserve">, </v>
      </c>
      <c r="AB2696" s="108" t="s">
        <v>91</v>
      </c>
      <c r="AC2696" s="109"/>
      <c r="AD2696" s="109"/>
      <c r="AE2696" s="19" t="str">
        <f t="shared" si="105"/>
        <v/>
      </c>
    </row>
    <row r="2697" spans="26:31">
      <c r="Z2697" s="3" t="str">
        <f t="shared" si="106"/>
        <v xml:space="preserve">, </v>
      </c>
      <c r="AB2697" s="108" t="s">
        <v>91</v>
      </c>
      <c r="AC2697" s="108"/>
      <c r="AD2697" s="109"/>
      <c r="AE2697" s="19" t="str">
        <f t="shared" si="105"/>
        <v/>
      </c>
    </row>
    <row r="2698" spans="26:31">
      <c r="Z2698" s="3" t="str">
        <f t="shared" si="106"/>
        <v xml:space="preserve">, </v>
      </c>
      <c r="AB2698" s="108" t="s">
        <v>91</v>
      </c>
      <c r="AC2698" s="109"/>
      <c r="AD2698" s="108"/>
      <c r="AE2698" s="19" t="str">
        <f t="shared" si="105"/>
        <v/>
      </c>
    </row>
    <row r="2699" spans="26:31">
      <c r="Z2699" s="3" t="str">
        <f t="shared" si="106"/>
        <v xml:space="preserve">, </v>
      </c>
      <c r="AB2699" s="108" t="s">
        <v>91</v>
      </c>
      <c r="AC2699" s="109"/>
      <c r="AD2699" s="109"/>
      <c r="AE2699" s="19" t="str">
        <f t="shared" si="105"/>
        <v/>
      </c>
    </row>
    <row r="2700" spans="26:31">
      <c r="Z2700" s="3" t="str">
        <f t="shared" si="106"/>
        <v xml:space="preserve">, </v>
      </c>
      <c r="AB2700" s="108" t="s">
        <v>91</v>
      </c>
      <c r="AC2700" s="109"/>
      <c r="AD2700" s="108"/>
      <c r="AE2700" s="19" t="str">
        <f t="shared" si="105"/>
        <v/>
      </c>
    </row>
    <row r="2701" spans="26:31">
      <c r="Z2701" s="3" t="str">
        <f t="shared" si="106"/>
        <v xml:space="preserve">, </v>
      </c>
      <c r="AB2701" s="108" t="s">
        <v>91</v>
      </c>
      <c r="AC2701" s="109"/>
      <c r="AD2701" s="108"/>
      <c r="AE2701" s="19" t="str">
        <f t="shared" si="105"/>
        <v/>
      </c>
    </row>
    <row r="2702" spans="26:31">
      <c r="Z2702" s="3" t="str">
        <f t="shared" si="106"/>
        <v xml:space="preserve">, </v>
      </c>
      <c r="AB2702" s="108" t="s">
        <v>91</v>
      </c>
      <c r="AC2702" s="109"/>
      <c r="AD2702" s="109"/>
      <c r="AE2702" s="19" t="str">
        <f t="shared" si="105"/>
        <v/>
      </c>
    </row>
    <row r="2703" spans="26:31">
      <c r="Z2703" s="3" t="str">
        <f t="shared" si="106"/>
        <v xml:space="preserve">, </v>
      </c>
      <c r="AB2703" s="108" t="s">
        <v>91</v>
      </c>
      <c r="AC2703" s="108"/>
      <c r="AD2703" s="108"/>
      <c r="AE2703" s="19" t="str">
        <f t="shared" si="105"/>
        <v/>
      </c>
    </row>
    <row r="2704" spans="26:31">
      <c r="Z2704" s="3" t="str">
        <f t="shared" si="106"/>
        <v xml:space="preserve">, </v>
      </c>
      <c r="AB2704" s="108" t="s">
        <v>91</v>
      </c>
      <c r="AC2704" s="109"/>
      <c r="AD2704" s="109"/>
      <c r="AE2704" s="19" t="str">
        <f t="shared" si="105"/>
        <v/>
      </c>
    </row>
    <row r="2705" spans="26:31">
      <c r="Z2705" s="3" t="str">
        <f t="shared" si="106"/>
        <v xml:space="preserve">, </v>
      </c>
      <c r="AB2705" s="108" t="s">
        <v>91</v>
      </c>
      <c r="AC2705" s="108"/>
      <c r="AD2705" s="109"/>
      <c r="AE2705" s="19" t="str">
        <f t="shared" si="105"/>
        <v/>
      </c>
    </row>
    <row r="2706" spans="26:31">
      <c r="Z2706" s="3" t="str">
        <f t="shared" si="106"/>
        <v xml:space="preserve">, </v>
      </c>
      <c r="AB2706" s="108" t="s">
        <v>91</v>
      </c>
      <c r="AC2706" s="108"/>
      <c r="AD2706" s="109"/>
      <c r="AE2706" s="19" t="str">
        <f t="shared" si="105"/>
        <v/>
      </c>
    </row>
    <row r="2707" spans="26:31">
      <c r="Z2707" s="3" t="str">
        <f t="shared" si="106"/>
        <v xml:space="preserve">, </v>
      </c>
      <c r="AB2707" s="108" t="s">
        <v>91</v>
      </c>
      <c r="AC2707" s="109"/>
      <c r="AD2707" s="109"/>
      <c r="AE2707" s="19" t="str">
        <f t="shared" si="105"/>
        <v/>
      </c>
    </row>
    <row r="2708" spans="26:31">
      <c r="Z2708" s="3" t="str">
        <f t="shared" si="106"/>
        <v xml:space="preserve">, </v>
      </c>
      <c r="AB2708" s="108" t="s">
        <v>91</v>
      </c>
      <c r="AC2708" s="108"/>
      <c r="AD2708" s="109"/>
      <c r="AE2708" s="19" t="str">
        <f t="shared" si="105"/>
        <v/>
      </c>
    </row>
    <row r="2709" spans="26:31">
      <c r="Z2709" s="3" t="str">
        <f t="shared" si="106"/>
        <v xml:space="preserve">, </v>
      </c>
      <c r="AB2709" s="108" t="s">
        <v>91</v>
      </c>
      <c r="AC2709" s="109"/>
      <c r="AD2709" s="108"/>
      <c r="AE2709" s="19" t="str">
        <f t="shared" si="105"/>
        <v/>
      </c>
    </row>
    <row r="2710" spans="26:31">
      <c r="Z2710" s="3" t="str">
        <f t="shared" si="106"/>
        <v xml:space="preserve">, </v>
      </c>
      <c r="AB2710" s="108" t="s">
        <v>91</v>
      </c>
      <c r="AC2710" s="109"/>
      <c r="AD2710" s="109"/>
      <c r="AE2710" s="19" t="str">
        <f t="shared" si="105"/>
        <v/>
      </c>
    </row>
    <row r="2711" spans="26:31">
      <c r="Z2711" s="3" t="str">
        <f t="shared" si="106"/>
        <v xml:space="preserve">, </v>
      </c>
      <c r="AB2711" s="108" t="s">
        <v>91</v>
      </c>
      <c r="AC2711" s="109"/>
      <c r="AD2711" s="109"/>
      <c r="AE2711" s="19" t="str">
        <f t="shared" si="105"/>
        <v/>
      </c>
    </row>
    <row r="2712" spans="26:31">
      <c r="Z2712" s="3" t="str">
        <f t="shared" si="106"/>
        <v xml:space="preserve">, </v>
      </c>
      <c r="AB2712" s="108" t="s">
        <v>91</v>
      </c>
      <c r="AC2712" s="109"/>
      <c r="AD2712" s="109"/>
      <c r="AE2712" s="19" t="str">
        <f t="shared" si="105"/>
        <v/>
      </c>
    </row>
    <row r="2713" spans="26:31">
      <c r="Z2713" s="3" t="str">
        <f t="shared" si="106"/>
        <v xml:space="preserve">, </v>
      </c>
      <c r="AB2713" s="108" t="s">
        <v>91</v>
      </c>
      <c r="AC2713" s="109"/>
      <c r="AD2713" s="109"/>
      <c r="AE2713" s="19" t="str">
        <f t="shared" si="105"/>
        <v/>
      </c>
    </row>
    <row r="2714" spans="26:31">
      <c r="Z2714" s="3" t="str">
        <f t="shared" si="106"/>
        <v xml:space="preserve">, </v>
      </c>
      <c r="AB2714" s="108" t="s">
        <v>91</v>
      </c>
      <c r="AC2714" s="108"/>
      <c r="AD2714" s="108"/>
      <c r="AE2714" s="19" t="str">
        <f t="shared" si="105"/>
        <v/>
      </c>
    </row>
    <row r="2715" spans="26:31">
      <c r="Z2715" s="3" t="str">
        <f t="shared" si="106"/>
        <v xml:space="preserve">, </v>
      </c>
      <c r="AB2715" s="108" t="s">
        <v>91</v>
      </c>
      <c r="AC2715" s="109"/>
      <c r="AD2715" s="109"/>
      <c r="AE2715" s="19" t="str">
        <f t="shared" si="105"/>
        <v/>
      </c>
    </row>
    <row r="2716" spans="26:31">
      <c r="Z2716" s="3" t="str">
        <f t="shared" si="106"/>
        <v xml:space="preserve">, </v>
      </c>
      <c r="AB2716" s="108" t="s">
        <v>91</v>
      </c>
      <c r="AC2716" s="109"/>
      <c r="AD2716" s="109"/>
      <c r="AE2716" s="19" t="str">
        <f t="shared" si="105"/>
        <v/>
      </c>
    </row>
    <row r="2717" spans="26:31">
      <c r="Z2717" s="3" t="str">
        <f t="shared" si="106"/>
        <v xml:space="preserve">, </v>
      </c>
      <c r="AB2717" s="108" t="s">
        <v>91</v>
      </c>
      <c r="AC2717" s="109"/>
      <c r="AD2717" s="109"/>
      <c r="AE2717" s="19" t="str">
        <f t="shared" si="105"/>
        <v/>
      </c>
    </row>
    <row r="2718" spans="26:31">
      <c r="Z2718" s="3" t="str">
        <f t="shared" si="106"/>
        <v xml:space="preserve">, </v>
      </c>
      <c r="AB2718" s="108" t="s">
        <v>91</v>
      </c>
      <c r="AC2718" s="109"/>
      <c r="AD2718" s="108"/>
      <c r="AE2718" s="19" t="str">
        <f t="shared" si="105"/>
        <v/>
      </c>
    </row>
    <row r="2719" spans="26:31">
      <c r="Z2719" s="3" t="str">
        <f t="shared" si="106"/>
        <v xml:space="preserve">, </v>
      </c>
      <c r="AB2719" s="108" t="s">
        <v>91</v>
      </c>
      <c r="AC2719" s="108"/>
      <c r="AD2719" s="109"/>
      <c r="AE2719" s="19" t="str">
        <f t="shared" si="105"/>
        <v/>
      </c>
    </row>
    <row r="2720" spans="26:31">
      <c r="Z2720" s="3" t="str">
        <f t="shared" si="106"/>
        <v xml:space="preserve">, </v>
      </c>
      <c r="AB2720" s="108" t="s">
        <v>91</v>
      </c>
      <c r="AC2720" s="109"/>
      <c r="AD2720" s="109"/>
      <c r="AE2720" s="19" t="str">
        <f t="shared" si="105"/>
        <v/>
      </c>
    </row>
    <row r="2721" spans="26:31">
      <c r="Z2721" s="3" t="str">
        <f t="shared" si="106"/>
        <v xml:space="preserve">, </v>
      </c>
      <c r="AB2721" s="108" t="s">
        <v>91</v>
      </c>
      <c r="AC2721" s="109"/>
      <c r="AD2721" s="108"/>
      <c r="AE2721" s="19" t="str">
        <f t="shared" si="105"/>
        <v/>
      </c>
    </row>
    <row r="2722" spans="26:31">
      <c r="Z2722" s="3" t="str">
        <f t="shared" si="106"/>
        <v xml:space="preserve">, </v>
      </c>
      <c r="AB2722" s="108" t="s">
        <v>91</v>
      </c>
      <c r="AC2722" s="109"/>
      <c r="AD2722" s="108"/>
      <c r="AE2722" s="19" t="str">
        <f t="shared" si="105"/>
        <v/>
      </c>
    </row>
    <row r="2723" spans="26:31">
      <c r="Z2723" s="3" t="str">
        <f t="shared" si="106"/>
        <v xml:space="preserve">, </v>
      </c>
      <c r="AB2723" s="108" t="s">
        <v>91</v>
      </c>
      <c r="AC2723" s="108"/>
      <c r="AD2723" s="109"/>
      <c r="AE2723" s="19" t="str">
        <f t="shared" si="105"/>
        <v/>
      </c>
    </row>
    <row r="2724" spans="26:31">
      <c r="Z2724" s="3" t="str">
        <f t="shared" si="106"/>
        <v xml:space="preserve">, </v>
      </c>
      <c r="AB2724" s="108" t="s">
        <v>91</v>
      </c>
      <c r="AC2724" s="109"/>
      <c r="AD2724" s="108"/>
      <c r="AE2724" s="19" t="str">
        <f t="shared" si="105"/>
        <v/>
      </c>
    </row>
    <row r="2725" spans="26:31">
      <c r="Z2725" s="3" t="str">
        <f t="shared" si="106"/>
        <v xml:space="preserve">, </v>
      </c>
      <c r="AB2725" s="108" t="s">
        <v>91</v>
      </c>
      <c r="AC2725" s="109"/>
      <c r="AD2725" s="109"/>
      <c r="AE2725" s="19" t="str">
        <f t="shared" si="105"/>
        <v/>
      </c>
    </row>
    <row r="2726" spans="26:31">
      <c r="Z2726" s="3" t="str">
        <f t="shared" si="106"/>
        <v xml:space="preserve">, </v>
      </c>
      <c r="AB2726" s="108" t="s">
        <v>91</v>
      </c>
      <c r="AC2726" s="108"/>
      <c r="AD2726" s="109"/>
      <c r="AE2726" s="19" t="str">
        <f t="shared" si="105"/>
        <v/>
      </c>
    </row>
    <row r="2727" spans="26:31">
      <c r="Z2727" s="3" t="str">
        <f t="shared" si="106"/>
        <v xml:space="preserve">, </v>
      </c>
      <c r="AB2727" s="108" t="s">
        <v>91</v>
      </c>
      <c r="AC2727" s="108"/>
      <c r="AD2727" s="109"/>
      <c r="AE2727" s="19" t="str">
        <f t="shared" ref="AE2727:AE2790" si="107">IFERROR(INDEX($AH:$AH,MATCH($C2725,$AF:$AF,0)),"")</f>
        <v/>
      </c>
    </row>
    <row r="2728" spans="26:31">
      <c r="Z2728" s="3" t="str">
        <f t="shared" si="106"/>
        <v xml:space="preserve">, </v>
      </c>
      <c r="AB2728" s="108" t="s">
        <v>91</v>
      </c>
      <c r="AC2728" s="109"/>
      <c r="AD2728" s="109"/>
      <c r="AE2728" s="19" t="str">
        <f t="shared" si="107"/>
        <v/>
      </c>
    </row>
    <row r="2729" spans="26:31">
      <c r="Z2729" s="3" t="str">
        <f t="shared" si="106"/>
        <v xml:space="preserve">, </v>
      </c>
      <c r="AB2729" s="108" t="s">
        <v>91</v>
      </c>
      <c r="AC2729" s="108"/>
      <c r="AD2729" s="109"/>
      <c r="AE2729" s="19" t="str">
        <f t="shared" si="107"/>
        <v/>
      </c>
    </row>
    <row r="2730" spans="26:31">
      <c r="Z2730" s="3" t="str">
        <f t="shared" si="106"/>
        <v xml:space="preserve">, </v>
      </c>
      <c r="AB2730" s="108" t="s">
        <v>91</v>
      </c>
      <c r="AC2730" s="109"/>
      <c r="AD2730" s="108"/>
      <c r="AE2730" s="19" t="str">
        <f t="shared" si="107"/>
        <v/>
      </c>
    </row>
    <row r="2731" spans="26:31">
      <c r="Z2731" s="3" t="str">
        <f t="shared" si="106"/>
        <v xml:space="preserve">, </v>
      </c>
      <c r="AB2731" s="108" t="s">
        <v>91</v>
      </c>
      <c r="AC2731" s="109"/>
      <c r="AD2731" s="108"/>
      <c r="AE2731" s="19" t="str">
        <f t="shared" si="107"/>
        <v/>
      </c>
    </row>
    <row r="2732" spans="26:31">
      <c r="Z2732" s="3" t="str">
        <f t="shared" si="106"/>
        <v xml:space="preserve">, </v>
      </c>
      <c r="AB2732" s="108" t="s">
        <v>91</v>
      </c>
      <c r="AC2732" s="109"/>
      <c r="AD2732" s="109"/>
      <c r="AE2732" s="19" t="str">
        <f t="shared" si="107"/>
        <v/>
      </c>
    </row>
    <row r="2733" spans="26:31">
      <c r="Z2733" s="3" t="str">
        <f t="shared" si="106"/>
        <v xml:space="preserve">, </v>
      </c>
      <c r="AB2733" s="108" t="s">
        <v>91</v>
      </c>
      <c r="AC2733" s="109"/>
      <c r="AD2733" s="109"/>
      <c r="AE2733" s="19" t="str">
        <f t="shared" si="107"/>
        <v/>
      </c>
    </row>
    <row r="2734" spans="26:31">
      <c r="Z2734" s="3" t="str">
        <f t="shared" si="106"/>
        <v xml:space="preserve">, </v>
      </c>
      <c r="AB2734" s="108" t="s">
        <v>91</v>
      </c>
      <c r="AC2734" s="109"/>
      <c r="AD2734" s="109"/>
      <c r="AE2734" s="19" t="str">
        <f t="shared" si="107"/>
        <v/>
      </c>
    </row>
    <row r="2735" spans="26:31">
      <c r="Z2735" s="3" t="str">
        <f t="shared" si="106"/>
        <v xml:space="preserve">, </v>
      </c>
      <c r="AB2735" s="108" t="s">
        <v>91</v>
      </c>
      <c r="AC2735" s="108"/>
      <c r="AD2735" s="108"/>
      <c r="AE2735" s="19" t="str">
        <f t="shared" si="107"/>
        <v/>
      </c>
    </row>
    <row r="2736" spans="26:31">
      <c r="Z2736" s="3" t="str">
        <f t="shared" si="106"/>
        <v xml:space="preserve">, </v>
      </c>
      <c r="AB2736" s="108" t="s">
        <v>91</v>
      </c>
      <c r="AC2736" s="108"/>
      <c r="AD2736" s="109"/>
      <c r="AE2736" s="19" t="str">
        <f t="shared" si="107"/>
        <v/>
      </c>
    </row>
    <row r="2737" spans="26:31">
      <c r="Z2737" s="3" t="str">
        <f t="shared" si="106"/>
        <v xml:space="preserve">, </v>
      </c>
      <c r="AB2737" s="108" t="s">
        <v>91</v>
      </c>
      <c r="AC2737" s="109"/>
      <c r="AD2737" s="109"/>
      <c r="AE2737" s="19" t="str">
        <f t="shared" si="107"/>
        <v/>
      </c>
    </row>
    <row r="2738" spans="26:31">
      <c r="Z2738" s="3" t="str">
        <f t="shared" si="106"/>
        <v xml:space="preserve">, </v>
      </c>
      <c r="AB2738" s="108" t="s">
        <v>91</v>
      </c>
      <c r="AC2738" s="109"/>
      <c r="AD2738" s="108"/>
      <c r="AE2738" s="19" t="str">
        <f t="shared" si="107"/>
        <v/>
      </c>
    </row>
    <row r="2739" spans="26:31">
      <c r="Z2739" s="3" t="str">
        <f t="shared" si="106"/>
        <v xml:space="preserve">, </v>
      </c>
      <c r="AB2739" s="108" t="s">
        <v>91</v>
      </c>
      <c r="AC2739" s="109"/>
      <c r="AD2739" s="109"/>
      <c r="AE2739" s="19" t="str">
        <f t="shared" si="107"/>
        <v/>
      </c>
    </row>
    <row r="2740" spans="26:31">
      <c r="Z2740" s="3" t="str">
        <f t="shared" si="106"/>
        <v xml:space="preserve">, </v>
      </c>
      <c r="AB2740" s="108" t="s">
        <v>91</v>
      </c>
      <c r="AC2740" s="108"/>
      <c r="AD2740" s="109"/>
      <c r="AE2740" s="19" t="str">
        <f t="shared" si="107"/>
        <v/>
      </c>
    </row>
    <row r="2741" spans="26:31">
      <c r="Z2741" s="3" t="str">
        <f t="shared" si="106"/>
        <v xml:space="preserve">, </v>
      </c>
      <c r="AB2741" s="108" t="s">
        <v>91</v>
      </c>
      <c r="AC2741" s="109"/>
      <c r="AD2741" s="108"/>
      <c r="AE2741" s="19" t="str">
        <f t="shared" si="107"/>
        <v/>
      </c>
    </row>
    <row r="2742" spans="26:31">
      <c r="Z2742" s="3" t="str">
        <f t="shared" si="106"/>
        <v xml:space="preserve">, </v>
      </c>
      <c r="AB2742" s="108" t="s">
        <v>91</v>
      </c>
      <c r="AC2742" s="109"/>
      <c r="AD2742" s="109"/>
      <c r="AE2742" s="19" t="str">
        <f t="shared" si="107"/>
        <v/>
      </c>
    </row>
    <row r="2743" spans="26:31">
      <c r="Z2743" s="3" t="str">
        <f t="shared" si="106"/>
        <v xml:space="preserve">, </v>
      </c>
      <c r="AB2743" s="108" t="s">
        <v>91</v>
      </c>
      <c r="AC2743" s="108"/>
      <c r="AD2743" s="109"/>
      <c r="AE2743" s="19" t="str">
        <f t="shared" si="107"/>
        <v/>
      </c>
    </row>
    <row r="2744" spans="26:31">
      <c r="Z2744" s="3" t="str">
        <f t="shared" si="106"/>
        <v xml:space="preserve">, </v>
      </c>
      <c r="AB2744" s="108" t="s">
        <v>91</v>
      </c>
      <c r="AC2744" s="109"/>
      <c r="AD2744" s="109"/>
      <c r="AE2744" s="19" t="str">
        <f t="shared" si="107"/>
        <v/>
      </c>
    </row>
    <row r="2745" spans="26:31">
      <c r="Z2745" s="3" t="str">
        <f t="shared" si="106"/>
        <v xml:space="preserve">, </v>
      </c>
      <c r="AB2745" s="108" t="s">
        <v>91</v>
      </c>
      <c r="AC2745" s="109"/>
      <c r="AD2745" s="108"/>
      <c r="AE2745" s="19" t="str">
        <f t="shared" si="107"/>
        <v/>
      </c>
    </row>
    <row r="2746" spans="26:31">
      <c r="Z2746" s="3" t="str">
        <f t="shared" si="106"/>
        <v xml:space="preserve">, </v>
      </c>
      <c r="AB2746" s="108" t="s">
        <v>91</v>
      </c>
      <c r="AC2746" s="108"/>
      <c r="AD2746" s="108"/>
      <c r="AE2746" s="19" t="str">
        <f t="shared" si="107"/>
        <v/>
      </c>
    </row>
    <row r="2747" spans="26:31">
      <c r="Z2747" s="3" t="str">
        <f t="shared" si="106"/>
        <v xml:space="preserve">, </v>
      </c>
      <c r="AB2747" s="108" t="s">
        <v>91</v>
      </c>
      <c r="AC2747" s="109"/>
      <c r="AD2747" s="109"/>
      <c r="AE2747" s="19" t="str">
        <f t="shared" si="107"/>
        <v/>
      </c>
    </row>
    <row r="2748" spans="26:31">
      <c r="Z2748" s="3" t="str">
        <f t="shared" si="106"/>
        <v xml:space="preserve">, </v>
      </c>
      <c r="AB2748" s="108" t="s">
        <v>91</v>
      </c>
      <c r="AC2748" s="109"/>
      <c r="AD2748" s="108"/>
      <c r="AE2748" s="19" t="str">
        <f t="shared" si="107"/>
        <v/>
      </c>
    </row>
    <row r="2749" spans="26:31">
      <c r="Z2749" s="3" t="str">
        <f t="shared" si="106"/>
        <v xml:space="preserve">, </v>
      </c>
      <c r="AB2749" s="108" t="s">
        <v>91</v>
      </c>
      <c r="AC2749" s="109"/>
      <c r="AD2749" s="109"/>
      <c r="AE2749" s="19" t="str">
        <f t="shared" si="107"/>
        <v/>
      </c>
    </row>
    <row r="2750" spans="26:31">
      <c r="Z2750" s="3" t="str">
        <f t="shared" si="106"/>
        <v xml:space="preserve">, </v>
      </c>
      <c r="AB2750" s="108" t="s">
        <v>91</v>
      </c>
      <c r="AC2750" s="108"/>
      <c r="AD2750" s="109"/>
      <c r="AE2750" s="19" t="str">
        <f t="shared" si="107"/>
        <v/>
      </c>
    </row>
    <row r="2751" spans="26:31">
      <c r="Z2751" s="3" t="str">
        <f t="shared" si="106"/>
        <v xml:space="preserve">, </v>
      </c>
      <c r="AB2751" s="108" t="s">
        <v>91</v>
      </c>
      <c r="AC2751" s="108"/>
      <c r="AD2751" s="109"/>
      <c r="AE2751" s="19" t="str">
        <f t="shared" si="107"/>
        <v/>
      </c>
    </row>
    <row r="2752" spans="26:31">
      <c r="Z2752" s="3" t="str">
        <f t="shared" si="106"/>
        <v xml:space="preserve">, </v>
      </c>
      <c r="AB2752" s="108" t="s">
        <v>91</v>
      </c>
      <c r="AC2752" s="109"/>
      <c r="AD2752" s="109"/>
      <c r="AE2752" s="19" t="str">
        <f t="shared" si="107"/>
        <v/>
      </c>
    </row>
    <row r="2753" spans="26:31">
      <c r="Z2753" s="3" t="str">
        <f t="shared" si="106"/>
        <v xml:space="preserve">, </v>
      </c>
      <c r="AB2753" s="108" t="s">
        <v>91</v>
      </c>
      <c r="AC2753" s="108"/>
      <c r="AD2753" s="108"/>
      <c r="AE2753" s="19" t="str">
        <f t="shared" si="107"/>
        <v/>
      </c>
    </row>
    <row r="2754" spans="26:31">
      <c r="Z2754" s="3" t="str">
        <f t="shared" si="106"/>
        <v xml:space="preserve">, </v>
      </c>
      <c r="AB2754" s="108" t="s">
        <v>91</v>
      </c>
      <c r="AC2754" s="109"/>
      <c r="AD2754" s="109"/>
      <c r="AE2754" s="19" t="str">
        <f t="shared" si="107"/>
        <v/>
      </c>
    </row>
    <row r="2755" spans="26:31">
      <c r="Z2755" s="3" t="str">
        <f t="shared" si="106"/>
        <v xml:space="preserve">, </v>
      </c>
      <c r="AB2755" s="108" t="s">
        <v>91</v>
      </c>
      <c r="AC2755" s="109"/>
      <c r="AD2755" s="109"/>
      <c r="AE2755" s="19" t="str">
        <f t="shared" si="107"/>
        <v/>
      </c>
    </row>
    <row r="2756" spans="26:31">
      <c r="Z2756" s="3" t="str">
        <f t="shared" si="106"/>
        <v xml:space="preserve">, </v>
      </c>
      <c r="AB2756" s="108" t="s">
        <v>91</v>
      </c>
      <c r="AC2756" s="109"/>
      <c r="AD2756" s="108"/>
      <c r="AE2756" s="19" t="str">
        <f t="shared" si="107"/>
        <v/>
      </c>
    </row>
    <row r="2757" spans="26:31">
      <c r="Z2757" s="3" t="str">
        <f t="shared" si="106"/>
        <v xml:space="preserve">, </v>
      </c>
      <c r="AB2757" s="108" t="s">
        <v>91</v>
      </c>
      <c r="AC2757" s="109"/>
      <c r="AD2757" s="108"/>
      <c r="AE2757" s="19" t="str">
        <f t="shared" si="107"/>
        <v/>
      </c>
    </row>
    <row r="2758" spans="26:31">
      <c r="Z2758" s="3" t="str">
        <f t="shared" si="106"/>
        <v xml:space="preserve">, </v>
      </c>
      <c r="AB2758" s="108" t="s">
        <v>91</v>
      </c>
      <c r="AC2758" s="108"/>
      <c r="AD2758" s="109"/>
      <c r="AE2758" s="19" t="str">
        <f t="shared" si="107"/>
        <v/>
      </c>
    </row>
    <row r="2759" spans="26:31">
      <c r="Z2759" s="3" t="str">
        <f t="shared" ref="Z2759:Z2822" si="108">CONCATENATE(AA2759, AB2759, AC2759)</f>
        <v xml:space="preserve">, </v>
      </c>
      <c r="AB2759" s="108" t="s">
        <v>91</v>
      </c>
      <c r="AC2759" s="109"/>
      <c r="AD2759" s="108"/>
      <c r="AE2759" s="19" t="str">
        <f t="shared" si="107"/>
        <v/>
      </c>
    </row>
    <row r="2760" spans="26:31">
      <c r="Z2760" s="3" t="str">
        <f t="shared" si="108"/>
        <v xml:space="preserve">, </v>
      </c>
      <c r="AB2760" s="108" t="s">
        <v>91</v>
      </c>
      <c r="AC2760" s="109"/>
      <c r="AD2760" s="108"/>
      <c r="AE2760" s="19" t="str">
        <f t="shared" si="107"/>
        <v/>
      </c>
    </row>
    <row r="2761" spans="26:31">
      <c r="Z2761" s="3" t="str">
        <f t="shared" si="108"/>
        <v xml:space="preserve">, </v>
      </c>
      <c r="AB2761" s="108" t="s">
        <v>91</v>
      </c>
      <c r="AC2761" s="108"/>
      <c r="AD2761" s="109"/>
      <c r="AE2761" s="19" t="str">
        <f t="shared" si="107"/>
        <v/>
      </c>
    </row>
    <row r="2762" spans="26:31">
      <c r="Z2762" s="3" t="str">
        <f t="shared" si="108"/>
        <v xml:space="preserve">, </v>
      </c>
      <c r="AB2762" s="108" t="s">
        <v>91</v>
      </c>
      <c r="AC2762" s="108"/>
      <c r="AD2762" s="109"/>
      <c r="AE2762" s="19" t="str">
        <f t="shared" si="107"/>
        <v/>
      </c>
    </row>
    <row r="2763" spans="26:31">
      <c r="Z2763" s="3" t="str">
        <f t="shared" si="108"/>
        <v xml:space="preserve">, </v>
      </c>
      <c r="AB2763" s="108" t="s">
        <v>91</v>
      </c>
      <c r="AC2763" s="109"/>
      <c r="AD2763" s="109"/>
      <c r="AE2763" s="19" t="str">
        <f t="shared" si="107"/>
        <v/>
      </c>
    </row>
    <row r="2764" spans="26:31">
      <c r="Z2764" s="3" t="str">
        <f t="shared" si="108"/>
        <v xml:space="preserve">, </v>
      </c>
      <c r="AB2764" s="108" t="s">
        <v>91</v>
      </c>
      <c r="AC2764" s="108"/>
      <c r="AD2764" s="109"/>
      <c r="AE2764" s="19" t="str">
        <f t="shared" si="107"/>
        <v/>
      </c>
    </row>
    <row r="2765" spans="26:31">
      <c r="Z2765" s="3" t="str">
        <f t="shared" si="108"/>
        <v xml:space="preserve">, </v>
      </c>
      <c r="AB2765" s="108" t="s">
        <v>91</v>
      </c>
      <c r="AC2765" s="108"/>
      <c r="AD2765" s="109"/>
      <c r="AE2765" s="19" t="str">
        <f t="shared" si="107"/>
        <v/>
      </c>
    </row>
    <row r="2766" spans="26:31">
      <c r="Z2766" s="3" t="str">
        <f t="shared" si="108"/>
        <v xml:space="preserve">, </v>
      </c>
      <c r="AB2766" s="108" t="s">
        <v>91</v>
      </c>
      <c r="AC2766" s="109"/>
      <c r="AD2766" s="109"/>
      <c r="AE2766" s="19" t="str">
        <f t="shared" si="107"/>
        <v/>
      </c>
    </row>
    <row r="2767" spans="26:31">
      <c r="Z2767" s="3" t="str">
        <f t="shared" si="108"/>
        <v xml:space="preserve">, </v>
      </c>
      <c r="AB2767" s="108" t="s">
        <v>91</v>
      </c>
      <c r="AC2767" s="109"/>
      <c r="AD2767" s="109"/>
      <c r="AE2767" s="19" t="str">
        <f t="shared" si="107"/>
        <v/>
      </c>
    </row>
    <row r="2768" spans="26:31">
      <c r="Z2768" s="3" t="str">
        <f t="shared" si="108"/>
        <v xml:space="preserve">, </v>
      </c>
      <c r="AB2768" s="108" t="s">
        <v>91</v>
      </c>
      <c r="AC2768" s="109"/>
      <c r="AD2768" s="109"/>
      <c r="AE2768" s="19" t="str">
        <f t="shared" si="107"/>
        <v/>
      </c>
    </row>
    <row r="2769" spans="26:31">
      <c r="Z2769" s="3" t="str">
        <f t="shared" si="108"/>
        <v xml:space="preserve">, </v>
      </c>
      <c r="AB2769" s="108" t="s">
        <v>91</v>
      </c>
      <c r="AC2769" s="109"/>
      <c r="AD2769" s="109"/>
      <c r="AE2769" s="19" t="str">
        <f t="shared" si="107"/>
        <v/>
      </c>
    </row>
    <row r="2770" spans="26:31">
      <c r="Z2770" s="3" t="str">
        <f t="shared" si="108"/>
        <v xml:space="preserve">, </v>
      </c>
      <c r="AB2770" s="108" t="s">
        <v>91</v>
      </c>
      <c r="AC2770" s="109"/>
      <c r="AD2770" s="109"/>
      <c r="AE2770" s="19" t="str">
        <f t="shared" si="107"/>
        <v/>
      </c>
    </row>
    <row r="2771" spans="26:31">
      <c r="Z2771" s="3" t="str">
        <f t="shared" si="108"/>
        <v xml:space="preserve">, </v>
      </c>
      <c r="AB2771" s="108" t="s">
        <v>91</v>
      </c>
      <c r="AC2771" s="109"/>
      <c r="AD2771" s="109"/>
      <c r="AE2771" s="19" t="str">
        <f t="shared" si="107"/>
        <v/>
      </c>
    </row>
    <row r="2772" spans="26:31">
      <c r="Z2772" s="3" t="str">
        <f t="shared" si="108"/>
        <v xml:space="preserve">, </v>
      </c>
      <c r="AB2772" s="108" t="s">
        <v>91</v>
      </c>
      <c r="AC2772" s="109"/>
      <c r="AD2772" s="108"/>
      <c r="AE2772" s="19" t="str">
        <f t="shared" si="107"/>
        <v/>
      </c>
    </row>
    <row r="2773" spans="26:31">
      <c r="Z2773" s="3" t="str">
        <f t="shared" si="108"/>
        <v xml:space="preserve">, </v>
      </c>
      <c r="AB2773" s="108" t="s">
        <v>91</v>
      </c>
      <c r="AC2773" s="109"/>
      <c r="AD2773" s="109"/>
      <c r="AE2773" s="19" t="str">
        <f t="shared" si="107"/>
        <v/>
      </c>
    </row>
    <row r="2774" spans="26:31">
      <c r="Z2774" s="3" t="str">
        <f t="shared" si="108"/>
        <v xml:space="preserve">, </v>
      </c>
      <c r="AB2774" s="108" t="s">
        <v>91</v>
      </c>
      <c r="AC2774" s="109"/>
      <c r="AD2774" s="109"/>
      <c r="AE2774" s="19" t="str">
        <f t="shared" si="107"/>
        <v/>
      </c>
    </row>
    <row r="2775" spans="26:31">
      <c r="Z2775" s="3" t="str">
        <f t="shared" si="108"/>
        <v xml:space="preserve">, </v>
      </c>
      <c r="AB2775" s="108" t="s">
        <v>91</v>
      </c>
      <c r="AC2775" s="109"/>
      <c r="AD2775" s="109"/>
      <c r="AE2775" s="19" t="str">
        <f t="shared" si="107"/>
        <v/>
      </c>
    </row>
    <row r="2776" spans="26:31">
      <c r="Z2776" s="3" t="str">
        <f t="shared" si="108"/>
        <v xml:space="preserve">, </v>
      </c>
      <c r="AB2776" s="108" t="s">
        <v>91</v>
      </c>
      <c r="AC2776" s="109"/>
      <c r="AD2776" s="108"/>
      <c r="AE2776" s="19" t="str">
        <f t="shared" si="107"/>
        <v/>
      </c>
    </row>
    <row r="2777" spans="26:31">
      <c r="Z2777" s="3" t="str">
        <f t="shared" si="108"/>
        <v xml:space="preserve">, </v>
      </c>
      <c r="AB2777" s="108" t="s">
        <v>91</v>
      </c>
      <c r="AC2777" s="108"/>
      <c r="AD2777" s="109"/>
      <c r="AE2777" s="19" t="str">
        <f t="shared" si="107"/>
        <v/>
      </c>
    </row>
    <row r="2778" spans="26:31">
      <c r="Z2778" s="3" t="str">
        <f t="shared" si="108"/>
        <v xml:space="preserve">, </v>
      </c>
      <c r="AB2778" s="108" t="s">
        <v>91</v>
      </c>
      <c r="AC2778" s="109"/>
      <c r="AD2778" s="109"/>
      <c r="AE2778" s="19" t="str">
        <f t="shared" si="107"/>
        <v/>
      </c>
    </row>
    <row r="2779" spans="26:31">
      <c r="Z2779" s="3" t="str">
        <f t="shared" si="108"/>
        <v xml:space="preserve">, </v>
      </c>
      <c r="AB2779" s="108" t="s">
        <v>91</v>
      </c>
      <c r="AC2779" s="109"/>
      <c r="AD2779" s="109"/>
      <c r="AE2779" s="19" t="str">
        <f t="shared" si="107"/>
        <v/>
      </c>
    </row>
    <row r="2780" spans="26:31">
      <c r="Z2780" s="3" t="str">
        <f t="shared" si="108"/>
        <v xml:space="preserve">, </v>
      </c>
      <c r="AB2780" s="108" t="s">
        <v>91</v>
      </c>
      <c r="AC2780" s="109"/>
      <c r="AD2780" s="109"/>
      <c r="AE2780" s="19" t="str">
        <f t="shared" si="107"/>
        <v/>
      </c>
    </row>
    <row r="2781" spans="26:31">
      <c r="Z2781" s="3" t="str">
        <f t="shared" si="108"/>
        <v xml:space="preserve">, </v>
      </c>
      <c r="AB2781" s="108" t="s">
        <v>91</v>
      </c>
      <c r="AC2781" s="108"/>
      <c r="AD2781" s="109"/>
      <c r="AE2781" s="19" t="str">
        <f t="shared" si="107"/>
        <v/>
      </c>
    </row>
    <row r="2782" spans="26:31">
      <c r="Z2782" s="3" t="str">
        <f t="shared" si="108"/>
        <v xml:space="preserve">, </v>
      </c>
      <c r="AB2782" s="108" t="s">
        <v>91</v>
      </c>
      <c r="AC2782" s="109"/>
      <c r="AD2782" s="108"/>
      <c r="AE2782" s="19" t="str">
        <f t="shared" si="107"/>
        <v/>
      </c>
    </row>
    <row r="2783" spans="26:31">
      <c r="Z2783" s="3" t="str">
        <f t="shared" si="108"/>
        <v xml:space="preserve">, </v>
      </c>
      <c r="AB2783" s="108" t="s">
        <v>91</v>
      </c>
      <c r="AC2783" s="109"/>
      <c r="AD2783" s="108"/>
      <c r="AE2783" s="19" t="str">
        <f t="shared" si="107"/>
        <v/>
      </c>
    </row>
    <row r="2784" spans="26:31">
      <c r="Z2784" s="3" t="str">
        <f t="shared" si="108"/>
        <v xml:space="preserve">, </v>
      </c>
      <c r="AB2784" s="108" t="s">
        <v>91</v>
      </c>
      <c r="AC2784" s="109"/>
      <c r="AD2784" s="109"/>
      <c r="AE2784" s="19" t="str">
        <f t="shared" si="107"/>
        <v/>
      </c>
    </row>
    <row r="2785" spans="26:31">
      <c r="Z2785" s="3" t="str">
        <f t="shared" si="108"/>
        <v xml:space="preserve">, </v>
      </c>
      <c r="AB2785" s="108" t="s">
        <v>91</v>
      </c>
      <c r="AC2785" s="109"/>
      <c r="AD2785" s="109"/>
      <c r="AE2785" s="19" t="str">
        <f t="shared" si="107"/>
        <v/>
      </c>
    </row>
    <row r="2786" spans="26:31">
      <c r="Z2786" s="3" t="str">
        <f t="shared" si="108"/>
        <v xml:space="preserve">, </v>
      </c>
      <c r="AB2786" s="108" t="s">
        <v>91</v>
      </c>
      <c r="AC2786" s="109"/>
      <c r="AD2786" s="108"/>
      <c r="AE2786" s="19" t="str">
        <f t="shared" si="107"/>
        <v/>
      </c>
    </row>
    <row r="2787" spans="26:31">
      <c r="Z2787" s="3" t="str">
        <f t="shared" si="108"/>
        <v xml:space="preserve">, </v>
      </c>
      <c r="AB2787" s="108" t="s">
        <v>91</v>
      </c>
      <c r="AC2787" s="108"/>
      <c r="AD2787" s="109"/>
      <c r="AE2787" s="19" t="str">
        <f t="shared" si="107"/>
        <v/>
      </c>
    </row>
    <row r="2788" spans="26:31">
      <c r="Z2788" s="3" t="str">
        <f t="shared" si="108"/>
        <v xml:space="preserve">, </v>
      </c>
      <c r="AB2788" s="108" t="s">
        <v>91</v>
      </c>
      <c r="AC2788" s="108"/>
      <c r="AD2788" s="109"/>
      <c r="AE2788" s="19" t="str">
        <f t="shared" si="107"/>
        <v/>
      </c>
    </row>
    <row r="2789" spans="26:31">
      <c r="Z2789" s="3" t="str">
        <f t="shared" si="108"/>
        <v xml:space="preserve">, </v>
      </c>
      <c r="AB2789" s="108" t="s">
        <v>91</v>
      </c>
      <c r="AC2789" s="109"/>
      <c r="AD2789" s="109"/>
      <c r="AE2789" s="19" t="str">
        <f t="shared" si="107"/>
        <v/>
      </c>
    </row>
    <row r="2790" spans="26:31">
      <c r="Z2790" s="3" t="str">
        <f t="shared" si="108"/>
        <v xml:space="preserve">, </v>
      </c>
      <c r="AB2790" s="108" t="s">
        <v>91</v>
      </c>
      <c r="AC2790" s="109"/>
      <c r="AD2790" s="109"/>
      <c r="AE2790" s="19" t="str">
        <f t="shared" si="107"/>
        <v/>
      </c>
    </row>
    <row r="2791" spans="26:31">
      <c r="Z2791" s="3" t="str">
        <f t="shared" si="108"/>
        <v xml:space="preserve">, </v>
      </c>
      <c r="AB2791" s="108" t="s">
        <v>91</v>
      </c>
      <c r="AC2791" s="108"/>
      <c r="AD2791" s="108"/>
      <c r="AE2791" s="19" t="str">
        <f t="shared" ref="AE2791:AE2854" si="109">IFERROR(INDEX($AH:$AH,MATCH($C2789,$AF:$AF,0)),"")</f>
        <v/>
      </c>
    </row>
    <row r="2792" spans="26:31">
      <c r="Z2792" s="3" t="str">
        <f t="shared" si="108"/>
        <v xml:space="preserve">, </v>
      </c>
      <c r="AB2792" s="108" t="s">
        <v>91</v>
      </c>
      <c r="AC2792" s="109"/>
      <c r="AD2792" s="109"/>
      <c r="AE2792" s="19" t="str">
        <f t="shared" si="109"/>
        <v/>
      </c>
    </row>
    <row r="2793" spans="26:31">
      <c r="Z2793" s="3" t="str">
        <f t="shared" si="108"/>
        <v xml:space="preserve">, </v>
      </c>
      <c r="AB2793" s="108" t="s">
        <v>91</v>
      </c>
      <c r="AC2793" s="109"/>
      <c r="AD2793" s="108"/>
      <c r="AE2793" s="19" t="str">
        <f t="shared" si="109"/>
        <v/>
      </c>
    </row>
    <row r="2794" spans="26:31">
      <c r="Z2794" s="3" t="str">
        <f t="shared" si="108"/>
        <v xml:space="preserve">, </v>
      </c>
      <c r="AB2794" s="108" t="s">
        <v>91</v>
      </c>
      <c r="AC2794" s="109"/>
      <c r="AD2794" s="109"/>
      <c r="AE2794" s="19" t="str">
        <f t="shared" si="109"/>
        <v/>
      </c>
    </row>
    <row r="2795" spans="26:31">
      <c r="Z2795" s="3" t="str">
        <f t="shared" si="108"/>
        <v xml:space="preserve">, </v>
      </c>
      <c r="AB2795" s="108" t="s">
        <v>91</v>
      </c>
      <c r="AC2795" s="109"/>
      <c r="AD2795" s="108"/>
      <c r="AE2795" s="19" t="str">
        <f t="shared" si="109"/>
        <v/>
      </c>
    </row>
    <row r="2796" spans="26:31">
      <c r="Z2796" s="3" t="str">
        <f t="shared" si="108"/>
        <v xml:space="preserve">, </v>
      </c>
      <c r="AB2796" s="108" t="s">
        <v>91</v>
      </c>
      <c r="AC2796" s="108"/>
      <c r="AD2796" s="109"/>
      <c r="AE2796" s="19" t="str">
        <f t="shared" si="109"/>
        <v/>
      </c>
    </row>
    <row r="2797" spans="26:31">
      <c r="Z2797" s="3" t="str">
        <f t="shared" si="108"/>
        <v xml:space="preserve">, </v>
      </c>
      <c r="AB2797" s="108" t="s">
        <v>91</v>
      </c>
      <c r="AC2797" s="109"/>
      <c r="AD2797" s="109"/>
      <c r="AE2797" s="19" t="str">
        <f t="shared" si="109"/>
        <v/>
      </c>
    </row>
    <row r="2798" spans="26:31">
      <c r="Z2798" s="3" t="str">
        <f t="shared" si="108"/>
        <v xml:space="preserve">, </v>
      </c>
      <c r="AB2798" s="108" t="s">
        <v>91</v>
      </c>
      <c r="AC2798" s="108"/>
      <c r="AD2798" s="109"/>
      <c r="AE2798" s="19" t="str">
        <f t="shared" si="109"/>
        <v/>
      </c>
    </row>
    <row r="2799" spans="26:31">
      <c r="Z2799" s="3" t="str">
        <f t="shared" si="108"/>
        <v xml:space="preserve">, </v>
      </c>
      <c r="AB2799" s="108" t="s">
        <v>91</v>
      </c>
      <c r="AC2799" s="109"/>
      <c r="AD2799" s="109"/>
      <c r="AE2799" s="19" t="str">
        <f t="shared" si="109"/>
        <v/>
      </c>
    </row>
    <row r="2800" spans="26:31">
      <c r="Z2800" s="3" t="str">
        <f t="shared" si="108"/>
        <v xml:space="preserve">, </v>
      </c>
      <c r="AB2800" s="108" t="s">
        <v>91</v>
      </c>
      <c r="AC2800" s="108"/>
      <c r="AD2800" s="108"/>
      <c r="AE2800" s="19" t="str">
        <f t="shared" si="109"/>
        <v/>
      </c>
    </row>
    <row r="2801" spans="26:31">
      <c r="Z2801" s="3" t="str">
        <f t="shared" si="108"/>
        <v xml:space="preserve">, </v>
      </c>
      <c r="AB2801" s="108" t="s">
        <v>91</v>
      </c>
      <c r="AC2801" s="109"/>
      <c r="AD2801" s="109"/>
      <c r="AE2801" s="19" t="str">
        <f t="shared" si="109"/>
        <v/>
      </c>
    </row>
    <row r="2802" spans="26:31">
      <c r="Z2802" s="3" t="str">
        <f t="shared" si="108"/>
        <v xml:space="preserve">, </v>
      </c>
      <c r="AB2802" s="108" t="s">
        <v>91</v>
      </c>
      <c r="AC2802" s="109"/>
      <c r="AD2802" s="109"/>
      <c r="AE2802" s="19" t="str">
        <f t="shared" si="109"/>
        <v/>
      </c>
    </row>
    <row r="2803" spans="26:31">
      <c r="Z2803" s="3" t="str">
        <f t="shared" si="108"/>
        <v xml:space="preserve">, </v>
      </c>
      <c r="AB2803" s="108" t="s">
        <v>91</v>
      </c>
      <c r="AC2803" s="109"/>
      <c r="AD2803" s="109"/>
      <c r="AE2803" s="19" t="str">
        <f t="shared" si="109"/>
        <v/>
      </c>
    </row>
    <row r="2804" spans="26:31">
      <c r="Z2804" s="3" t="str">
        <f t="shared" si="108"/>
        <v xml:space="preserve">, </v>
      </c>
      <c r="AB2804" s="108" t="s">
        <v>91</v>
      </c>
      <c r="AC2804" s="109"/>
      <c r="AD2804" s="109"/>
      <c r="AE2804" s="19" t="str">
        <f t="shared" si="109"/>
        <v/>
      </c>
    </row>
    <row r="2805" spans="26:31">
      <c r="Z2805" s="3" t="str">
        <f t="shared" si="108"/>
        <v xml:space="preserve">, </v>
      </c>
      <c r="AB2805" s="108" t="s">
        <v>91</v>
      </c>
      <c r="AC2805" s="108"/>
      <c r="AD2805" s="109"/>
      <c r="AE2805" s="19" t="str">
        <f t="shared" si="109"/>
        <v/>
      </c>
    </row>
    <row r="2806" spans="26:31">
      <c r="Z2806" s="3" t="str">
        <f t="shared" si="108"/>
        <v xml:space="preserve">, </v>
      </c>
      <c r="AB2806" s="108" t="s">
        <v>91</v>
      </c>
      <c r="AC2806" s="109"/>
      <c r="AD2806" s="108"/>
      <c r="AE2806" s="19" t="str">
        <f t="shared" si="109"/>
        <v/>
      </c>
    </row>
    <row r="2807" spans="26:31">
      <c r="Z2807" s="3" t="str">
        <f t="shared" si="108"/>
        <v xml:space="preserve">, </v>
      </c>
      <c r="AB2807" s="108" t="s">
        <v>91</v>
      </c>
      <c r="AC2807" s="109"/>
      <c r="AD2807" s="109"/>
      <c r="AE2807" s="19" t="str">
        <f t="shared" si="109"/>
        <v/>
      </c>
    </row>
    <row r="2808" spans="26:31">
      <c r="Z2808" s="3" t="str">
        <f t="shared" si="108"/>
        <v xml:space="preserve">, </v>
      </c>
      <c r="AB2808" s="108" t="s">
        <v>91</v>
      </c>
      <c r="AC2808" s="109"/>
      <c r="AD2808" s="108"/>
      <c r="AE2808" s="19" t="str">
        <f t="shared" si="109"/>
        <v/>
      </c>
    </row>
    <row r="2809" spans="26:31">
      <c r="Z2809" s="3" t="str">
        <f t="shared" si="108"/>
        <v xml:space="preserve">, </v>
      </c>
      <c r="AB2809" s="108" t="s">
        <v>91</v>
      </c>
      <c r="AC2809" s="109"/>
      <c r="AD2809" s="109"/>
      <c r="AE2809" s="19" t="str">
        <f t="shared" si="109"/>
        <v/>
      </c>
    </row>
    <row r="2810" spans="26:31">
      <c r="Z2810" s="3" t="str">
        <f t="shared" si="108"/>
        <v xml:space="preserve">, </v>
      </c>
      <c r="AB2810" s="108" t="s">
        <v>91</v>
      </c>
      <c r="AC2810" s="109"/>
      <c r="AD2810" s="108"/>
      <c r="AE2810" s="19" t="str">
        <f t="shared" si="109"/>
        <v/>
      </c>
    </row>
    <row r="2811" spans="26:31">
      <c r="Z2811" s="3" t="str">
        <f t="shared" si="108"/>
        <v xml:space="preserve">, </v>
      </c>
      <c r="AB2811" s="108" t="s">
        <v>91</v>
      </c>
      <c r="AC2811" s="108"/>
      <c r="AD2811" s="108"/>
      <c r="AE2811" s="19" t="str">
        <f t="shared" si="109"/>
        <v/>
      </c>
    </row>
    <row r="2812" spans="26:31">
      <c r="Z2812" s="3" t="str">
        <f t="shared" si="108"/>
        <v xml:space="preserve">, </v>
      </c>
      <c r="AB2812" s="108" t="s">
        <v>91</v>
      </c>
      <c r="AC2812" s="109"/>
      <c r="AD2812" s="109"/>
      <c r="AE2812" s="19" t="str">
        <f t="shared" si="109"/>
        <v/>
      </c>
    </row>
    <row r="2813" spans="26:31">
      <c r="Z2813" s="3" t="str">
        <f t="shared" si="108"/>
        <v xml:space="preserve">, </v>
      </c>
      <c r="AB2813" s="108" t="s">
        <v>91</v>
      </c>
      <c r="AC2813" s="108"/>
      <c r="AD2813" s="109"/>
      <c r="AE2813" s="19" t="str">
        <f t="shared" si="109"/>
        <v/>
      </c>
    </row>
    <row r="2814" spans="26:31">
      <c r="Z2814" s="3" t="str">
        <f t="shared" si="108"/>
        <v xml:space="preserve">, </v>
      </c>
      <c r="AB2814" s="108" t="s">
        <v>91</v>
      </c>
      <c r="AC2814" s="109"/>
      <c r="AD2814" s="108"/>
      <c r="AE2814" s="19" t="str">
        <f t="shared" si="109"/>
        <v/>
      </c>
    </row>
    <row r="2815" spans="26:31">
      <c r="Z2815" s="3" t="str">
        <f t="shared" si="108"/>
        <v xml:space="preserve">, </v>
      </c>
      <c r="AB2815" s="108" t="s">
        <v>91</v>
      </c>
      <c r="AC2815" s="108"/>
      <c r="AD2815" s="109"/>
      <c r="AE2815" s="19" t="str">
        <f t="shared" si="109"/>
        <v/>
      </c>
    </row>
    <row r="2816" spans="26:31">
      <c r="Z2816" s="3" t="str">
        <f t="shared" si="108"/>
        <v xml:space="preserve">, </v>
      </c>
      <c r="AB2816" s="108" t="s">
        <v>91</v>
      </c>
      <c r="AC2816" s="108"/>
      <c r="AD2816" s="109"/>
      <c r="AE2816" s="19" t="str">
        <f t="shared" si="109"/>
        <v/>
      </c>
    </row>
    <row r="2817" spans="26:31">
      <c r="Z2817" s="3" t="str">
        <f t="shared" si="108"/>
        <v xml:space="preserve">, </v>
      </c>
      <c r="AB2817" s="108" t="s">
        <v>91</v>
      </c>
      <c r="AC2817" s="109"/>
      <c r="AD2817" s="109"/>
      <c r="AE2817" s="19" t="str">
        <f t="shared" si="109"/>
        <v/>
      </c>
    </row>
    <row r="2818" spans="26:31">
      <c r="Z2818" s="3" t="str">
        <f t="shared" si="108"/>
        <v xml:space="preserve">, </v>
      </c>
      <c r="AB2818" s="108" t="s">
        <v>91</v>
      </c>
      <c r="AC2818" s="109"/>
      <c r="AD2818" s="108"/>
      <c r="AE2818" s="19" t="str">
        <f t="shared" si="109"/>
        <v/>
      </c>
    </row>
    <row r="2819" spans="26:31">
      <c r="Z2819" s="3" t="str">
        <f t="shared" si="108"/>
        <v xml:space="preserve">, </v>
      </c>
      <c r="AB2819" s="108" t="s">
        <v>91</v>
      </c>
      <c r="AC2819" s="108"/>
      <c r="AD2819" s="109"/>
      <c r="AE2819" s="19" t="str">
        <f t="shared" si="109"/>
        <v/>
      </c>
    </row>
    <row r="2820" spans="26:31">
      <c r="Z2820" s="3" t="str">
        <f t="shared" si="108"/>
        <v xml:space="preserve">, </v>
      </c>
      <c r="AB2820" s="108" t="s">
        <v>91</v>
      </c>
      <c r="AC2820" s="109"/>
      <c r="AD2820" s="109"/>
      <c r="AE2820" s="19" t="str">
        <f t="shared" si="109"/>
        <v/>
      </c>
    </row>
    <row r="2821" spans="26:31">
      <c r="Z2821" s="3" t="str">
        <f t="shared" si="108"/>
        <v xml:space="preserve">, </v>
      </c>
      <c r="AB2821" s="108" t="s">
        <v>91</v>
      </c>
      <c r="AC2821" s="109"/>
      <c r="AD2821" s="108"/>
      <c r="AE2821" s="19" t="str">
        <f t="shared" si="109"/>
        <v/>
      </c>
    </row>
    <row r="2822" spans="26:31">
      <c r="Z2822" s="3" t="str">
        <f t="shared" si="108"/>
        <v xml:space="preserve">, </v>
      </c>
      <c r="AB2822" s="108" t="s">
        <v>91</v>
      </c>
      <c r="AC2822" s="109"/>
      <c r="AD2822" s="109"/>
      <c r="AE2822" s="19" t="str">
        <f t="shared" si="109"/>
        <v/>
      </c>
    </row>
    <row r="2823" spans="26:31">
      <c r="Z2823" s="3" t="str">
        <f t="shared" ref="Z2823:Z2886" si="110">CONCATENATE(AA2823, AB2823, AC2823)</f>
        <v xml:space="preserve">, </v>
      </c>
      <c r="AB2823" s="108" t="s">
        <v>91</v>
      </c>
      <c r="AC2823" s="108"/>
      <c r="AD2823" s="109"/>
      <c r="AE2823" s="19" t="str">
        <f t="shared" si="109"/>
        <v/>
      </c>
    </row>
    <row r="2824" spans="26:31">
      <c r="Z2824" s="3" t="str">
        <f t="shared" si="110"/>
        <v xml:space="preserve">, </v>
      </c>
      <c r="AB2824" s="108" t="s">
        <v>91</v>
      </c>
      <c r="AC2824" s="109"/>
      <c r="AD2824" s="109"/>
      <c r="AE2824" s="19" t="str">
        <f t="shared" si="109"/>
        <v/>
      </c>
    </row>
    <row r="2825" spans="26:31">
      <c r="Z2825" s="3" t="str">
        <f t="shared" si="110"/>
        <v xml:space="preserve">, </v>
      </c>
      <c r="AB2825" s="108" t="s">
        <v>91</v>
      </c>
      <c r="AC2825" s="109"/>
      <c r="AD2825" s="109"/>
      <c r="AE2825" s="19" t="str">
        <f t="shared" si="109"/>
        <v/>
      </c>
    </row>
    <row r="2826" spans="26:31">
      <c r="Z2826" s="3" t="str">
        <f t="shared" si="110"/>
        <v xml:space="preserve">, </v>
      </c>
      <c r="AB2826" s="108" t="s">
        <v>91</v>
      </c>
      <c r="AC2826" s="108"/>
      <c r="AD2826" s="109"/>
      <c r="AE2826" s="19" t="str">
        <f t="shared" si="109"/>
        <v/>
      </c>
    </row>
    <row r="2827" spans="26:31">
      <c r="Z2827" s="3" t="str">
        <f t="shared" si="110"/>
        <v xml:space="preserve">, </v>
      </c>
      <c r="AB2827" s="108" t="s">
        <v>91</v>
      </c>
      <c r="AC2827" s="109"/>
      <c r="AD2827" s="109"/>
      <c r="AE2827" s="19" t="str">
        <f t="shared" si="109"/>
        <v/>
      </c>
    </row>
    <row r="2828" spans="26:31">
      <c r="Z2828" s="3" t="str">
        <f t="shared" si="110"/>
        <v xml:space="preserve">, </v>
      </c>
      <c r="AB2828" s="108" t="s">
        <v>91</v>
      </c>
      <c r="AC2828" s="109"/>
      <c r="AD2828" s="108"/>
      <c r="AE2828" s="19" t="str">
        <f t="shared" si="109"/>
        <v/>
      </c>
    </row>
    <row r="2829" spans="26:31">
      <c r="Z2829" s="3" t="str">
        <f t="shared" si="110"/>
        <v xml:space="preserve">, </v>
      </c>
      <c r="AB2829" s="108" t="s">
        <v>91</v>
      </c>
      <c r="AC2829" s="109"/>
      <c r="AD2829" s="108"/>
      <c r="AE2829" s="19" t="str">
        <f t="shared" si="109"/>
        <v/>
      </c>
    </row>
    <row r="2830" spans="26:31">
      <c r="Z2830" s="3" t="str">
        <f t="shared" si="110"/>
        <v xml:space="preserve">, </v>
      </c>
      <c r="AB2830" s="108" t="s">
        <v>91</v>
      </c>
      <c r="AC2830" s="109"/>
      <c r="AD2830" s="109"/>
      <c r="AE2830" s="19" t="str">
        <f t="shared" si="109"/>
        <v/>
      </c>
    </row>
    <row r="2831" spans="26:31">
      <c r="Z2831" s="3" t="str">
        <f t="shared" si="110"/>
        <v xml:space="preserve">, </v>
      </c>
      <c r="AB2831" s="108" t="s">
        <v>91</v>
      </c>
      <c r="AC2831" s="109"/>
      <c r="AD2831" s="108"/>
      <c r="AE2831" s="19" t="str">
        <f t="shared" si="109"/>
        <v/>
      </c>
    </row>
    <row r="2832" spans="26:31">
      <c r="Z2832" s="3" t="str">
        <f t="shared" si="110"/>
        <v xml:space="preserve">, </v>
      </c>
      <c r="AB2832" s="108" t="s">
        <v>91</v>
      </c>
      <c r="AC2832" s="109"/>
      <c r="AD2832" s="109"/>
      <c r="AE2832" s="19" t="str">
        <f t="shared" si="109"/>
        <v/>
      </c>
    </row>
    <row r="2833" spans="26:31">
      <c r="Z2833" s="3" t="str">
        <f t="shared" si="110"/>
        <v xml:space="preserve">, </v>
      </c>
      <c r="AB2833" s="108" t="s">
        <v>91</v>
      </c>
      <c r="AC2833" s="108"/>
      <c r="AD2833" s="109"/>
      <c r="AE2833" s="19" t="str">
        <f t="shared" si="109"/>
        <v/>
      </c>
    </row>
    <row r="2834" spans="26:31">
      <c r="Z2834" s="3" t="str">
        <f t="shared" si="110"/>
        <v xml:space="preserve">, </v>
      </c>
      <c r="AB2834" s="108" t="s">
        <v>91</v>
      </c>
      <c r="AC2834" s="108"/>
      <c r="AD2834" s="109"/>
      <c r="AE2834" s="19" t="str">
        <f t="shared" si="109"/>
        <v/>
      </c>
    </row>
    <row r="2835" spans="26:31">
      <c r="Z2835" s="3" t="str">
        <f t="shared" si="110"/>
        <v xml:space="preserve">, </v>
      </c>
      <c r="AB2835" s="108" t="s">
        <v>91</v>
      </c>
      <c r="AC2835" s="109"/>
      <c r="AD2835" s="108"/>
      <c r="AE2835" s="19" t="str">
        <f t="shared" si="109"/>
        <v/>
      </c>
    </row>
    <row r="2836" spans="26:31">
      <c r="Z2836" s="3" t="str">
        <f t="shared" si="110"/>
        <v xml:space="preserve">, </v>
      </c>
      <c r="AB2836" s="108" t="s">
        <v>91</v>
      </c>
      <c r="AC2836" s="108"/>
      <c r="AD2836" s="109"/>
      <c r="AE2836" s="19" t="str">
        <f t="shared" si="109"/>
        <v/>
      </c>
    </row>
    <row r="2837" spans="26:31">
      <c r="Z2837" s="3" t="str">
        <f t="shared" si="110"/>
        <v xml:space="preserve">, </v>
      </c>
      <c r="AB2837" s="108" t="s">
        <v>91</v>
      </c>
      <c r="AC2837" s="109"/>
      <c r="AD2837" s="109"/>
      <c r="AE2837" s="19" t="str">
        <f t="shared" si="109"/>
        <v/>
      </c>
    </row>
    <row r="2838" spans="26:31">
      <c r="Z2838" s="3" t="str">
        <f t="shared" si="110"/>
        <v xml:space="preserve">, </v>
      </c>
      <c r="AB2838" s="108" t="s">
        <v>91</v>
      </c>
      <c r="AC2838" s="109"/>
      <c r="AD2838" s="109"/>
      <c r="AE2838" s="19" t="str">
        <f t="shared" si="109"/>
        <v/>
      </c>
    </row>
    <row r="2839" spans="26:31">
      <c r="Z2839" s="3" t="str">
        <f t="shared" si="110"/>
        <v xml:space="preserve">, </v>
      </c>
      <c r="AB2839" s="108" t="s">
        <v>91</v>
      </c>
      <c r="AC2839" s="109"/>
      <c r="AD2839" s="109"/>
      <c r="AE2839" s="19" t="str">
        <f t="shared" si="109"/>
        <v/>
      </c>
    </row>
    <row r="2840" spans="26:31">
      <c r="Z2840" s="3" t="str">
        <f t="shared" si="110"/>
        <v xml:space="preserve">, </v>
      </c>
      <c r="AB2840" s="108" t="s">
        <v>91</v>
      </c>
      <c r="AC2840" s="108"/>
      <c r="AD2840" s="109"/>
      <c r="AE2840" s="19" t="str">
        <f t="shared" si="109"/>
        <v/>
      </c>
    </row>
    <row r="2841" spans="26:31">
      <c r="Z2841" s="3" t="str">
        <f t="shared" si="110"/>
        <v xml:space="preserve">, </v>
      </c>
      <c r="AB2841" s="108" t="s">
        <v>91</v>
      </c>
      <c r="AC2841" s="109"/>
      <c r="AD2841" s="109"/>
      <c r="AE2841" s="19" t="str">
        <f t="shared" si="109"/>
        <v/>
      </c>
    </row>
    <row r="2842" spans="26:31">
      <c r="Z2842" s="3" t="str">
        <f t="shared" si="110"/>
        <v xml:space="preserve">, </v>
      </c>
      <c r="AB2842" s="108" t="s">
        <v>91</v>
      </c>
      <c r="AC2842" s="109"/>
      <c r="AD2842" s="108"/>
      <c r="AE2842" s="19" t="str">
        <f t="shared" si="109"/>
        <v/>
      </c>
    </row>
    <row r="2843" spans="26:31">
      <c r="Z2843" s="3" t="str">
        <f t="shared" si="110"/>
        <v xml:space="preserve">, </v>
      </c>
      <c r="AB2843" s="108" t="s">
        <v>91</v>
      </c>
      <c r="AC2843" s="109"/>
      <c r="AD2843" s="108"/>
      <c r="AE2843" s="19" t="str">
        <f t="shared" si="109"/>
        <v/>
      </c>
    </row>
    <row r="2844" spans="26:31">
      <c r="Z2844" s="3" t="str">
        <f t="shared" si="110"/>
        <v xml:space="preserve">, </v>
      </c>
      <c r="AB2844" s="108" t="s">
        <v>91</v>
      </c>
      <c r="AC2844" s="109"/>
      <c r="AD2844" s="109"/>
      <c r="AE2844" s="19" t="str">
        <f t="shared" si="109"/>
        <v/>
      </c>
    </row>
    <row r="2845" spans="26:31">
      <c r="Z2845" s="3" t="str">
        <f t="shared" si="110"/>
        <v xml:space="preserve">, </v>
      </c>
      <c r="AB2845" s="108" t="s">
        <v>91</v>
      </c>
      <c r="AC2845" s="109"/>
      <c r="AD2845" s="109"/>
      <c r="AE2845" s="19" t="str">
        <f t="shared" si="109"/>
        <v/>
      </c>
    </row>
    <row r="2846" spans="26:31">
      <c r="Z2846" s="3" t="str">
        <f t="shared" si="110"/>
        <v xml:space="preserve">, </v>
      </c>
      <c r="AB2846" s="108" t="s">
        <v>91</v>
      </c>
      <c r="AC2846" s="109"/>
      <c r="AD2846" s="109"/>
      <c r="AE2846" s="19" t="str">
        <f t="shared" si="109"/>
        <v/>
      </c>
    </row>
    <row r="2847" spans="26:31">
      <c r="Z2847" s="3" t="str">
        <f t="shared" si="110"/>
        <v xml:space="preserve">, </v>
      </c>
      <c r="AB2847" s="108" t="s">
        <v>91</v>
      </c>
      <c r="AC2847" s="108"/>
      <c r="AD2847" s="109"/>
      <c r="AE2847" s="19" t="str">
        <f t="shared" si="109"/>
        <v/>
      </c>
    </row>
    <row r="2848" spans="26:31">
      <c r="Z2848" s="3" t="str">
        <f t="shared" si="110"/>
        <v xml:space="preserve">, </v>
      </c>
      <c r="AB2848" s="108" t="s">
        <v>91</v>
      </c>
      <c r="AC2848" s="108"/>
      <c r="AD2848" s="109"/>
      <c r="AE2848" s="19" t="str">
        <f t="shared" si="109"/>
        <v/>
      </c>
    </row>
    <row r="2849" spans="26:31">
      <c r="Z2849" s="3" t="str">
        <f t="shared" si="110"/>
        <v xml:space="preserve">, </v>
      </c>
      <c r="AB2849" s="108" t="s">
        <v>91</v>
      </c>
      <c r="AC2849" s="109"/>
      <c r="AD2849" s="109"/>
      <c r="AE2849" s="19" t="str">
        <f t="shared" si="109"/>
        <v/>
      </c>
    </row>
    <row r="2850" spans="26:31">
      <c r="Z2850" s="3" t="str">
        <f t="shared" si="110"/>
        <v xml:space="preserve">, </v>
      </c>
      <c r="AB2850" s="108" t="s">
        <v>91</v>
      </c>
      <c r="AC2850" s="109"/>
      <c r="AD2850" s="108"/>
      <c r="AE2850" s="19" t="str">
        <f t="shared" si="109"/>
        <v/>
      </c>
    </row>
    <row r="2851" spans="26:31">
      <c r="Z2851" s="3" t="str">
        <f t="shared" si="110"/>
        <v xml:space="preserve">, </v>
      </c>
      <c r="AB2851" s="108" t="s">
        <v>91</v>
      </c>
      <c r="AC2851" s="109"/>
      <c r="AD2851" s="108"/>
      <c r="AE2851" s="19" t="str">
        <f t="shared" si="109"/>
        <v/>
      </c>
    </row>
    <row r="2852" spans="26:31">
      <c r="Z2852" s="3" t="str">
        <f t="shared" si="110"/>
        <v xml:space="preserve">, </v>
      </c>
      <c r="AB2852" s="108" t="s">
        <v>91</v>
      </c>
      <c r="AC2852" s="109"/>
      <c r="AD2852" s="109"/>
      <c r="AE2852" s="19" t="str">
        <f t="shared" si="109"/>
        <v/>
      </c>
    </row>
    <row r="2853" spans="26:31">
      <c r="Z2853" s="3" t="str">
        <f t="shared" si="110"/>
        <v xml:space="preserve">, </v>
      </c>
      <c r="AB2853" s="108" t="s">
        <v>91</v>
      </c>
      <c r="AC2853" s="109"/>
      <c r="AD2853" s="109"/>
      <c r="AE2853" s="19" t="str">
        <f t="shared" si="109"/>
        <v/>
      </c>
    </row>
    <row r="2854" spans="26:31">
      <c r="Z2854" s="3" t="str">
        <f t="shared" si="110"/>
        <v xml:space="preserve">, </v>
      </c>
      <c r="AB2854" s="108" t="s">
        <v>91</v>
      </c>
      <c r="AC2854" s="109"/>
      <c r="AD2854" s="109"/>
      <c r="AE2854" s="19" t="str">
        <f t="shared" si="109"/>
        <v/>
      </c>
    </row>
    <row r="2855" spans="26:31">
      <c r="Z2855" s="3" t="str">
        <f t="shared" si="110"/>
        <v xml:space="preserve">, </v>
      </c>
      <c r="AB2855" s="108" t="s">
        <v>91</v>
      </c>
      <c r="AC2855" s="108"/>
      <c r="AD2855" s="109"/>
      <c r="AE2855" s="19" t="str">
        <f t="shared" ref="AE2855:AE2918" si="111">IFERROR(INDEX($AH:$AH,MATCH($C2853,$AF:$AF,0)),"")</f>
        <v/>
      </c>
    </row>
    <row r="2856" spans="26:31">
      <c r="Z2856" s="3" t="str">
        <f t="shared" si="110"/>
        <v xml:space="preserve">, </v>
      </c>
      <c r="AB2856" s="108" t="s">
        <v>91</v>
      </c>
      <c r="AC2856" s="108"/>
      <c r="AD2856" s="108"/>
      <c r="AE2856" s="19" t="str">
        <f t="shared" si="111"/>
        <v/>
      </c>
    </row>
    <row r="2857" spans="26:31">
      <c r="Z2857" s="3" t="str">
        <f t="shared" si="110"/>
        <v xml:space="preserve">, </v>
      </c>
      <c r="AB2857" s="108" t="s">
        <v>91</v>
      </c>
      <c r="AC2857" s="109"/>
      <c r="AD2857" s="108"/>
      <c r="AE2857" s="19" t="str">
        <f t="shared" si="111"/>
        <v/>
      </c>
    </row>
    <row r="2858" spans="26:31">
      <c r="Z2858" s="3" t="str">
        <f t="shared" si="110"/>
        <v xml:space="preserve">, </v>
      </c>
      <c r="AB2858" s="108" t="s">
        <v>91</v>
      </c>
      <c r="AC2858" s="109"/>
      <c r="AD2858" s="109"/>
      <c r="AE2858" s="19" t="str">
        <f t="shared" si="111"/>
        <v/>
      </c>
    </row>
    <row r="2859" spans="26:31">
      <c r="Z2859" s="3" t="str">
        <f t="shared" si="110"/>
        <v xml:space="preserve">, </v>
      </c>
      <c r="AB2859" s="108" t="s">
        <v>91</v>
      </c>
      <c r="AC2859" s="109"/>
      <c r="AD2859" s="109"/>
      <c r="AE2859" s="19" t="str">
        <f t="shared" si="111"/>
        <v/>
      </c>
    </row>
    <row r="2860" spans="26:31">
      <c r="Z2860" s="3" t="str">
        <f t="shared" si="110"/>
        <v xml:space="preserve">, </v>
      </c>
      <c r="AB2860" s="108" t="s">
        <v>91</v>
      </c>
      <c r="AC2860" s="109"/>
      <c r="AD2860" s="108"/>
      <c r="AE2860" s="19" t="str">
        <f t="shared" si="111"/>
        <v/>
      </c>
    </row>
    <row r="2861" spans="26:31">
      <c r="Z2861" s="3" t="str">
        <f t="shared" si="110"/>
        <v xml:space="preserve">, </v>
      </c>
      <c r="AB2861" s="108" t="s">
        <v>91</v>
      </c>
      <c r="AC2861" s="108"/>
      <c r="AD2861" s="109"/>
      <c r="AE2861" s="19" t="str">
        <f t="shared" si="111"/>
        <v/>
      </c>
    </row>
    <row r="2862" spans="26:31">
      <c r="Z2862" s="3" t="str">
        <f t="shared" si="110"/>
        <v xml:space="preserve">, </v>
      </c>
      <c r="AB2862" s="108" t="s">
        <v>91</v>
      </c>
      <c r="AC2862" s="108"/>
      <c r="AD2862" s="109"/>
      <c r="AE2862" s="19" t="str">
        <f t="shared" si="111"/>
        <v/>
      </c>
    </row>
    <row r="2863" spans="26:31">
      <c r="Z2863" s="3" t="str">
        <f t="shared" si="110"/>
        <v xml:space="preserve">, </v>
      </c>
      <c r="AB2863" s="108" t="s">
        <v>91</v>
      </c>
      <c r="AC2863" s="109"/>
      <c r="AD2863" s="109"/>
      <c r="AE2863" s="19" t="str">
        <f t="shared" si="111"/>
        <v/>
      </c>
    </row>
    <row r="2864" spans="26:31">
      <c r="Z2864" s="3" t="str">
        <f t="shared" si="110"/>
        <v xml:space="preserve">, </v>
      </c>
      <c r="AB2864" s="108" t="s">
        <v>91</v>
      </c>
      <c r="AC2864" s="109"/>
      <c r="AD2864" s="109"/>
      <c r="AE2864" s="19" t="str">
        <f t="shared" si="111"/>
        <v/>
      </c>
    </row>
    <row r="2865" spans="26:31">
      <c r="Z2865" s="3" t="str">
        <f t="shared" si="110"/>
        <v xml:space="preserve">, </v>
      </c>
      <c r="AB2865" s="108" t="s">
        <v>91</v>
      </c>
      <c r="AC2865" s="108"/>
      <c r="AD2865" s="108"/>
      <c r="AE2865" s="19" t="str">
        <f t="shared" si="111"/>
        <v/>
      </c>
    </row>
    <row r="2866" spans="26:31">
      <c r="Z2866" s="3" t="str">
        <f t="shared" si="110"/>
        <v xml:space="preserve">, </v>
      </c>
      <c r="AB2866" s="108" t="s">
        <v>91</v>
      </c>
      <c r="AC2866" s="109"/>
      <c r="AD2866" s="109"/>
      <c r="AE2866" s="19" t="str">
        <f t="shared" si="111"/>
        <v/>
      </c>
    </row>
    <row r="2867" spans="26:31">
      <c r="Z2867" s="3" t="str">
        <f t="shared" si="110"/>
        <v xml:space="preserve">, </v>
      </c>
      <c r="AB2867" s="108" t="s">
        <v>91</v>
      </c>
      <c r="AC2867" s="109"/>
      <c r="AD2867" s="108"/>
      <c r="AE2867" s="19" t="str">
        <f t="shared" si="111"/>
        <v/>
      </c>
    </row>
    <row r="2868" spans="26:31">
      <c r="Z2868" s="3" t="str">
        <f t="shared" si="110"/>
        <v xml:space="preserve">, </v>
      </c>
      <c r="AB2868" s="108" t="s">
        <v>91</v>
      </c>
      <c r="AC2868" s="109"/>
      <c r="AD2868" s="109"/>
      <c r="AE2868" s="19" t="str">
        <f t="shared" si="111"/>
        <v/>
      </c>
    </row>
    <row r="2869" spans="26:31">
      <c r="Z2869" s="3" t="str">
        <f t="shared" si="110"/>
        <v xml:space="preserve">, </v>
      </c>
      <c r="AB2869" s="108" t="s">
        <v>91</v>
      </c>
      <c r="AC2869" s="109"/>
      <c r="AD2869" s="109"/>
      <c r="AE2869" s="19" t="str">
        <f t="shared" si="111"/>
        <v/>
      </c>
    </row>
    <row r="2870" spans="26:31">
      <c r="Z2870" s="3" t="str">
        <f t="shared" si="110"/>
        <v xml:space="preserve">, </v>
      </c>
      <c r="AB2870" s="108" t="s">
        <v>91</v>
      </c>
      <c r="AC2870" s="108"/>
      <c r="AD2870" s="108"/>
      <c r="AE2870" s="19" t="str">
        <f t="shared" si="111"/>
        <v/>
      </c>
    </row>
    <row r="2871" spans="26:31">
      <c r="Z2871" s="3" t="str">
        <f t="shared" si="110"/>
        <v xml:space="preserve">, </v>
      </c>
      <c r="AB2871" s="108" t="s">
        <v>91</v>
      </c>
      <c r="AC2871" s="109"/>
      <c r="AD2871" s="109"/>
      <c r="AE2871" s="19" t="str">
        <f t="shared" si="111"/>
        <v/>
      </c>
    </row>
    <row r="2872" spans="26:31">
      <c r="Z2872" s="3" t="str">
        <f t="shared" si="110"/>
        <v xml:space="preserve">, </v>
      </c>
      <c r="AB2872" s="108" t="s">
        <v>91</v>
      </c>
      <c r="AC2872" s="108"/>
      <c r="AD2872" s="109"/>
      <c r="AE2872" s="19" t="str">
        <f t="shared" si="111"/>
        <v/>
      </c>
    </row>
    <row r="2873" spans="26:31">
      <c r="Z2873" s="3" t="str">
        <f t="shared" si="110"/>
        <v xml:space="preserve">, </v>
      </c>
      <c r="AB2873" s="108" t="s">
        <v>91</v>
      </c>
      <c r="AC2873" s="109"/>
      <c r="AD2873" s="108"/>
      <c r="AE2873" s="19" t="str">
        <f t="shared" si="111"/>
        <v/>
      </c>
    </row>
    <row r="2874" spans="26:31">
      <c r="Z2874" s="3" t="str">
        <f t="shared" si="110"/>
        <v xml:space="preserve">, </v>
      </c>
      <c r="AB2874" s="108" t="s">
        <v>91</v>
      </c>
      <c r="AC2874" s="109"/>
      <c r="AD2874" s="109"/>
      <c r="AE2874" s="19" t="str">
        <f t="shared" si="111"/>
        <v/>
      </c>
    </row>
    <row r="2875" spans="26:31">
      <c r="Z2875" s="3" t="str">
        <f t="shared" si="110"/>
        <v xml:space="preserve">, </v>
      </c>
      <c r="AB2875" s="108" t="s">
        <v>91</v>
      </c>
      <c r="AC2875" s="108"/>
      <c r="AD2875" s="109"/>
      <c r="AE2875" s="19" t="str">
        <f t="shared" si="111"/>
        <v/>
      </c>
    </row>
    <row r="2876" spans="26:31">
      <c r="Z2876" s="3" t="str">
        <f t="shared" si="110"/>
        <v xml:space="preserve">, </v>
      </c>
      <c r="AB2876" s="108" t="s">
        <v>91</v>
      </c>
      <c r="AC2876" s="109"/>
      <c r="AD2876" s="108"/>
      <c r="AE2876" s="19" t="str">
        <f t="shared" si="111"/>
        <v/>
      </c>
    </row>
    <row r="2877" spans="26:31">
      <c r="Z2877" s="3" t="str">
        <f t="shared" si="110"/>
        <v xml:space="preserve">, </v>
      </c>
      <c r="AB2877" s="108" t="s">
        <v>91</v>
      </c>
      <c r="AC2877" s="109"/>
      <c r="AD2877" s="108"/>
      <c r="AE2877" s="19" t="str">
        <f t="shared" si="111"/>
        <v/>
      </c>
    </row>
    <row r="2878" spans="26:31">
      <c r="Z2878" s="3" t="str">
        <f t="shared" si="110"/>
        <v xml:space="preserve">, </v>
      </c>
      <c r="AB2878" s="108" t="s">
        <v>91</v>
      </c>
      <c r="AC2878" s="108"/>
      <c r="AD2878" s="109"/>
      <c r="AE2878" s="19" t="str">
        <f t="shared" si="111"/>
        <v/>
      </c>
    </row>
    <row r="2879" spans="26:31">
      <c r="Z2879" s="3" t="str">
        <f t="shared" si="110"/>
        <v xml:space="preserve">, </v>
      </c>
      <c r="AB2879" s="108" t="s">
        <v>91</v>
      </c>
      <c r="AC2879" s="109"/>
      <c r="AD2879" s="108"/>
      <c r="AE2879" s="19" t="str">
        <f t="shared" si="111"/>
        <v/>
      </c>
    </row>
    <row r="2880" spans="26:31">
      <c r="Z2880" s="3" t="str">
        <f t="shared" si="110"/>
        <v xml:space="preserve">, </v>
      </c>
      <c r="AB2880" s="108" t="s">
        <v>91</v>
      </c>
      <c r="AC2880" s="109"/>
      <c r="AD2880" s="109"/>
      <c r="AE2880" s="19" t="str">
        <f t="shared" si="111"/>
        <v/>
      </c>
    </row>
    <row r="2881" spans="26:31">
      <c r="Z2881" s="3" t="str">
        <f t="shared" si="110"/>
        <v xml:space="preserve">, </v>
      </c>
      <c r="AB2881" s="108" t="s">
        <v>91</v>
      </c>
      <c r="AC2881" s="108"/>
      <c r="AD2881" s="109"/>
      <c r="AE2881" s="19" t="str">
        <f t="shared" si="111"/>
        <v/>
      </c>
    </row>
    <row r="2882" spans="26:31">
      <c r="Z2882" s="3" t="str">
        <f t="shared" si="110"/>
        <v xml:space="preserve">, </v>
      </c>
      <c r="AB2882" s="108" t="s">
        <v>91</v>
      </c>
      <c r="AC2882" s="108"/>
      <c r="AD2882" s="109"/>
      <c r="AE2882" s="19" t="str">
        <f t="shared" si="111"/>
        <v/>
      </c>
    </row>
    <row r="2883" spans="26:31">
      <c r="Z2883" s="3" t="str">
        <f t="shared" si="110"/>
        <v xml:space="preserve">, </v>
      </c>
      <c r="AB2883" s="108" t="s">
        <v>91</v>
      </c>
      <c r="AC2883" s="109"/>
      <c r="AD2883" s="109"/>
      <c r="AE2883" s="19" t="str">
        <f t="shared" si="111"/>
        <v/>
      </c>
    </row>
    <row r="2884" spans="26:31">
      <c r="Z2884" s="3" t="str">
        <f t="shared" si="110"/>
        <v xml:space="preserve">, </v>
      </c>
      <c r="AB2884" s="108" t="s">
        <v>91</v>
      </c>
      <c r="AC2884" s="108"/>
      <c r="AD2884" s="109"/>
      <c r="AE2884" s="19" t="str">
        <f t="shared" si="111"/>
        <v/>
      </c>
    </row>
    <row r="2885" spans="26:31">
      <c r="Z2885" s="3" t="str">
        <f t="shared" si="110"/>
        <v xml:space="preserve">, </v>
      </c>
      <c r="AB2885" s="108" t="s">
        <v>91</v>
      </c>
      <c r="AC2885" s="109"/>
      <c r="AD2885" s="109"/>
      <c r="AE2885" s="19" t="str">
        <f t="shared" si="111"/>
        <v/>
      </c>
    </row>
    <row r="2886" spans="26:31">
      <c r="Z2886" s="3" t="str">
        <f t="shared" si="110"/>
        <v xml:space="preserve">, </v>
      </c>
      <c r="AB2886" s="108" t="s">
        <v>91</v>
      </c>
      <c r="AC2886" s="109"/>
      <c r="AD2886" s="108"/>
      <c r="AE2886" s="19" t="str">
        <f t="shared" si="111"/>
        <v/>
      </c>
    </row>
    <row r="2887" spans="26:31">
      <c r="Z2887" s="3" t="str">
        <f t="shared" ref="Z2887:Z2950" si="112">CONCATENATE(AA2887, AB2887, AC2887)</f>
        <v xml:space="preserve">, </v>
      </c>
      <c r="AB2887" s="108" t="s">
        <v>91</v>
      </c>
      <c r="AC2887" s="109"/>
      <c r="AD2887" s="108"/>
      <c r="AE2887" s="19" t="str">
        <f t="shared" si="111"/>
        <v/>
      </c>
    </row>
    <row r="2888" spans="26:31">
      <c r="Z2888" s="3" t="str">
        <f t="shared" si="112"/>
        <v xml:space="preserve">, </v>
      </c>
      <c r="AB2888" s="108" t="s">
        <v>91</v>
      </c>
      <c r="AC2888" s="109"/>
      <c r="AD2888" s="109"/>
      <c r="AE2888" s="19" t="str">
        <f t="shared" si="111"/>
        <v/>
      </c>
    </row>
    <row r="2889" spans="26:31">
      <c r="Z2889" s="3" t="str">
        <f t="shared" si="112"/>
        <v xml:space="preserve">, </v>
      </c>
      <c r="AB2889" s="108" t="s">
        <v>91</v>
      </c>
      <c r="AC2889" s="109"/>
      <c r="AD2889" s="109"/>
      <c r="AE2889" s="19" t="str">
        <f t="shared" si="111"/>
        <v/>
      </c>
    </row>
    <row r="2890" spans="26:31">
      <c r="Z2890" s="3" t="str">
        <f t="shared" si="112"/>
        <v xml:space="preserve">, </v>
      </c>
      <c r="AB2890" s="108" t="s">
        <v>91</v>
      </c>
      <c r="AC2890" s="109"/>
      <c r="AD2890" s="108"/>
      <c r="AE2890" s="19" t="str">
        <f t="shared" si="111"/>
        <v/>
      </c>
    </row>
    <row r="2891" spans="26:31">
      <c r="Z2891" s="3" t="str">
        <f t="shared" si="112"/>
        <v xml:space="preserve">, </v>
      </c>
      <c r="AB2891" s="108" t="s">
        <v>91</v>
      </c>
      <c r="AC2891" s="108"/>
      <c r="AD2891" s="109"/>
      <c r="AE2891" s="19" t="str">
        <f t="shared" si="111"/>
        <v/>
      </c>
    </row>
    <row r="2892" spans="26:31">
      <c r="Z2892" s="3" t="str">
        <f t="shared" si="112"/>
        <v xml:space="preserve">, </v>
      </c>
      <c r="AB2892" s="108" t="s">
        <v>91</v>
      </c>
      <c r="AC2892" s="108"/>
      <c r="AD2892" s="109"/>
      <c r="AE2892" s="19" t="str">
        <f t="shared" si="111"/>
        <v/>
      </c>
    </row>
    <row r="2893" spans="26:31">
      <c r="Z2893" s="3" t="str">
        <f t="shared" si="112"/>
        <v xml:space="preserve">, </v>
      </c>
      <c r="AB2893" s="108" t="s">
        <v>91</v>
      </c>
      <c r="AC2893" s="109"/>
      <c r="AD2893" s="109"/>
      <c r="AE2893" s="19" t="str">
        <f t="shared" si="111"/>
        <v/>
      </c>
    </row>
    <row r="2894" spans="26:31">
      <c r="Z2894" s="3" t="str">
        <f t="shared" si="112"/>
        <v xml:space="preserve">, </v>
      </c>
      <c r="AB2894" s="108" t="s">
        <v>91</v>
      </c>
      <c r="AC2894" s="109"/>
      <c r="AD2894" s="109"/>
      <c r="AE2894" s="19" t="str">
        <f t="shared" si="111"/>
        <v/>
      </c>
    </row>
    <row r="2895" spans="26:31">
      <c r="Z2895" s="3" t="str">
        <f t="shared" si="112"/>
        <v xml:space="preserve">, </v>
      </c>
      <c r="AB2895" s="108" t="s">
        <v>91</v>
      </c>
      <c r="AC2895" s="108"/>
      <c r="AD2895" s="109"/>
      <c r="AE2895" s="19" t="str">
        <f t="shared" si="111"/>
        <v/>
      </c>
    </row>
    <row r="2896" spans="26:31">
      <c r="Z2896" s="3" t="str">
        <f t="shared" si="112"/>
        <v xml:space="preserve">, </v>
      </c>
      <c r="AB2896" s="108" t="s">
        <v>91</v>
      </c>
      <c r="AC2896" s="109"/>
      <c r="AD2896" s="108"/>
      <c r="AE2896" s="19" t="str">
        <f t="shared" si="111"/>
        <v/>
      </c>
    </row>
    <row r="2897" spans="26:31">
      <c r="Z2897" s="3" t="str">
        <f t="shared" si="112"/>
        <v xml:space="preserve">, </v>
      </c>
      <c r="AB2897" s="108" t="s">
        <v>91</v>
      </c>
      <c r="AC2897" s="109"/>
      <c r="AD2897" s="109"/>
      <c r="AE2897" s="19" t="str">
        <f t="shared" si="111"/>
        <v/>
      </c>
    </row>
    <row r="2898" spans="26:31">
      <c r="Z2898" s="3" t="str">
        <f t="shared" si="112"/>
        <v xml:space="preserve">, </v>
      </c>
      <c r="AB2898" s="108" t="s">
        <v>91</v>
      </c>
      <c r="AC2898" s="109"/>
      <c r="AD2898" s="109"/>
      <c r="AE2898" s="19" t="str">
        <f t="shared" si="111"/>
        <v/>
      </c>
    </row>
    <row r="2899" spans="26:31">
      <c r="Z2899" s="3" t="str">
        <f t="shared" si="112"/>
        <v xml:space="preserve">, </v>
      </c>
      <c r="AB2899" s="108" t="s">
        <v>91</v>
      </c>
      <c r="AC2899" s="109"/>
      <c r="AD2899" s="108"/>
      <c r="AE2899" s="19" t="str">
        <f t="shared" si="111"/>
        <v/>
      </c>
    </row>
    <row r="2900" spans="26:31">
      <c r="Z2900" s="3" t="str">
        <f t="shared" si="112"/>
        <v xml:space="preserve">, </v>
      </c>
      <c r="AB2900" s="108" t="s">
        <v>91</v>
      </c>
      <c r="AC2900" s="109"/>
      <c r="AD2900" s="109"/>
      <c r="AE2900" s="19" t="str">
        <f t="shared" si="111"/>
        <v/>
      </c>
    </row>
    <row r="2901" spans="26:31">
      <c r="Z2901" s="3" t="str">
        <f t="shared" si="112"/>
        <v xml:space="preserve">, </v>
      </c>
      <c r="AB2901" s="108" t="s">
        <v>91</v>
      </c>
      <c r="AC2901" s="108"/>
      <c r="AD2901" s="109"/>
      <c r="AE2901" s="19" t="str">
        <f t="shared" si="111"/>
        <v/>
      </c>
    </row>
    <row r="2902" spans="26:31">
      <c r="Z2902" s="3" t="str">
        <f t="shared" si="112"/>
        <v xml:space="preserve">, </v>
      </c>
      <c r="AB2902" s="108" t="s">
        <v>91</v>
      </c>
      <c r="AC2902" s="109"/>
      <c r="AD2902" s="108"/>
      <c r="AE2902" s="19" t="str">
        <f t="shared" si="111"/>
        <v/>
      </c>
    </row>
    <row r="2903" spans="26:31">
      <c r="Z2903" s="3" t="str">
        <f t="shared" si="112"/>
        <v xml:space="preserve">, </v>
      </c>
      <c r="AB2903" s="108" t="s">
        <v>91</v>
      </c>
      <c r="AC2903" s="109"/>
      <c r="AD2903" s="109"/>
      <c r="AE2903" s="19" t="str">
        <f t="shared" si="111"/>
        <v/>
      </c>
    </row>
    <row r="2904" spans="26:31">
      <c r="Z2904" s="3" t="str">
        <f t="shared" si="112"/>
        <v xml:space="preserve">, </v>
      </c>
      <c r="AB2904" s="108" t="s">
        <v>91</v>
      </c>
      <c r="AC2904" s="108"/>
      <c r="AD2904" s="109"/>
      <c r="AE2904" s="19" t="str">
        <f t="shared" si="111"/>
        <v/>
      </c>
    </row>
    <row r="2905" spans="26:31">
      <c r="Z2905" s="3" t="str">
        <f t="shared" si="112"/>
        <v xml:space="preserve">, </v>
      </c>
      <c r="AB2905" s="108" t="s">
        <v>91</v>
      </c>
      <c r="AC2905" s="109"/>
      <c r="AD2905" s="109"/>
      <c r="AE2905" s="19" t="str">
        <f t="shared" si="111"/>
        <v/>
      </c>
    </row>
    <row r="2906" spans="26:31">
      <c r="Z2906" s="3" t="str">
        <f t="shared" si="112"/>
        <v xml:space="preserve">, </v>
      </c>
      <c r="AB2906" s="108" t="s">
        <v>91</v>
      </c>
      <c r="AC2906" s="109"/>
      <c r="AD2906" s="109"/>
      <c r="AE2906" s="19" t="str">
        <f t="shared" si="111"/>
        <v/>
      </c>
    </row>
    <row r="2907" spans="26:31">
      <c r="Z2907" s="3" t="str">
        <f t="shared" si="112"/>
        <v xml:space="preserve">, </v>
      </c>
      <c r="AB2907" s="108" t="s">
        <v>91</v>
      </c>
      <c r="AC2907" s="108"/>
      <c r="AD2907" s="108"/>
      <c r="AE2907" s="19" t="str">
        <f t="shared" si="111"/>
        <v/>
      </c>
    </row>
    <row r="2908" spans="26:31">
      <c r="Z2908" s="3" t="str">
        <f t="shared" si="112"/>
        <v xml:space="preserve">, </v>
      </c>
      <c r="AB2908" s="108" t="s">
        <v>91</v>
      </c>
      <c r="AC2908" s="109"/>
      <c r="AD2908" s="109"/>
      <c r="AE2908" s="19" t="str">
        <f t="shared" si="111"/>
        <v/>
      </c>
    </row>
    <row r="2909" spans="26:31">
      <c r="Z2909" s="3" t="str">
        <f t="shared" si="112"/>
        <v xml:space="preserve">, </v>
      </c>
      <c r="AB2909" s="108" t="s">
        <v>91</v>
      </c>
      <c r="AC2909" s="109"/>
      <c r="AD2909" s="108"/>
      <c r="AE2909" s="19" t="str">
        <f t="shared" si="111"/>
        <v/>
      </c>
    </row>
    <row r="2910" spans="26:31">
      <c r="Z2910" s="3" t="str">
        <f t="shared" si="112"/>
        <v xml:space="preserve">, </v>
      </c>
      <c r="AB2910" s="108" t="s">
        <v>91</v>
      </c>
      <c r="AC2910" s="109"/>
      <c r="AD2910" s="109"/>
      <c r="AE2910" s="19" t="str">
        <f t="shared" si="111"/>
        <v/>
      </c>
    </row>
    <row r="2911" spans="26:31">
      <c r="Z2911" s="3" t="str">
        <f t="shared" si="112"/>
        <v xml:space="preserve">, </v>
      </c>
      <c r="AB2911" s="108" t="s">
        <v>91</v>
      </c>
      <c r="AC2911" s="109"/>
      <c r="AD2911" s="108"/>
      <c r="AE2911" s="19" t="str">
        <f t="shared" si="111"/>
        <v/>
      </c>
    </row>
    <row r="2912" spans="26:31">
      <c r="Z2912" s="3" t="str">
        <f t="shared" si="112"/>
        <v xml:space="preserve">, </v>
      </c>
      <c r="AB2912" s="108" t="s">
        <v>91</v>
      </c>
      <c r="AC2912" s="108"/>
      <c r="AD2912" s="109"/>
      <c r="AE2912" s="19" t="str">
        <f t="shared" si="111"/>
        <v/>
      </c>
    </row>
    <row r="2913" spans="26:31">
      <c r="Z2913" s="3" t="str">
        <f t="shared" si="112"/>
        <v xml:space="preserve">, </v>
      </c>
      <c r="AB2913" s="108" t="s">
        <v>91</v>
      </c>
      <c r="AC2913" s="109"/>
      <c r="AD2913" s="108"/>
      <c r="AE2913" s="19" t="str">
        <f t="shared" si="111"/>
        <v/>
      </c>
    </row>
    <row r="2914" spans="26:31">
      <c r="Z2914" s="3" t="str">
        <f t="shared" si="112"/>
        <v xml:space="preserve">, </v>
      </c>
      <c r="AB2914" s="108" t="s">
        <v>91</v>
      </c>
      <c r="AC2914" s="108"/>
      <c r="AD2914" s="109"/>
      <c r="AE2914" s="19" t="str">
        <f t="shared" si="111"/>
        <v/>
      </c>
    </row>
    <row r="2915" spans="26:31">
      <c r="Z2915" s="3" t="str">
        <f t="shared" si="112"/>
        <v xml:space="preserve">, </v>
      </c>
      <c r="AB2915" s="108" t="s">
        <v>91</v>
      </c>
      <c r="AC2915" s="109"/>
      <c r="AD2915" s="109"/>
      <c r="AE2915" s="19" t="str">
        <f t="shared" si="111"/>
        <v/>
      </c>
    </row>
    <row r="2916" spans="26:31">
      <c r="Z2916" s="3" t="str">
        <f t="shared" si="112"/>
        <v xml:space="preserve">, </v>
      </c>
      <c r="AB2916" s="108" t="s">
        <v>91</v>
      </c>
      <c r="AC2916" s="108"/>
      <c r="AD2916" s="109"/>
      <c r="AE2916" s="19" t="str">
        <f t="shared" si="111"/>
        <v/>
      </c>
    </row>
    <row r="2917" spans="26:31">
      <c r="Z2917" s="3" t="str">
        <f t="shared" si="112"/>
        <v xml:space="preserve">, </v>
      </c>
      <c r="AB2917" s="108" t="s">
        <v>91</v>
      </c>
      <c r="AC2917" s="109"/>
      <c r="AD2917" s="108"/>
      <c r="AE2917" s="19" t="str">
        <f t="shared" si="111"/>
        <v/>
      </c>
    </row>
    <row r="2918" spans="26:31">
      <c r="Z2918" s="3" t="str">
        <f t="shared" si="112"/>
        <v xml:space="preserve">, </v>
      </c>
      <c r="AB2918" s="108" t="s">
        <v>91</v>
      </c>
      <c r="AC2918" s="108"/>
      <c r="AD2918" s="108"/>
      <c r="AE2918" s="19" t="str">
        <f t="shared" si="111"/>
        <v/>
      </c>
    </row>
    <row r="2919" spans="26:31">
      <c r="Z2919" s="3" t="str">
        <f t="shared" si="112"/>
        <v xml:space="preserve">, </v>
      </c>
      <c r="AB2919" s="108" t="s">
        <v>91</v>
      </c>
      <c r="AC2919" s="109"/>
      <c r="AD2919" s="108"/>
      <c r="AE2919" s="19" t="str">
        <f t="shared" ref="AE2919:AE2982" si="113">IFERROR(INDEX($AH:$AH,MATCH($C2917,$AF:$AF,0)),"")</f>
        <v/>
      </c>
    </row>
    <row r="2920" spans="26:31">
      <c r="Z2920" s="3" t="str">
        <f t="shared" si="112"/>
        <v xml:space="preserve">, </v>
      </c>
      <c r="AB2920" s="108" t="s">
        <v>91</v>
      </c>
      <c r="AC2920" s="109"/>
      <c r="AD2920" s="109"/>
      <c r="AE2920" s="19" t="str">
        <f t="shared" si="113"/>
        <v/>
      </c>
    </row>
    <row r="2921" spans="26:31">
      <c r="Z2921" s="3" t="str">
        <f t="shared" si="112"/>
        <v xml:space="preserve">, </v>
      </c>
      <c r="AB2921" s="108" t="s">
        <v>91</v>
      </c>
      <c r="AC2921" s="109"/>
      <c r="AD2921" s="109"/>
      <c r="AE2921" s="19" t="str">
        <f t="shared" si="113"/>
        <v/>
      </c>
    </row>
    <row r="2922" spans="26:31">
      <c r="Z2922" s="3" t="str">
        <f t="shared" si="112"/>
        <v xml:space="preserve">, </v>
      </c>
      <c r="AB2922" s="108" t="s">
        <v>91</v>
      </c>
      <c r="AC2922" s="108"/>
      <c r="AD2922" s="109"/>
      <c r="AE2922" s="19" t="str">
        <f t="shared" si="113"/>
        <v/>
      </c>
    </row>
    <row r="2923" spans="26:31">
      <c r="Z2923" s="3" t="str">
        <f t="shared" si="112"/>
        <v xml:space="preserve">, </v>
      </c>
      <c r="AB2923" s="108" t="s">
        <v>91</v>
      </c>
      <c r="AC2923" s="108"/>
      <c r="AD2923" s="109"/>
      <c r="AE2923" s="19" t="str">
        <f t="shared" si="113"/>
        <v/>
      </c>
    </row>
    <row r="2924" spans="26:31">
      <c r="Z2924" s="3" t="str">
        <f t="shared" si="112"/>
        <v xml:space="preserve">, </v>
      </c>
      <c r="AB2924" s="108" t="s">
        <v>91</v>
      </c>
      <c r="AC2924" s="108"/>
      <c r="AD2924" s="109"/>
      <c r="AE2924" s="19" t="str">
        <f t="shared" si="113"/>
        <v/>
      </c>
    </row>
    <row r="2925" spans="26:31">
      <c r="Z2925" s="3" t="str">
        <f t="shared" si="112"/>
        <v xml:space="preserve">, </v>
      </c>
      <c r="AB2925" s="108" t="s">
        <v>91</v>
      </c>
      <c r="AC2925" s="109"/>
      <c r="AD2925" s="109"/>
      <c r="AE2925" s="19" t="str">
        <f t="shared" si="113"/>
        <v/>
      </c>
    </row>
    <row r="2926" spans="26:31">
      <c r="Z2926" s="3" t="str">
        <f t="shared" si="112"/>
        <v xml:space="preserve">, </v>
      </c>
      <c r="AB2926" s="108" t="s">
        <v>91</v>
      </c>
      <c r="AC2926" s="109"/>
      <c r="AD2926" s="109"/>
      <c r="AE2926" s="19" t="str">
        <f t="shared" si="113"/>
        <v/>
      </c>
    </row>
    <row r="2927" spans="26:31">
      <c r="Z2927" s="3" t="str">
        <f t="shared" si="112"/>
        <v xml:space="preserve">, </v>
      </c>
      <c r="AB2927" s="108" t="s">
        <v>91</v>
      </c>
      <c r="AC2927" s="109"/>
      <c r="AD2927" s="109"/>
      <c r="AE2927" s="19" t="str">
        <f t="shared" si="113"/>
        <v/>
      </c>
    </row>
    <row r="2928" spans="26:31">
      <c r="Z2928" s="3" t="str">
        <f t="shared" si="112"/>
        <v xml:space="preserve">, </v>
      </c>
      <c r="AB2928" s="108" t="s">
        <v>91</v>
      </c>
      <c r="AC2928" s="109"/>
      <c r="AD2928" s="109"/>
      <c r="AE2928" s="19" t="str">
        <f t="shared" si="113"/>
        <v/>
      </c>
    </row>
    <row r="2929" spans="26:31">
      <c r="Z2929" s="3" t="str">
        <f t="shared" si="112"/>
        <v xml:space="preserve">, </v>
      </c>
      <c r="AB2929" s="108" t="s">
        <v>91</v>
      </c>
      <c r="AC2929" s="109"/>
      <c r="AD2929" s="109"/>
      <c r="AE2929" s="19" t="str">
        <f t="shared" si="113"/>
        <v/>
      </c>
    </row>
    <row r="2930" spans="26:31">
      <c r="Z2930" s="3" t="str">
        <f t="shared" si="112"/>
        <v xml:space="preserve">, </v>
      </c>
      <c r="AB2930" s="108" t="s">
        <v>91</v>
      </c>
      <c r="AC2930" s="109"/>
      <c r="AD2930" s="108"/>
      <c r="AE2930" s="19" t="str">
        <f t="shared" si="113"/>
        <v/>
      </c>
    </row>
    <row r="2931" spans="26:31">
      <c r="Z2931" s="3" t="str">
        <f t="shared" si="112"/>
        <v xml:space="preserve">, </v>
      </c>
      <c r="AB2931" s="108" t="s">
        <v>91</v>
      </c>
      <c r="AC2931" s="109"/>
      <c r="AD2931" s="108"/>
      <c r="AE2931" s="19" t="str">
        <f t="shared" si="113"/>
        <v/>
      </c>
    </row>
    <row r="2932" spans="26:31">
      <c r="Z2932" s="3" t="str">
        <f t="shared" si="112"/>
        <v xml:space="preserve">, </v>
      </c>
      <c r="AB2932" s="108" t="s">
        <v>91</v>
      </c>
      <c r="AC2932" s="109"/>
      <c r="AD2932" s="109"/>
      <c r="AE2932" s="19" t="str">
        <f t="shared" si="113"/>
        <v/>
      </c>
    </row>
    <row r="2933" spans="26:31">
      <c r="Z2933" s="3" t="str">
        <f t="shared" si="112"/>
        <v xml:space="preserve">, </v>
      </c>
      <c r="AB2933" s="108" t="s">
        <v>91</v>
      </c>
      <c r="AC2933" s="109"/>
      <c r="AD2933" s="108"/>
      <c r="AE2933" s="19" t="str">
        <f t="shared" si="113"/>
        <v/>
      </c>
    </row>
    <row r="2934" spans="26:31">
      <c r="Z2934" s="3" t="str">
        <f t="shared" si="112"/>
        <v xml:space="preserve">, </v>
      </c>
      <c r="AB2934" s="108" t="s">
        <v>91</v>
      </c>
      <c r="AC2934" s="109"/>
      <c r="AD2934" s="108"/>
      <c r="AE2934" s="19" t="str">
        <f t="shared" si="113"/>
        <v/>
      </c>
    </row>
    <row r="2935" spans="26:31">
      <c r="Z2935" s="3" t="str">
        <f t="shared" si="112"/>
        <v xml:space="preserve">, </v>
      </c>
      <c r="AB2935" s="108" t="s">
        <v>91</v>
      </c>
      <c r="AC2935" s="108"/>
      <c r="AD2935" s="108"/>
      <c r="AE2935" s="19" t="str">
        <f t="shared" si="113"/>
        <v/>
      </c>
    </row>
    <row r="2936" spans="26:31">
      <c r="Z2936" s="3" t="str">
        <f t="shared" si="112"/>
        <v xml:space="preserve">, </v>
      </c>
      <c r="AB2936" s="108" t="s">
        <v>91</v>
      </c>
      <c r="AC2936" s="108"/>
      <c r="AD2936" s="108"/>
      <c r="AE2936" s="19" t="str">
        <f t="shared" si="113"/>
        <v/>
      </c>
    </row>
    <row r="2937" spans="26:31">
      <c r="Z2937" s="3" t="str">
        <f t="shared" si="112"/>
        <v xml:space="preserve">, </v>
      </c>
      <c r="AB2937" s="108" t="s">
        <v>91</v>
      </c>
      <c r="AC2937" s="109"/>
      <c r="AD2937" s="108"/>
      <c r="AE2937" s="19" t="str">
        <f t="shared" si="113"/>
        <v/>
      </c>
    </row>
    <row r="2938" spans="26:31">
      <c r="Z2938" s="3" t="str">
        <f t="shared" si="112"/>
        <v xml:space="preserve">, </v>
      </c>
      <c r="AB2938" s="108" t="s">
        <v>91</v>
      </c>
      <c r="AC2938" s="108"/>
      <c r="AD2938" s="109"/>
      <c r="AE2938" s="19" t="str">
        <f t="shared" si="113"/>
        <v/>
      </c>
    </row>
    <row r="2939" spans="26:31">
      <c r="Z2939" s="3" t="str">
        <f t="shared" si="112"/>
        <v xml:space="preserve">, </v>
      </c>
      <c r="AB2939" s="108" t="s">
        <v>91</v>
      </c>
      <c r="AC2939" s="108"/>
      <c r="AD2939" s="108"/>
      <c r="AE2939" s="19" t="str">
        <f t="shared" si="113"/>
        <v/>
      </c>
    </row>
    <row r="2940" spans="26:31">
      <c r="Z2940" s="3" t="str">
        <f t="shared" si="112"/>
        <v xml:space="preserve">, </v>
      </c>
      <c r="AB2940" s="108" t="s">
        <v>91</v>
      </c>
      <c r="AC2940" s="108"/>
      <c r="AD2940" s="108"/>
      <c r="AE2940" s="19" t="str">
        <f t="shared" si="113"/>
        <v/>
      </c>
    </row>
    <row r="2941" spans="26:31">
      <c r="Z2941" s="3" t="str">
        <f t="shared" si="112"/>
        <v xml:space="preserve">, </v>
      </c>
      <c r="AB2941" s="108" t="s">
        <v>91</v>
      </c>
      <c r="AC2941" s="108"/>
      <c r="AD2941" s="109"/>
      <c r="AE2941" s="19" t="str">
        <f t="shared" si="113"/>
        <v/>
      </c>
    </row>
    <row r="2942" spans="26:31">
      <c r="Z2942" s="3" t="str">
        <f t="shared" si="112"/>
        <v xml:space="preserve">, </v>
      </c>
      <c r="AB2942" s="108" t="s">
        <v>91</v>
      </c>
      <c r="AC2942" s="108"/>
      <c r="AD2942" s="108"/>
      <c r="AE2942" s="19" t="str">
        <f t="shared" si="113"/>
        <v/>
      </c>
    </row>
    <row r="2943" spans="26:31">
      <c r="Z2943" s="3" t="str">
        <f t="shared" si="112"/>
        <v xml:space="preserve">, </v>
      </c>
      <c r="AB2943" s="108" t="s">
        <v>91</v>
      </c>
      <c r="AC2943" s="109"/>
      <c r="AD2943" s="108"/>
      <c r="AE2943" s="19" t="str">
        <f t="shared" si="113"/>
        <v/>
      </c>
    </row>
    <row r="2944" spans="26:31">
      <c r="Z2944" s="3" t="str">
        <f t="shared" si="112"/>
        <v xml:space="preserve">, </v>
      </c>
      <c r="AB2944" s="108" t="s">
        <v>91</v>
      </c>
      <c r="AC2944" s="108"/>
      <c r="AD2944" s="109"/>
      <c r="AE2944" s="19" t="str">
        <f t="shared" si="113"/>
        <v/>
      </c>
    </row>
    <row r="2945" spans="26:31">
      <c r="Z2945" s="3" t="str">
        <f t="shared" si="112"/>
        <v xml:space="preserve">, </v>
      </c>
      <c r="AB2945" s="108" t="s">
        <v>91</v>
      </c>
      <c r="AC2945" s="108"/>
      <c r="AD2945" s="109"/>
      <c r="AE2945" s="19" t="str">
        <f t="shared" si="113"/>
        <v/>
      </c>
    </row>
    <row r="2946" spans="26:31">
      <c r="Z2946" s="3" t="str">
        <f t="shared" si="112"/>
        <v xml:space="preserve">, </v>
      </c>
      <c r="AB2946" s="108" t="s">
        <v>91</v>
      </c>
      <c r="AC2946" s="109"/>
      <c r="AD2946" s="108"/>
      <c r="AE2946" s="19" t="str">
        <f t="shared" si="113"/>
        <v/>
      </c>
    </row>
    <row r="2947" spans="26:31">
      <c r="Z2947" s="3" t="str">
        <f t="shared" si="112"/>
        <v xml:space="preserve">, </v>
      </c>
      <c r="AB2947" s="108" t="s">
        <v>91</v>
      </c>
      <c r="AC2947" s="108"/>
      <c r="AD2947" s="109"/>
      <c r="AE2947" s="19" t="str">
        <f t="shared" si="113"/>
        <v/>
      </c>
    </row>
    <row r="2948" spans="26:31">
      <c r="Z2948" s="3" t="str">
        <f t="shared" si="112"/>
        <v xml:space="preserve">, </v>
      </c>
      <c r="AB2948" s="108" t="s">
        <v>91</v>
      </c>
      <c r="AC2948" s="108"/>
      <c r="AD2948" s="108"/>
      <c r="AE2948" s="19" t="str">
        <f t="shared" si="113"/>
        <v/>
      </c>
    </row>
    <row r="2949" spans="26:31">
      <c r="Z2949" s="3" t="str">
        <f t="shared" si="112"/>
        <v xml:space="preserve">, </v>
      </c>
      <c r="AB2949" s="108" t="s">
        <v>91</v>
      </c>
      <c r="AC2949" s="109"/>
      <c r="AD2949" s="108"/>
      <c r="AE2949" s="19" t="str">
        <f t="shared" si="113"/>
        <v/>
      </c>
    </row>
    <row r="2950" spans="26:31">
      <c r="Z2950" s="3" t="str">
        <f t="shared" si="112"/>
        <v xml:space="preserve">, </v>
      </c>
      <c r="AB2950" s="108" t="s">
        <v>91</v>
      </c>
      <c r="AC2950" s="109"/>
      <c r="AD2950" s="109"/>
      <c r="AE2950" s="19" t="str">
        <f t="shared" si="113"/>
        <v/>
      </c>
    </row>
    <row r="2951" spans="26:31">
      <c r="Z2951" s="3" t="str">
        <f t="shared" ref="Z2951:Z3014" si="114">CONCATENATE(AA2951, AB2951, AC2951)</f>
        <v xml:space="preserve">, </v>
      </c>
      <c r="AB2951" s="108" t="s">
        <v>91</v>
      </c>
      <c r="AC2951" s="108"/>
      <c r="AD2951" s="108"/>
      <c r="AE2951" s="19" t="str">
        <f t="shared" si="113"/>
        <v/>
      </c>
    </row>
    <row r="2952" spans="26:31">
      <c r="Z2952" s="3" t="str">
        <f t="shared" si="114"/>
        <v xml:space="preserve">, </v>
      </c>
      <c r="AB2952" s="108" t="s">
        <v>91</v>
      </c>
      <c r="AC2952" s="109"/>
      <c r="AD2952" s="109"/>
      <c r="AE2952" s="19" t="str">
        <f t="shared" si="113"/>
        <v/>
      </c>
    </row>
    <row r="2953" spans="26:31">
      <c r="Z2953" s="3" t="str">
        <f t="shared" si="114"/>
        <v xml:space="preserve">, </v>
      </c>
      <c r="AB2953" s="108" t="s">
        <v>91</v>
      </c>
      <c r="AC2953" s="108"/>
      <c r="AD2953" s="108"/>
      <c r="AE2953" s="19" t="str">
        <f t="shared" si="113"/>
        <v/>
      </c>
    </row>
    <row r="2954" spans="26:31">
      <c r="Z2954" s="3" t="str">
        <f t="shared" si="114"/>
        <v xml:space="preserve">, </v>
      </c>
      <c r="AB2954" s="108" t="s">
        <v>91</v>
      </c>
      <c r="AC2954" s="108"/>
      <c r="AD2954" s="108"/>
      <c r="AE2954" s="19" t="str">
        <f t="shared" si="113"/>
        <v/>
      </c>
    </row>
    <row r="2955" spans="26:31">
      <c r="Z2955" s="3" t="str">
        <f t="shared" si="114"/>
        <v xml:space="preserve">, </v>
      </c>
      <c r="AB2955" s="108" t="s">
        <v>91</v>
      </c>
      <c r="AC2955" s="109"/>
      <c r="AD2955" s="108"/>
      <c r="AE2955" s="19" t="str">
        <f t="shared" si="113"/>
        <v/>
      </c>
    </row>
    <row r="2956" spans="26:31">
      <c r="Z2956" s="3" t="str">
        <f t="shared" si="114"/>
        <v xml:space="preserve">, </v>
      </c>
      <c r="AB2956" s="108" t="s">
        <v>91</v>
      </c>
      <c r="AC2956" s="108"/>
      <c r="AD2956" s="108"/>
      <c r="AE2956" s="19" t="str">
        <f t="shared" si="113"/>
        <v/>
      </c>
    </row>
    <row r="2957" spans="26:31">
      <c r="Z2957" s="3" t="str">
        <f t="shared" si="114"/>
        <v xml:space="preserve">, </v>
      </c>
      <c r="AB2957" s="108" t="s">
        <v>91</v>
      </c>
      <c r="AC2957" s="109"/>
      <c r="AD2957" s="108"/>
      <c r="AE2957" s="19" t="str">
        <f t="shared" si="113"/>
        <v/>
      </c>
    </row>
    <row r="2958" spans="26:31">
      <c r="Z2958" s="3" t="str">
        <f t="shared" si="114"/>
        <v xml:space="preserve">, </v>
      </c>
      <c r="AB2958" s="108" t="s">
        <v>91</v>
      </c>
      <c r="AC2958" s="108"/>
      <c r="AD2958" s="109"/>
      <c r="AE2958" s="19" t="str">
        <f t="shared" si="113"/>
        <v/>
      </c>
    </row>
    <row r="2959" spans="26:31">
      <c r="Z2959" s="3" t="str">
        <f t="shared" si="114"/>
        <v xml:space="preserve">, </v>
      </c>
      <c r="AB2959" s="108" t="s">
        <v>91</v>
      </c>
      <c r="AC2959" s="108"/>
      <c r="AD2959" s="108"/>
      <c r="AE2959" s="19" t="str">
        <f t="shared" si="113"/>
        <v/>
      </c>
    </row>
    <row r="2960" spans="26:31">
      <c r="Z2960" s="3" t="str">
        <f t="shared" si="114"/>
        <v xml:space="preserve">, </v>
      </c>
      <c r="AB2960" s="108" t="s">
        <v>91</v>
      </c>
      <c r="AC2960" s="108"/>
      <c r="AD2960" s="108"/>
      <c r="AE2960" s="19" t="str">
        <f t="shared" si="113"/>
        <v/>
      </c>
    </row>
    <row r="2961" spans="26:31">
      <c r="Z2961" s="3" t="str">
        <f t="shared" si="114"/>
        <v xml:space="preserve">, </v>
      </c>
      <c r="AB2961" s="108" t="s">
        <v>91</v>
      </c>
      <c r="AC2961" s="108"/>
      <c r="AD2961" s="109"/>
      <c r="AE2961" s="19" t="str">
        <f t="shared" si="113"/>
        <v/>
      </c>
    </row>
    <row r="2962" spans="26:31">
      <c r="Z2962" s="3" t="str">
        <f t="shared" si="114"/>
        <v xml:space="preserve">, </v>
      </c>
      <c r="AB2962" s="108" t="s">
        <v>91</v>
      </c>
      <c r="AC2962" s="108"/>
      <c r="AD2962" s="109"/>
      <c r="AE2962" s="19" t="str">
        <f t="shared" si="113"/>
        <v/>
      </c>
    </row>
    <row r="2963" spans="26:31">
      <c r="Z2963" s="3" t="str">
        <f t="shared" si="114"/>
        <v xml:space="preserve">, </v>
      </c>
      <c r="AB2963" s="108" t="s">
        <v>91</v>
      </c>
      <c r="AC2963" s="109"/>
      <c r="AD2963" s="109"/>
      <c r="AE2963" s="19" t="str">
        <f t="shared" si="113"/>
        <v/>
      </c>
    </row>
    <row r="2964" spans="26:31">
      <c r="Z2964" s="3" t="str">
        <f t="shared" si="114"/>
        <v xml:space="preserve">, </v>
      </c>
      <c r="AB2964" s="108" t="s">
        <v>91</v>
      </c>
      <c r="AC2964" s="108"/>
      <c r="AD2964" s="108"/>
      <c r="AE2964" s="19" t="str">
        <f t="shared" si="113"/>
        <v/>
      </c>
    </row>
    <row r="2965" spans="26:31">
      <c r="Z2965" s="3" t="str">
        <f t="shared" si="114"/>
        <v xml:space="preserve">, </v>
      </c>
      <c r="AB2965" s="108" t="s">
        <v>91</v>
      </c>
      <c r="AC2965" s="108"/>
      <c r="AD2965" s="109"/>
      <c r="AE2965" s="19" t="str">
        <f t="shared" si="113"/>
        <v/>
      </c>
    </row>
    <row r="2966" spans="26:31">
      <c r="Z2966" s="3" t="str">
        <f t="shared" si="114"/>
        <v xml:space="preserve">, </v>
      </c>
      <c r="AB2966" s="108" t="s">
        <v>91</v>
      </c>
      <c r="AC2966" s="109"/>
      <c r="AD2966" s="109"/>
      <c r="AE2966" s="19" t="str">
        <f t="shared" si="113"/>
        <v/>
      </c>
    </row>
    <row r="2967" spans="26:31">
      <c r="Z2967" s="3" t="str">
        <f t="shared" si="114"/>
        <v xml:space="preserve">, </v>
      </c>
      <c r="AB2967" s="108" t="s">
        <v>91</v>
      </c>
      <c r="AC2967" s="109"/>
      <c r="AD2967" s="108"/>
      <c r="AE2967" s="19" t="str">
        <f t="shared" si="113"/>
        <v/>
      </c>
    </row>
    <row r="2968" spans="26:31">
      <c r="Z2968" s="3" t="str">
        <f t="shared" si="114"/>
        <v xml:space="preserve">, </v>
      </c>
      <c r="AB2968" s="108" t="s">
        <v>91</v>
      </c>
      <c r="AC2968" s="109"/>
      <c r="AD2968" s="108"/>
      <c r="AE2968" s="19" t="str">
        <f t="shared" si="113"/>
        <v/>
      </c>
    </row>
    <row r="2969" spans="26:31">
      <c r="Z2969" s="3" t="str">
        <f t="shared" si="114"/>
        <v xml:space="preserve">, </v>
      </c>
      <c r="AB2969" s="108" t="s">
        <v>91</v>
      </c>
      <c r="AC2969" s="108"/>
      <c r="AD2969" s="108"/>
      <c r="AE2969" s="19" t="str">
        <f t="shared" si="113"/>
        <v/>
      </c>
    </row>
    <row r="2970" spans="26:31">
      <c r="Z2970" s="3" t="str">
        <f t="shared" si="114"/>
        <v xml:space="preserve">, </v>
      </c>
      <c r="AB2970" s="108" t="s">
        <v>91</v>
      </c>
      <c r="AC2970" s="109"/>
      <c r="AD2970" s="108"/>
      <c r="AE2970" s="19" t="str">
        <f t="shared" si="113"/>
        <v/>
      </c>
    </row>
    <row r="2971" spans="26:31">
      <c r="Z2971" s="3" t="str">
        <f t="shared" si="114"/>
        <v xml:space="preserve">, </v>
      </c>
      <c r="AB2971" s="108" t="s">
        <v>91</v>
      </c>
      <c r="AC2971" s="109"/>
      <c r="AD2971" s="108"/>
      <c r="AE2971" s="19" t="str">
        <f t="shared" si="113"/>
        <v/>
      </c>
    </row>
    <row r="2972" spans="26:31">
      <c r="Z2972" s="3" t="str">
        <f t="shared" si="114"/>
        <v xml:space="preserve">, </v>
      </c>
      <c r="AB2972" s="108" t="s">
        <v>91</v>
      </c>
      <c r="AC2972" s="108"/>
      <c r="AD2972" s="108"/>
      <c r="AE2972" s="19" t="str">
        <f t="shared" si="113"/>
        <v/>
      </c>
    </row>
    <row r="2973" spans="26:31">
      <c r="Z2973" s="3" t="str">
        <f t="shared" si="114"/>
        <v xml:space="preserve">, </v>
      </c>
      <c r="AB2973" s="108" t="s">
        <v>91</v>
      </c>
      <c r="AC2973" s="108"/>
      <c r="AD2973" s="109"/>
      <c r="AE2973" s="19" t="str">
        <f t="shared" si="113"/>
        <v/>
      </c>
    </row>
    <row r="2974" spans="26:31">
      <c r="Z2974" s="3" t="str">
        <f t="shared" si="114"/>
        <v xml:space="preserve">, </v>
      </c>
      <c r="AB2974" s="108" t="s">
        <v>91</v>
      </c>
      <c r="AC2974" s="108"/>
      <c r="AD2974" s="108"/>
      <c r="AE2974" s="19" t="str">
        <f t="shared" si="113"/>
        <v/>
      </c>
    </row>
    <row r="2975" spans="26:31">
      <c r="Z2975" s="3" t="str">
        <f t="shared" si="114"/>
        <v xml:space="preserve">, </v>
      </c>
      <c r="AB2975" s="108" t="s">
        <v>91</v>
      </c>
      <c r="AC2975" s="108"/>
      <c r="AD2975" s="108"/>
      <c r="AE2975" s="19" t="str">
        <f t="shared" si="113"/>
        <v/>
      </c>
    </row>
    <row r="2976" spans="26:31">
      <c r="Z2976" s="3" t="str">
        <f t="shared" si="114"/>
        <v xml:space="preserve">, </v>
      </c>
      <c r="AB2976" s="108" t="s">
        <v>91</v>
      </c>
      <c r="AC2976" s="108"/>
      <c r="AD2976" s="108"/>
      <c r="AE2976" s="19" t="str">
        <f t="shared" si="113"/>
        <v/>
      </c>
    </row>
    <row r="2977" spans="26:31">
      <c r="Z2977" s="3" t="str">
        <f t="shared" si="114"/>
        <v xml:space="preserve">, </v>
      </c>
      <c r="AB2977" s="108" t="s">
        <v>91</v>
      </c>
      <c r="AC2977" s="108"/>
      <c r="AD2977" s="109"/>
      <c r="AE2977" s="19" t="str">
        <f t="shared" si="113"/>
        <v/>
      </c>
    </row>
    <row r="2978" spans="26:31">
      <c r="Z2978" s="3" t="str">
        <f t="shared" si="114"/>
        <v xml:space="preserve">, </v>
      </c>
      <c r="AB2978" s="108" t="s">
        <v>91</v>
      </c>
      <c r="AC2978" s="109"/>
      <c r="AD2978" s="108"/>
      <c r="AE2978" s="19" t="str">
        <f t="shared" si="113"/>
        <v/>
      </c>
    </row>
    <row r="2979" spans="26:31">
      <c r="Z2979" s="3" t="str">
        <f t="shared" si="114"/>
        <v xml:space="preserve">, </v>
      </c>
      <c r="AB2979" s="108" t="s">
        <v>91</v>
      </c>
      <c r="AC2979" s="108"/>
      <c r="AD2979" s="108"/>
      <c r="AE2979" s="19" t="str">
        <f t="shared" si="113"/>
        <v/>
      </c>
    </row>
    <row r="2980" spans="26:31">
      <c r="Z2980" s="3" t="str">
        <f t="shared" si="114"/>
        <v xml:space="preserve">, </v>
      </c>
      <c r="AB2980" s="108" t="s">
        <v>91</v>
      </c>
      <c r="AC2980" s="108"/>
      <c r="AD2980" s="108"/>
      <c r="AE2980" s="19" t="str">
        <f t="shared" si="113"/>
        <v/>
      </c>
    </row>
    <row r="2981" spans="26:31">
      <c r="Z2981" s="3" t="str">
        <f t="shared" si="114"/>
        <v xml:space="preserve">, </v>
      </c>
      <c r="AB2981" s="108" t="s">
        <v>91</v>
      </c>
      <c r="AC2981" s="108"/>
      <c r="AD2981" s="109"/>
      <c r="AE2981" s="19" t="str">
        <f t="shared" si="113"/>
        <v/>
      </c>
    </row>
    <row r="2982" spans="26:31">
      <c r="Z2982" s="3" t="str">
        <f t="shared" si="114"/>
        <v xml:space="preserve">, </v>
      </c>
      <c r="AB2982" s="108" t="s">
        <v>91</v>
      </c>
      <c r="AC2982" s="109"/>
      <c r="AD2982" s="108"/>
      <c r="AE2982" s="19" t="str">
        <f t="shared" si="113"/>
        <v/>
      </c>
    </row>
    <row r="2983" spans="26:31">
      <c r="Z2983" s="3" t="str">
        <f t="shared" si="114"/>
        <v xml:space="preserve">, </v>
      </c>
      <c r="AB2983" s="108" t="s">
        <v>91</v>
      </c>
      <c r="AC2983" s="108"/>
      <c r="AD2983" s="109"/>
      <c r="AE2983" s="19" t="str">
        <f t="shared" ref="AE2983:AE3046" si="115">IFERROR(INDEX($AH:$AH,MATCH($C2981,$AF:$AF,0)),"")</f>
        <v/>
      </c>
    </row>
    <row r="2984" spans="26:31">
      <c r="Z2984" s="3" t="str">
        <f t="shared" si="114"/>
        <v xml:space="preserve">, </v>
      </c>
      <c r="AB2984" s="108" t="s">
        <v>91</v>
      </c>
      <c r="AC2984" s="108"/>
      <c r="AD2984" s="109"/>
      <c r="AE2984" s="19" t="str">
        <f t="shared" si="115"/>
        <v/>
      </c>
    </row>
    <row r="2985" spans="26:31">
      <c r="Z2985" s="3" t="str">
        <f t="shared" si="114"/>
        <v xml:space="preserve">, </v>
      </c>
      <c r="AB2985" s="108" t="s">
        <v>91</v>
      </c>
      <c r="AC2985" s="108"/>
      <c r="AD2985" s="108"/>
      <c r="AE2985" s="19" t="str">
        <f t="shared" si="115"/>
        <v/>
      </c>
    </row>
    <row r="2986" spans="26:31">
      <c r="Z2986" s="3" t="str">
        <f t="shared" si="114"/>
        <v xml:space="preserve">, </v>
      </c>
      <c r="AB2986" s="108" t="s">
        <v>91</v>
      </c>
      <c r="AC2986" s="109"/>
      <c r="AD2986" s="108"/>
      <c r="AE2986" s="19" t="str">
        <f t="shared" si="115"/>
        <v/>
      </c>
    </row>
    <row r="2987" spans="26:31">
      <c r="Z2987" s="3" t="str">
        <f t="shared" si="114"/>
        <v xml:space="preserve">, </v>
      </c>
      <c r="AB2987" s="108" t="s">
        <v>91</v>
      </c>
      <c r="AC2987" s="108"/>
      <c r="AD2987" s="108"/>
      <c r="AE2987" s="19" t="str">
        <f t="shared" si="115"/>
        <v/>
      </c>
    </row>
    <row r="2988" spans="26:31">
      <c r="Z2988" s="3" t="str">
        <f t="shared" si="114"/>
        <v xml:space="preserve">, </v>
      </c>
      <c r="AB2988" s="108" t="s">
        <v>91</v>
      </c>
      <c r="AC2988" s="109"/>
      <c r="AD2988" s="108"/>
      <c r="AE2988" s="19" t="str">
        <f t="shared" si="115"/>
        <v/>
      </c>
    </row>
    <row r="2989" spans="26:31">
      <c r="Z2989" s="3" t="str">
        <f t="shared" si="114"/>
        <v xml:space="preserve">, </v>
      </c>
      <c r="AB2989" s="108" t="s">
        <v>91</v>
      </c>
      <c r="AC2989" s="109"/>
      <c r="AD2989" s="109"/>
      <c r="AE2989" s="19" t="str">
        <f t="shared" si="115"/>
        <v/>
      </c>
    </row>
    <row r="2990" spans="26:31">
      <c r="Z2990" s="3" t="str">
        <f t="shared" si="114"/>
        <v xml:space="preserve">, </v>
      </c>
      <c r="AB2990" s="108" t="s">
        <v>91</v>
      </c>
      <c r="AC2990" s="108"/>
      <c r="AD2990" s="109"/>
      <c r="AE2990" s="19" t="str">
        <f t="shared" si="115"/>
        <v/>
      </c>
    </row>
    <row r="2991" spans="26:31">
      <c r="Z2991" s="3" t="str">
        <f t="shared" si="114"/>
        <v xml:space="preserve">, </v>
      </c>
      <c r="AB2991" s="108" t="s">
        <v>91</v>
      </c>
      <c r="AC2991" s="108"/>
      <c r="AD2991" s="108"/>
      <c r="AE2991" s="19" t="str">
        <f t="shared" si="115"/>
        <v/>
      </c>
    </row>
    <row r="2992" spans="26:31">
      <c r="Z2992" s="3" t="str">
        <f t="shared" si="114"/>
        <v xml:space="preserve">, </v>
      </c>
      <c r="AB2992" s="108" t="s">
        <v>91</v>
      </c>
      <c r="AC2992" s="108"/>
      <c r="AD2992" s="108"/>
      <c r="AE2992" s="19" t="str">
        <f t="shared" si="115"/>
        <v/>
      </c>
    </row>
    <row r="2993" spans="26:31">
      <c r="Z2993" s="3" t="str">
        <f t="shared" si="114"/>
        <v xml:space="preserve">, </v>
      </c>
      <c r="AB2993" s="108" t="s">
        <v>91</v>
      </c>
      <c r="AC2993" s="108"/>
      <c r="AD2993" s="108"/>
      <c r="AE2993" s="19" t="str">
        <f t="shared" si="115"/>
        <v/>
      </c>
    </row>
    <row r="2994" spans="26:31">
      <c r="Z2994" s="3" t="str">
        <f t="shared" si="114"/>
        <v xml:space="preserve">, </v>
      </c>
      <c r="AB2994" s="108" t="s">
        <v>91</v>
      </c>
      <c r="AC2994" s="109"/>
      <c r="AD2994" s="109"/>
      <c r="AE2994" s="19" t="str">
        <f t="shared" si="115"/>
        <v/>
      </c>
    </row>
    <row r="2995" spans="26:31">
      <c r="Z2995" s="3" t="str">
        <f t="shared" si="114"/>
        <v xml:space="preserve">, </v>
      </c>
      <c r="AB2995" s="108" t="s">
        <v>91</v>
      </c>
      <c r="AC2995" s="109"/>
      <c r="AD2995" s="109"/>
      <c r="AE2995" s="19" t="str">
        <f t="shared" si="115"/>
        <v/>
      </c>
    </row>
    <row r="2996" spans="26:31">
      <c r="Z2996" s="3" t="str">
        <f t="shared" si="114"/>
        <v xml:space="preserve">, </v>
      </c>
      <c r="AB2996" s="108" t="s">
        <v>91</v>
      </c>
      <c r="AC2996" s="108"/>
      <c r="AD2996" s="108"/>
      <c r="AE2996" s="19" t="str">
        <f t="shared" si="115"/>
        <v/>
      </c>
    </row>
    <row r="2997" spans="26:31">
      <c r="Z2997" s="3" t="str">
        <f t="shared" si="114"/>
        <v xml:space="preserve">, </v>
      </c>
      <c r="AB2997" s="108" t="s">
        <v>91</v>
      </c>
      <c r="AC2997" s="108"/>
      <c r="AD2997" s="109"/>
      <c r="AE2997" s="19" t="str">
        <f t="shared" si="115"/>
        <v/>
      </c>
    </row>
    <row r="2998" spans="26:31">
      <c r="Z2998" s="3" t="str">
        <f t="shared" si="114"/>
        <v xml:space="preserve">, </v>
      </c>
      <c r="AB2998" s="108" t="s">
        <v>91</v>
      </c>
      <c r="AC2998" s="108"/>
      <c r="AD2998" s="109"/>
      <c r="AE2998" s="19" t="str">
        <f t="shared" si="115"/>
        <v/>
      </c>
    </row>
    <row r="2999" spans="26:31">
      <c r="Z2999" s="3" t="str">
        <f t="shared" si="114"/>
        <v xml:space="preserve">, </v>
      </c>
      <c r="AB2999" s="108" t="s">
        <v>91</v>
      </c>
      <c r="AC2999" s="109"/>
      <c r="AD2999" s="109"/>
      <c r="AE2999" s="19" t="str">
        <f t="shared" si="115"/>
        <v/>
      </c>
    </row>
    <row r="3000" spans="26:31">
      <c r="Z3000" s="3" t="str">
        <f t="shared" si="114"/>
        <v xml:space="preserve">, </v>
      </c>
      <c r="AB3000" s="108" t="s">
        <v>91</v>
      </c>
      <c r="AC3000" s="109"/>
      <c r="AD3000" s="108"/>
      <c r="AE3000" s="19" t="str">
        <f t="shared" si="115"/>
        <v/>
      </c>
    </row>
    <row r="3001" spans="26:31">
      <c r="Z3001" s="3" t="str">
        <f t="shared" si="114"/>
        <v xml:space="preserve">, </v>
      </c>
      <c r="AB3001" s="108" t="s">
        <v>91</v>
      </c>
      <c r="AC3001" s="108"/>
      <c r="AD3001" s="109"/>
      <c r="AE3001" s="19" t="str">
        <f t="shared" si="115"/>
        <v/>
      </c>
    </row>
    <row r="3002" spans="26:31">
      <c r="Z3002" s="3" t="str">
        <f t="shared" si="114"/>
        <v xml:space="preserve">, </v>
      </c>
      <c r="AB3002" s="108" t="s">
        <v>91</v>
      </c>
      <c r="AC3002" s="109"/>
      <c r="AD3002" s="109"/>
      <c r="AE3002" s="19" t="str">
        <f t="shared" si="115"/>
        <v/>
      </c>
    </row>
    <row r="3003" spans="26:31">
      <c r="Z3003" s="3" t="str">
        <f t="shared" si="114"/>
        <v xml:space="preserve">, </v>
      </c>
      <c r="AB3003" s="108" t="s">
        <v>91</v>
      </c>
      <c r="AC3003" s="109"/>
      <c r="AD3003" s="108"/>
      <c r="AE3003" s="19" t="str">
        <f t="shared" si="115"/>
        <v/>
      </c>
    </row>
    <row r="3004" spans="26:31">
      <c r="Z3004" s="3" t="str">
        <f t="shared" si="114"/>
        <v xml:space="preserve">, </v>
      </c>
      <c r="AB3004" s="108" t="s">
        <v>91</v>
      </c>
      <c r="AC3004" s="109"/>
      <c r="AD3004" s="109"/>
      <c r="AE3004" s="19" t="str">
        <f t="shared" si="115"/>
        <v/>
      </c>
    </row>
    <row r="3005" spans="26:31">
      <c r="Z3005" s="3" t="str">
        <f t="shared" si="114"/>
        <v xml:space="preserve">, </v>
      </c>
      <c r="AB3005" s="108" t="s">
        <v>91</v>
      </c>
      <c r="AC3005" s="108"/>
      <c r="AD3005" s="108"/>
      <c r="AE3005" s="19" t="str">
        <f t="shared" si="115"/>
        <v/>
      </c>
    </row>
    <row r="3006" spans="26:31">
      <c r="Z3006" s="3" t="str">
        <f t="shared" si="114"/>
        <v xml:space="preserve">, </v>
      </c>
      <c r="AB3006" s="108" t="s">
        <v>91</v>
      </c>
      <c r="AC3006" s="109"/>
      <c r="AD3006" s="108"/>
      <c r="AE3006" s="19" t="str">
        <f t="shared" si="115"/>
        <v/>
      </c>
    </row>
    <row r="3007" spans="26:31">
      <c r="Z3007" s="3" t="str">
        <f t="shared" si="114"/>
        <v xml:space="preserve">, </v>
      </c>
      <c r="AB3007" s="108" t="s">
        <v>91</v>
      </c>
      <c r="AC3007" s="109"/>
      <c r="AD3007" s="109"/>
      <c r="AE3007" s="19" t="str">
        <f t="shared" si="115"/>
        <v/>
      </c>
    </row>
    <row r="3008" spans="26:31">
      <c r="Z3008" s="3" t="str">
        <f t="shared" si="114"/>
        <v xml:space="preserve">, </v>
      </c>
      <c r="AB3008" s="108" t="s">
        <v>91</v>
      </c>
      <c r="AC3008" s="108"/>
      <c r="AD3008" s="108"/>
      <c r="AE3008" s="19" t="str">
        <f t="shared" si="115"/>
        <v/>
      </c>
    </row>
    <row r="3009" spans="26:31">
      <c r="Z3009" s="3" t="str">
        <f t="shared" si="114"/>
        <v xml:space="preserve">, </v>
      </c>
      <c r="AB3009" s="108" t="s">
        <v>91</v>
      </c>
      <c r="AC3009" s="109"/>
      <c r="AD3009" s="109"/>
      <c r="AE3009" s="19" t="str">
        <f t="shared" si="115"/>
        <v/>
      </c>
    </row>
    <row r="3010" spans="26:31">
      <c r="Z3010" s="3" t="str">
        <f t="shared" si="114"/>
        <v xml:space="preserve">, </v>
      </c>
      <c r="AB3010" s="108" t="s">
        <v>91</v>
      </c>
      <c r="AC3010" s="108"/>
      <c r="AD3010" s="109"/>
      <c r="AE3010" s="19" t="str">
        <f t="shared" si="115"/>
        <v/>
      </c>
    </row>
    <row r="3011" spans="26:31">
      <c r="Z3011" s="3" t="str">
        <f t="shared" si="114"/>
        <v xml:space="preserve">, </v>
      </c>
      <c r="AB3011" s="108" t="s">
        <v>91</v>
      </c>
      <c r="AC3011" s="108"/>
      <c r="AD3011" s="108"/>
      <c r="AE3011" s="19" t="str">
        <f t="shared" si="115"/>
        <v/>
      </c>
    </row>
    <row r="3012" spans="26:31">
      <c r="Z3012" s="3" t="str">
        <f t="shared" si="114"/>
        <v xml:space="preserve">, </v>
      </c>
      <c r="AB3012" s="108" t="s">
        <v>91</v>
      </c>
      <c r="AC3012" s="109"/>
      <c r="AD3012" s="108"/>
      <c r="AE3012" s="19" t="str">
        <f t="shared" si="115"/>
        <v/>
      </c>
    </row>
    <row r="3013" spans="26:31">
      <c r="Z3013" s="3" t="str">
        <f t="shared" si="114"/>
        <v xml:space="preserve">, </v>
      </c>
      <c r="AB3013" s="108" t="s">
        <v>91</v>
      </c>
      <c r="AC3013" s="108"/>
      <c r="AD3013" s="108"/>
      <c r="AE3013" s="19" t="str">
        <f t="shared" si="115"/>
        <v/>
      </c>
    </row>
    <row r="3014" spans="26:31">
      <c r="Z3014" s="3" t="str">
        <f t="shared" si="114"/>
        <v xml:space="preserve">, </v>
      </c>
      <c r="AB3014" s="108" t="s">
        <v>91</v>
      </c>
      <c r="AC3014" s="109"/>
      <c r="AD3014" s="108"/>
      <c r="AE3014" s="19" t="str">
        <f t="shared" si="115"/>
        <v/>
      </c>
    </row>
    <row r="3015" spans="26:31">
      <c r="Z3015" s="3" t="str">
        <f t="shared" ref="Z3015:Z3078" si="116">CONCATENATE(AA3015, AB3015, AC3015)</f>
        <v xml:space="preserve">, </v>
      </c>
      <c r="AB3015" s="108" t="s">
        <v>91</v>
      </c>
      <c r="AC3015" s="109"/>
      <c r="AD3015" s="108"/>
      <c r="AE3015" s="19" t="str">
        <f t="shared" si="115"/>
        <v/>
      </c>
    </row>
    <row r="3016" spans="26:31">
      <c r="Z3016" s="3" t="str">
        <f t="shared" si="116"/>
        <v xml:space="preserve">, </v>
      </c>
      <c r="AB3016" s="108" t="s">
        <v>91</v>
      </c>
      <c r="AC3016" s="108"/>
      <c r="AD3016" s="109"/>
      <c r="AE3016" s="19" t="str">
        <f t="shared" si="115"/>
        <v/>
      </c>
    </row>
    <row r="3017" spans="26:31">
      <c r="Z3017" s="3" t="str">
        <f t="shared" si="116"/>
        <v xml:space="preserve">, </v>
      </c>
      <c r="AB3017" s="108" t="s">
        <v>91</v>
      </c>
      <c r="AC3017" s="108"/>
      <c r="AD3017" s="109"/>
      <c r="AE3017" s="19" t="str">
        <f t="shared" si="115"/>
        <v/>
      </c>
    </row>
    <row r="3018" spans="26:31">
      <c r="Z3018" s="3" t="str">
        <f t="shared" si="116"/>
        <v xml:space="preserve">, </v>
      </c>
      <c r="AB3018" s="108" t="s">
        <v>91</v>
      </c>
      <c r="AC3018" s="108"/>
      <c r="AD3018" s="109"/>
      <c r="AE3018" s="19" t="str">
        <f t="shared" si="115"/>
        <v/>
      </c>
    </row>
    <row r="3019" spans="26:31">
      <c r="Z3019" s="3" t="str">
        <f t="shared" si="116"/>
        <v xml:space="preserve">, </v>
      </c>
      <c r="AB3019" s="108" t="s">
        <v>91</v>
      </c>
      <c r="AC3019" s="108"/>
      <c r="AD3019" s="109"/>
      <c r="AE3019" s="19" t="str">
        <f t="shared" si="115"/>
        <v/>
      </c>
    </row>
    <row r="3020" spans="26:31">
      <c r="Z3020" s="3" t="str">
        <f t="shared" si="116"/>
        <v xml:space="preserve">, </v>
      </c>
      <c r="AB3020" s="108" t="s">
        <v>91</v>
      </c>
      <c r="AC3020" s="108"/>
      <c r="AD3020" s="109"/>
      <c r="AE3020" s="19" t="str">
        <f t="shared" si="115"/>
        <v/>
      </c>
    </row>
    <row r="3021" spans="26:31">
      <c r="Z3021" s="3" t="str">
        <f t="shared" si="116"/>
        <v xml:space="preserve">, </v>
      </c>
      <c r="AB3021" s="108" t="s">
        <v>91</v>
      </c>
      <c r="AC3021" s="109"/>
      <c r="AD3021" s="109"/>
      <c r="AE3021" s="19" t="str">
        <f t="shared" si="115"/>
        <v/>
      </c>
    </row>
    <row r="3022" spans="26:31">
      <c r="Z3022" s="3" t="str">
        <f t="shared" si="116"/>
        <v xml:space="preserve">, </v>
      </c>
      <c r="AB3022" s="108" t="s">
        <v>91</v>
      </c>
      <c r="AC3022" s="109"/>
      <c r="AD3022" s="109"/>
      <c r="AE3022" s="19" t="str">
        <f t="shared" si="115"/>
        <v/>
      </c>
    </row>
    <row r="3023" spans="26:31">
      <c r="Z3023" s="3" t="str">
        <f t="shared" si="116"/>
        <v xml:space="preserve">, </v>
      </c>
      <c r="AB3023" s="108" t="s">
        <v>91</v>
      </c>
      <c r="AC3023" s="109"/>
      <c r="AD3023" s="108"/>
      <c r="AE3023" s="19" t="str">
        <f t="shared" si="115"/>
        <v/>
      </c>
    </row>
    <row r="3024" spans="26:31">
      <c r="Z3024" s="3" t="str">
        <f t="shared" si="116"/>
        <v xml:space="preserve">, </v>
      </c>
      <c r="AB3024" s="108" t="s">
        <v>91</v>
      </c>
      <c r="AC3024" s="109"/>
      <c r="AD3024" s="109"/>
      <c r="AE3024" s="19" t="str">
        <f t="shared" si="115"/>
        <v/>
      </c>
    </row>
    <row r="3025" spans="26:31">
      <c r="Z3025" s="3" t="str">
        <f t="shared" si="116"/>
        <v xml:space="preserve">, </v>
      </c>
      <c r="AB3025" s="108" t="s">
        <v>91</v>
      </c>
      <c r="AC3025" s="109"/>
      <c r="AD3025" s="108"/>
      <c r="AE3025" s="19" t="str">
        <f t="shared" si="115"/>
        <v/>
      </c>
    </row>
    <row r="3026" spans="26:31">
      <c r="Z3026" s="3" t="str">
        <f t="shared" si="116"/>
        <v xml:space="preserve">, </v>
      </c>
      <c r="AB3026" s="108" t="s">
        <v>91</v>
      </c>
      <c r="AC3026" s="109"/>
      <c r="AD3026" s="108"/>
      <c r="AE3026" s="19" t="str">
        <f t="shared" si="115"/>
        <v/>
      </c>
    </row>
    <row r="3027" spans="26:31">
      <c r="Z3027" s="3" t="str">
        <f t="shared" si="116"/>
        <v xml:space="preserve">, </v>
      </c>
      <c r="AB3027" s="108" t="s">
        <v>91</v>
      </c>
      <c r="AC3027" s="109"/>
      <c r="AD3027" s="108"/>
      <c r="AE3027" s="19" t="str">
        <f t="shared" si="115"/>
        <v/>
      </c>
    </row>
    <row r="3028" spans="26:31">
      <c r="Z3028" s="3" t="str">
        <f t="shared" si="116"/>
        <v xml:space="preserve">, </v>
      </c>
      <c r="AB3028" s="108" t="s">
        <v>91</v>
      </c>
      <c r="AC3028" s="108"/>
      <c r="AD3028" s="109"/>
      <c r="AE3028" s="19" t="str">
        <f t="shared" si="115"/>
        <v/>
      </c>
    </row>
    <row r="3029" spans="26:31">
      <c r="Z3029" s="3" t="str">
        <f t="shared" si="116"/>
        <v xml:space="preserve">, </v>
      </c>
      <c r="AB3029" s="108" t="s">
        <v>91</v>
      </c>
      <c r="AC3029" s="109"/>
      <c r="AD3029" s="108"/>
      <c r="AE3029" s="19" t="str">
        <f t="shared" si="115"/>
        <v/>
      </c>
    </row>
    <row r="3030" spans="26:31">
      <c r="Z3030" s="3" t="str">
        <f t="shared" si="116"/>
        <v xml:space="preserve">, </v>
      </c>
      <c r="AB3030" s="108" t="s">
        <v>91</v>
      </c>
      <c r="AC3030" s="108"/>
      <c r="AD3030" s="108"/>
      <c r="AE3030" s="19" t="str">
        <f t="shared" si="115"/>
        <v/>
      </c>
    </row>
    <row r="3031" spans="26:31">
      <c r="Z3031" s="3" t="str">
        <f t="shared" si="116"/>
        <v xml:space="preserve">, </v>
      </c>
      <c r="AB3031" s="108" t="s">
        <v>91</v>
      </c>
      <c r="AC3031" s="108"/>
      <c r="AD3031" s="108"/>
      <c r="AE3031" s="19" t="str">
        <f t="shared" si="115"/>
        <v/>
      </c>
    </row>
    <row r="3032" spans="26:31">
      <c r="Z3032" s="3" t="str">
        <f t="shared" si="116"/>
        <v xml:space="preserve">, </v>
      </c>
      <c r="AB3032" s="108" t="s">
        <v>91</v>
      </c>
      <c r="AC3032" s="108"/>
      <c r="AD3032" s="108"/>
      <c r="AE3032" s="19" t="str">
        <f t="shared" si="115"/>
        <v/>
      </c>
    </row>
    <row r="3033" spans="26:31">
      <c r="Z3033" s="3" t="str">
        <f t="shared" si="116"/>
        <v xml:space="preserve">, </v>
      </c>
      <c r="AB3033" s="108" t="s">
        <v>91</v>
      </c>
      <c r="AC3033" s="109"/>
      <c r="AD3033" s="108"/>
      <c r="AE3033" s="19" t="str">
        <f t="shared" si="115"/>
        <v/>
      </c>
    </row>
    <row r="3034" spans="26:31">
      <c r="Z3034" s="3" t="str">
        <f t="shared" si="116"/>
        <v xml:space="preserve">, </v>
      </c>
      <c r="AB3034" s="108" t="s">
        <v>91</v>
      </c>
      <c r="AC3034" s="108"/>
      <c r="AD3034" s="108"/>
      <c r="AE3034" s="19" t="str">
        <f t="shared" si="115"/>
        <v/>
      </c>
    </row>
    <row r="3035" spans="26:31">
      <c r="Z3035" s="3" t="str">
        <f t="shared" si="116"/>
        <v xml:space="preserve">, </v>
      </c>
      <c r="AB3035" s="108" t="s">
        <v>91</v>
      </c>
      <c r="AC3035" s="108"/>
      <c r="AD3035" s="109"/>
      <c r="AE3035" s="19" t="str">
        <f t="shared" si="115"/>
        <v/>
      </c>
    </row>
    <row r="3036" spans="26:31">
      <c r="Z3036" s="3" t="str">
        <f t="shared" si="116"/>
        <v xml:space="preserve">, </v>
      </c>
      <c r="AB3036" s="108" t="s">
        <v>91</v>
      </c>
      <c r="AC3036" s="108"/>
      <c r="AD3036" s="108"/>
      <c r="AE3036" s="19" t="str">
        <f t="shared" si="115"/>
        <v/>
      </c>
    </row>
    <row r="3037" spans="26:31">
      <c r="Z3037" s="3" t="str">
        <f t="shared" si="116"/>
        <v xml:space="preserve">, </v>
      </c>
      <c r="AB3037" s="108" t="s">
        <v>91</v>
      </c>
      <c r="AC3037" s="108"/>
      <c r="AD3037" s="108"/>
      <c r="AE3037" s="19" t="str">
        <f t="shared" si="115"/>
        <v/>
      </c>
    </row>
    <row r="3038" spans="26:31">
      <c r="Z3038" s="3" t="str">
        <f t="shared" si="116"/>
        <v xml:space="preserve">, </v>
      </c>
      <c r="AB3038" s="108" t="s">
        <v>91</v>
      </c>
      <c r="AC3038" s="108"/>
      <c r="AD3038" s="109"/>
      <c r="AE3038" s="19" t="str">
        <f t="shared" si="115"/>
        <v/>
      </c>
    </row>
    <row r="3039" spans="26:31">
      <c r="Z3039" s="3" t="str">
        <f t="shared" si="116"/>
        <v xml:space="preserve">, </v>
      </c>
      <c r="AB3039" s="108" t="s">
        <v>91</v>
      </c>
      <c r="AC3039" s="108"/>
      <c r="AD3039" s="108"/>
      <c r="AE3039" s="19" t="str">
        <f t="shared" si="115"/>
        <v/>
      </c>
    </row>
    <row r="3040" spans="26:31">
      <c r="Z3040" s="3" t="str">
        <f t="shared" si="116"/>
        <v xml:space="preserve">, </v>
      </c>
      <c r="AB3040" s="108" t="s">
        <v>91</v>
      </c>
      <c r="AC3040" s="109"/>
      <c r="AD3040" s="109"/>
      <c r="AE3040" s="19" t="str">
        <f t="shared" si="115"/>
        <v/>
      </c>
    </row>
    <row r="3041" spans="26:31">
      <c r="Z3041" s="3" t="str">
        <f t="shared" si="116"/>
        <v xml:space="preserve">, </v>
      </c>
      <c r="AB3041" s="108" t="s">
        <v>91</v>
      </c>
      <c r="AC3041" s="108"/>
      <c r="AD3041" s="108"/>
      <c r="AE3041" s="19" t="str">
        <f t="shared" si="115"/>
        <v/>
      </c>
    </row>
    <row r="3042" spans="26:31">
      <c r="Z3042" s="3" t="str">
        <f t="shared" si="116"/>
        <v xml:space="preserve">, </v>
      </c>
      <c r="AB3042" s="108" t="s">
        <v>91</v>
      </c>
      <c r="AC3042" s="108"/>
      <c r="AD3042" s="108"/>
      <c r="AE3042" s="19" t="str">
        <f t="shared" si="115"/>
        <v/>
      </c>
    </row>
    <row r="3043" spans="26:31">
      <c r="Z3043" s="3" t="str">
        <f t="shared" si="116"/>
        <v xml:space="preserve">, </v>
      </c>
      <c r="AB3043" s="108" t="s">
        <v>91</v>
      </c>
      <c r="AC3043" s="109"/>
      <c r="AD3043" s="109"/>
      <c r="AE3043" s="19" t="str">
        <f t="shared" si="115"/>
        <v/>
      </c>
    </row>
    <row r="3044" spans="26:31">
      <c r="Z3044" s="3" t="str">
        <f t="shared" si="116"/>
        <v xml:space="preserve">, </v>
      </c>
      <c r="AB3044" s="108" t="s">
        <v>91</v>
      </c>
      <c r="AC3044" s="108"/>
      <c r="AD3044" s="109"/>
      <c r="AE3044" s="19" t="str">
        <f t="shared" si="115"/>
        <v/>
      </c>
    </row>
    <row r="3045" spans="26:31">
      <c r="Z3045" s="3" t="str">
        <f t="shared" si="116"/>
        <v xml:space="preserve">, </v>
      </c>
      <c r="AB3045" s="108" t="s">
        <v>91</v>
      </c>
      <c r="AC3045" s="109"/>
      <c r="AD3045" s="109"/>
      <c r="AE3045" s="19" t="str">
        <f t="shared" si="115"/>
        <v/>
      </c>
    </row>
    <row r="3046" spans="26:31">
      <c r="Z3046" s="3" t="str">
        <f t="shared" si="116"/>
        <v xml:space="preserve">, </v>
      </c>
      <c r="AB3046" s="108" t="s">
        <v>91</v>
      </c>
      <c r="AC3046" s="108"/>
      <c r="AD3046" s="108"/>
      <c r="AE3046" s="19" t="str">
        <f t="shared" si="115"/>
        <v/>
      </c>
    </row>
    <row r="3047" spans="26:31">
      <c r="Z3047" s="3" t="str">
        <f t="shared" si="116"/>
        <v xml:space="preserve">, </v>
      </c>
      <c r="AB3047" s="108" t="s">
        <v>91</v>
      </c>
      <c r="AC3047" s="108"/>
      <c r="AD3047" s="108"/>
      <c r="AE3047" s="19" t="str">
        <f t="shared" ref="AE3047:AE3110" si="117">IFERROR(INDEX($AH:$AH,MATCH($C3045,$AF:$AF,0)),"")</f>
        <v/>
      </c>
    </row>
    <row r="3048" spans="26:31">
      <c r="Z3048" s="3" t="str">
        <f t="shared" si="116"/>
        <v xml:space="preserve">, </v>
      </c>
      <c r="AB3048" s="108" t="s">
        <v>91</v>
      </c>
      <c r="AC3048" s="109"/>
      <c r="AD3048" s="108"/>
      <c r="AE3048" s="19" t="str">
        <f t="shared" si="117"/>
        <v/>
      </c>
    </row>
    <row r="3049" spans="26:31">
      <c r="Z3049" s="3" t="str">
        <f t="shared" si="116"/>
        <v xml:space="preserve">, </v>
      </c>
      <c r="AB3049" s="108" t="s">
        <v>91</v>
      </c>
      <c r="AC3049" s="109"/>
      <c r="AD3049" s="108"/>
      <c r="AE3049" s="19" t="str">
        <f t="shared" si="117"/>
        <v/>
      </c>
    </row>
    <row r="3050" spans="26:31">
      <c r="Z3050" s="3" t="str">
        <f t="shared" si="116"/>
        <v xml:space="preserve">, </v>
      </c>
      <c r="AB3050" s="108" t="s">
        <v>91</v>
      </c>
      <c r="AC3050" s="109"/>
      <c r="AD3050" s="109"/>
      <c r="AE3050" s="19" t="str">
        <f t="shared" si="117"/>
        <v/>
      </c>
    </row>
    <row r="3051" spans="26:31">
      <c r="Z3051" s="3" t="str">
        <f t="shared" si="116"/>
        <v xml:space="preserve">, </v>
      </c>
      <c r="AB3051" s="108" t="s">
        <v>91</v>
      </c>
      <c r="AC3051" s="108"/>
      <c r="AD3051" s="108"/>
      <c r="AE3051" s="19" t="str">
        <f t="shared" si="117"/>
        <v/>
      </c>
    </row>
    <row r="3052" spans="26:31">
      <c r="Z3052" s="3" t="str">
        <f t="shared" si="116"/>
        <v xml:space="preserve">, </v>
      </c>
      <c r="AB3052" s="108" t="s">
        <v>91</v>
      </c>
      <c r="AC3052" s="108"/>
      <c r="AD3052" s="109"/>
      <c r="AE3052" s="19" t="str">
        <f t="shared" si="117"/>
        <v/>
      </c>
    </row>
    <row r="3053" spans="26:31">
      <c r="Z3053" s="3" t="str">
        <f t="shared" si="116"/>
        <v xml:space="preserve">, </v>
      </c>
      <c r="AB3053" s="108" t="s">
        <v>91</v>
      </c>
      <c r="AC3053" s="108"/>
      <c r="AD3053" s="108"/>
      <c r="AE3053" s="19" t="str">
        <f t="shared" si="117"/>
        <v/>
      </c>
    </row>
    <row r="3054" spans="26:31">
      <c r="Z3054" s="3" t="str">
        <f t="shared" si="116"/>
        <v xml:space="preserve">, </v>
      </c>
      <c r="AB3054" s="108" t="s">
        <v>91</v>
      </c>
      <c r="AC3054" s="108"/>
      <c r="AD3054" s="108"/>
      <c r="AE3054" s="19" t="str">
        <f t="shared" si="117"/>
        <v/>
      </c>
    </row>
    <row r="3055" spans="26:31">
      <c r="Z3055" s="3" t="str">
        <f t="shared" si="116"/>
        <v xml:space="preserve">, </v>
      </c>
      <c r="AB3055" s="108" t="s">
        <v>91</v>
      </c>
      <c r="AC3055" s="109"/>
      <c r="AD3055" s="108"/>
      <c r="AE3055" s="19" t="str">
        <f t="shared" si="117"/>
        <v/>
      </c>
    </row>
    <row r="3056" spans="26:31">
      <c r="Z3056" s="3" t="str">
        <f t="shared" si="116"/>
        <v xml:space="preserve">, </v>
      </c>
      <c r="AB3056" s="108" t="s">
        <v>91</v>
      </c>
      <c r="AC3056" s="108"/>
      <c r="AD3056" s="108"/>
      <c r="AE3056" s="19" t="str">
        <f t="shared" si="117"/>
        <v/>
      </c>
    </row>
    <row r="3057" spans="26:31">
      <c r="Z3057" s="3" t="str">
        <f t="shared" si="116"/>
        <v xml:space="preserve">, </v>
      </c>
      <c r="AB3057" s="108" t="s">
        <v>91</v>
      </c>
      <c r="AC3057" s="109"/>
      <c r="AD3057" s="109"/>
      <c r="AE3057" s="19" t="str">
        <f t="shared" si="117"/>
        <v/>
      </c>
    </row>
    <row r="3058" spans="26:31">
      <c r="Z3058" s="3" t="str">
        <f t="shared" si="116"/>
        <v xml:space="preserve">, </v>
      </c>
      <c r="AB3058" s="108" t="s">
        <v>91</v>
      </c>
      <c r="AC3058" s="108"/>
      <c r="AD3058" s="108"/>
      <c r="AE3058" s="19" t="str">
        <f t="shared" si="117"/>
        <v/>
      </c>
    </row>
    <row r="3059" spans="26:31">
      <c r="Z3059" s="3" t="str">
        <f t="shared" si="116"/>
        <v xml:space="preserve">, </v>
      </c>
      <c r="AB3059" s="108" t="s">
        <v>91</v>
      </c>
      <c r="AC3059" s="108"/>
      <c r="AD3059" s="108"/>
      <c r="AE3059" s="19" t="str">
        <f t="shared" si="117"/>
        <v/>
      </c>
    </row>
    <row r="3060" spans="26:31">
      <c r="Z3060" s="3" t="str">
        <f t="shared" si="116"/>
        <v xml:space="preserve">, </v>
      </c>
      <c r="AB3060" s="108" t="s">
        <v>91</v>
      </c>
      <c r="AC3060" s="108"/>
      <c r="AD3060" s="109"/>
      <c r="AE3060" s="19" t="str">
        <f t="shared" si="117"/>
        <v/>
      </c>
    </row>
    <row r="3061" spans="26:31">
      <c r="Z3061" s="3" t="str">
        <f t="shared" si="116"/>
        <v xml:space="preserve">, </v>
      </c>
      <c r="AB3061" s="108" t="s">
        <v>91</v>
      </c>
      <c r="AC3061" s="108"/>
      <c r="AD3061" s="109"/>
      <c r="AE3061" s="19" t="str">
        <f t="shared" si="117"/>
        <v/>
      </c>
    </row>
    <row r="3062" spans="26:31">
      <c r="Z3062" s="3" t="str">
        <f t="shared" si="116"/>
        <v xml:space="preserve">, </v>
      </c>
      <c r="AB3062" s="108" t="s">
        <v>91</v>
      </c>
      <c r="AC3062" s="109"/>
      <c r="AD3062" s="108"/>
      <c r="AE3062" s="19" t="str">
        <f t="shared" si="117"/>
        <v/>
      </c>
    </row>
    <row r="3063" spans="26:31">
      <c r="Z3063" s="3" t="str">
        <f t="shared" si="116"/>
        <v xml:space="preserve">, </v>
      </c>
      <c r="AB3063" s="108" t="s">
        <v>91</v>
      </c>
      <c r="AC3063" s="108"/>
      <c r="AD3063" s="109"/>
      <c r="AE3063" s="19" t="str">
        <f t="shared" si="117"/>
        <v/>
      </c>
    </row>
    <row r="3064" spans="26:31">
      <c r="Z3064" s="3" t="str">
        <f t="shared" si="116"/>
        <v xml:space="preserve">, </v>
      </c>
      <c r="AB3064" s="108" t="s">
        <v>91</v>
      </c>
      <c r="AC3064" s="108"/>
      <c r="AD3064" s="108"/>
      <c r="AE3064" s="19" t="str">
        <f t="shared" si="117"/>
        <v/>
      </c>
    </row>
    <row r="3065" spans="26:31">
      <c r="Z3065" s="3" t="str">
        <f t="shared" si="116"/>
        <v xml:space="preserve">, </v>
      </c>
      <c r="AB3065" s="108" t="s">
        <v>91</v>
      </c>
      <c r="AC3065" s="109"/>
      <c r="AD3065" s="108"/>
      <c r="AE3065" s="19" t="str">
        <f t="shared" si="117"/>
        <v/>
      </c>
    </row>
    <row r="3066" spans="26:31">
      <c r="Z3066" s="3" t="str">
        <f t="shared" si="116"/>
        <v xml:space="preserve">, </v>
      </c>
      <c r="AB3066" s="108" t="s">
        <v>91</v>
      </c>
      <c r="AC3066" s="109"/>
      <c r="AD3066" s="108"/>
      <c r="AE3066" s="19" t="str">
        <f t="shared" si="117"/>
        <v/>
      </c>
    </row>
    <row r="3067" spans="26:31">
      <c r="Z3067" s="3" t="str">
        <f t="shared" si="116"/>
        <v xml:space="preserve">, </v>
      </c>
      <c r="AB3067" s="108" t="s">
        <v>91</v>
      </c>
      <c r="AC3067" s="108"/>
      <c r="AD3067" s="109"/>
      <c r="AE3067" s="19" t="str">
        <f t="shared" si="117"/>
        <v/>
      </c>
    </row>
    <row r="3068" spans="26:31">
      <c r="Z3068" s="3" t="str">
        <f t="shared" si="116"/>
        <v xml:space="preserve">, </v>
      </c>
      <c r="AB3068" s="108" t="s">
        <v>91</v>
      </c>
      <c r="AC3068" s="109"/>
      <c r="AD3068" s="108"/>
      <c r="AE3068" s="19" t="str">
        <f t="shared" si="117"/>
        <v/>
      </c>
    </row>
    <row r="3069" spans="26:31">
      <c r="Z3069" s="3" t="str">
        <f t="shared" si="116"/>
        <v xml:space="preserve">, </v>
      </c>
      <c r="AB3069" s="108" t="s">
        <v>91</v>
      </c>
      <c r="AC3069" s="108"/>
      <c r="AD3069" s="108"/>
      <c r="AE3069" s="19" t="str">
        <f t="shared" si="117"/>
        <v/>
      </c>
    </row>
    <row r="3070" spans="26:31">
      <c r="Z3070" s="3" t="str">
        <f t="shared" si="116"/>
        <v xml:space="preserve">, </v>
      </c>
      <c r="AB3070" s="108" t="s">
        <v>91</v>
      </c>
      <c r="AC3070" s="108"/>
      <c r="AD3070" s="108"/>
      <c r="AE3070" s="19" t="str">
        <f t="shared" si="117"/>
        <v/>
      </c>
    </row>
    <row r="3071" spans="26:31">
      <c r="Z3071" s="3" t="str">
        <f t="shared" si="116"/>
        <v xml:space="preserve">, </v>
      </c>
      <c r="AB3071" s="108" t="s">
        <v>91</v>
      </c>
      <c r="AC3071" s="108"/>
      <c r="AD3071" s="108"/>
      <c r="AE3071" s="19" t="str">
        <f t="shared" si="117"/>
        <v/>
      </c>
    </row>
    <row r="3072" spans="26:31">
      <c r="Z3072" s="3" t="str">
        <f t="shared" si="116"/>
        <v xml:space="preserve">, </v>
      </c>
      <c r="AB3072" s="108" t="s">
        <v>91</v>
      </c>
      <c r="AC3072" s="109"/>
      <c r="AD3072" s="109"/>
      <c r="AE3072" s="19" t="str">
        <f t="shared" si="117"/>
        <v/>
      </c>
    </row>
    <row r="3073" spans="26:31">
      <c r="Z3073" s="3" t="str">
        <f t="shared" si="116"/>
        <v xml:space="preserve">, </v>
      </c>
      <c r="AB3073" s="108" t="s">
        <v>91</v>
      </c>
      <c r="AC3073" s="108"/>
      <c r="AD3073" s="108"/>
      <c r="AE3073" s="19" t="str">
        <f t="shared" si="117"/>
        <v/>
      </c>
    </row>
    <row r="3074" spans="26:31">
      <c r="Z3074" s="3" t="str">
        <f t="shared" si="116"/>
        <v xml:space="preserve">, </v>
      </c>
      <c r="AB3074" s="108" t="s">
        <v>91</v>
      </c>
      <c r="AC3074" s="108"/>
      <c r="AD3074" s="109"/>
      <c r="AE3074" s="19" t="str">
        <f t="shared" si="117"/>
        <v/>
      </c>
    </row>
    <row r="3075" spans="26:31">
      <c r="Z3075" s="3" t="str">
        <f t="shared" si="116"/>
        <v xml:space="preserve">, </v>
      </c>
      <c r="AB3075" s="108" t="s">
        <v>91</v>
      </c>
      <c r="AC3075" s="108"/>
      <c r="AD3075" s="109"/>
      <c r="AE3075" s="19" t="str">
        <f t="shared" si="117"/>
        <v/>
      </c>
    </row>
    <row r="3076" spans="26:31">
      <c r="Z3076" s="3" t="str">
        <f t="shared" si="116"/>
        <v xml:space="preserve">, </v>
      </c>
      <c r="AB3076" s="108" t="s">
        <v>91</v>
      </c>
      <c r="AC3076" s="108"/>
      <c r="AD3076" s="109"/>
      <c r="AE3076" s="19" t="str">
        <f t="shared" si="117"/>
        <v/>
      </c>
    </row>
    <row r="3077" spans="26:31">
      <c r="Z3077" s="3" t="str">
        <f t="shared" si="116"/>
        <v xml:space="preserve">, </v>
      </c>
      <c r="AB3077" s="108" t="s">
        <v>91</v>
      </c>
      <c r="AC3077" s="109"/>
      <c r="AD3077" s="109"/>
      <c r="AE3077" s="19" t="str">
        <f t="shared" si="117"/>
        <v/>
      </c>
    </row>
    <row r="3078" spans="26:31">
      <c r="Z3078" s="3" t="str">
        <f t="shared" si="116"/>
        <v xml:space="preserve">, </v>
      </c>
      <c r="AB3078" s="108" t="s">
        <v>91</v>
      </c>
      <c r="AC3078" s="108"/>
      <c r="AD3078" s="109"/>
      <c r="AE3078" s="19" t="str">
        <f t="shared" si="117"/>
        <v/>
      </c>
    </row>
    <row r="3079" spans="26:31">
      <c r="Z3079" s="3" t="str">
        <f t="shared" ref="Z3079:Z3142" si="118">CONCATENATE(AA3079, AB3079, AC3079)</f>
        <v xml:space="preserve">, </v>
      </c>
      <c r="AB3079" s="108" t="s">
        <v>91</v>
      </c>
      <c r="AC3079" s="109"/>
      <c r="AD3079" s="108"/>
      <c r="AE3079" s="19" t="str">
        <f t="shared" si="117"/>
        <v/>
      </c>
    </row>
    <row r="3080" spans="26:31">
      <c r="Z3080" s="3" t="str">
        <f t="shared" si="118"/>
        <v xml:space="preserve">, </v>
      </c>
      <c r="AB3080" s="108" t="s">
        <v>91</v>
      </c>
      <c r="AC3080" s="109"/>
      <c r="AD3080" s="108"/>
      <c r="AE3080" s="19" t="str">
        <f t="shared" si="117"/>
        <v/>
      </c>
    </row>
    <row r="3081" spans="26:31">
      <c r="Z3081" s="3" t="str">
        <f t="shared" si="118"/>
        <v xml:space="preserve">, </v>
      </c>
      <c r="AB3081" s="108" t="s">
        <v>91</v>
      </c>
      <c r="AC3081" s="109"/>
      <c r="AD3081" s="109"/>
      <c r="AE3081" s="19" t="str">
        <f t="shared" si="117"/>
        <v/>
      </c>
    </row>
    <row r="3082" spans="26:31">
      <c r="Z3082" s="3" t="str">
        <f t="shared" si="118"/>
        <v xml:space="preserve">, </v>
      </c>
      <c r="AB3082" s="108" t="s">
        <v>91</v>
      </c>
      <c r="AC3082" s="109"/>
      <c r="AD3082" s="109"/>
      <c r="AE3082" s="19" t="str">
        <f t="shared" si="117"/>
        <v/>
      </c>
    </row>
    <row r="3083" spans="26:31">
      <c r="Z3083" s="3" t="str">
        <f t="shared" si="118"/>
        <v xml:space="preserve">, </v>
      </c>
      <c r="AB3083" s="108" t="s">
        <v>91</v>
      </c>
      <c r="AC3083" s="109"/>
      <c r="AD3083" s="109"/>
      <c r="AE3083" s="19" t="str">
        <f t="shared" si="117"/>
        <v/>
      </c>
    </row>
    <row r="3084" spans="26:31">
      <c r="Z3084" s="3" t="str">
        <f t="shared" si="118"/>
        <v xml:space="preserve">, </v>
      </c>
      <c r="AB3084" s="108" t="s">
        <v>91</v>
      </c>
      <c r="AC3084" s="108"/>
      <c r="AD3084" s="109"/>
      <c r="AE3084" s="19" t="str">
        <f t="shared" si="117"/>
        <v/>
      </c>
    </row>
    <row r="3085" spans="26:31">
      <c r="Z3085" s="3" t="str">
        <f t="shared" si="118"/>
        <v xml:space="preserve">, </v>
      </c>
      <c r="AB3085" s="108" t="s">
        <v>91</v>
      </c>
      <c r="AC3085" s="108"/>
      <c r="AD3085" s="109"/>
      <c r="AE3085" s="19" t="str">
        <f t="shared" si="117"/>
        <v/>
      </c>
    </row>
    <row r="3086" spans="26:31">
      <c r="Z3086" s="3" t="str">
        <f t="shared" si="118"/>
        <v xml:space="preserve">, </v>
      </c>
      <c r="AB3086" s="108" t="s">
        <v>91</v>
      </c>
      <c r="AC3086" s="109"/>
      <c r="AD3086" s="109"/>
      <c r="AE3086" s="19" t="str">
        <f t="shared" si="117"/>
        <v/>
      </c>
    </row>
    <row r="3087" spans="26:31">
      <c r="Z3087" s="3" t="str">
        <f t="shared" si="118"/>
        <v xml:space="preserve">, </v>
      </c>
      <c r="AB3087" s="108" t="s">
        <v>91</v>
      </c>
      <c r="AC3087" s="109"/>
      <c r="AD3087" s="109"/>
      <c r="AE3087" s="19" t="str">
        <f t="shared" si="117"/>
        <v/>
      </c>
    </row>
    <row r="3088" spans="26:31">
      <c r="Z3088" s="3" t="str">
        <f t="shared" si="118"/>
        <v xml:space="preserve">, </v>
      </c>
      <c r="AB3088" s="108" t="s">
        <v>91</v>
      </c>
      <c r="AC3088" s="109"/>
      <c r="AD3088" s="108"/>
      <c r="AE3088" s="19" t="str">
        <f t="shared" si="117"/>
        <v/>
      </c>
    </row>
    <row r="3089" spans="26:31">
      <c r="Z3089" s="3" t="str">
        <f t="shared" si="118"/>
        <v xml:space="preserve">, </v>
      </c>
      <c r="AB3089" s="108" t="s">
        <v>91</v>
      </c>
      <c r="AC3089" s="109"/>
      <c r="AD3089" s="108"/>
      <c r="AE3089" s="19" t="str">
        <f t="shared" si="117"/>
        <v/>
      </c>
    </row>
    <row r="3090" spans="26:31">
      <c r="Z3090" s="3" t="str">
        <f t="shared" si="118"/>
        <v xml:space="preserve">, </v>
      </c>
      <c r="AB3090" s="108" t="s">
        <v>91</v>
      </c>
      <c r="AC3090" s="109"/>
      <c r="AD3090" s="109"/>
      <c r="AE3090" s="19" t="str">
        <f t="shared" si="117"/>
        <v/>
      </c>
    </row>
    <row r="3091" spans="26:31">
      <c r="Z3091" s="3" t="str">
        <f t="shared" si="118"/>
        <v xml:space="preserve">, </v>
      </c>
      <c r="AB3091" s="108" t="s">
        <v>91</v>
      </c>
      <c r="AC3091" s="109"/>
      <c r="AD3091" s="108"/>
      <c r="AE3091" s="19" t="str">
        <f t="shared" si="117"/>
        <v/>
      </c>
    </row>
    <row r="3092" spans="26:31">
      <c r="Z3092" s="3" t="str">
        <f t="shared" si="118"/>
        <v xml:space="preserve">, </v>
      </c>
      <c r="AB3092" s="108" t="s">
        <v>91</v>
      </c>
      <c r="AC3092" s="109"/>
      <c r="AD3092" s="108"/>
      <c r="AE3092" s="19" t="str">
        <f t="shared" si="117"/>
        <v/>
      </c>
    </row>
    <row r="3093" spans="26:31">
      <c r="Z3093" s="3" t="str">
        <f t="shared" si="118"/>
        <v xml:space="preserve">, </v>
      </c>
      <c r="AB3093" s="108" t="s">
        <v>91</v>
      </c>
      <c r="AC3093" s="108"/>
      <c r="AD3093" s="108"/>
      <c r="AE3093" s="19" t="str">
        <f t="shared" si="117"/>
        <v/>
      </c>
    </row>
    <row r="3094" spans="26:31">
      <c r="Z3094" s="3" t="str">
        <f t="shared" si="118"/>
        <v xml:space="preserve">, </v>
      </c>
      <c r="AB3094" s="108" t="s">
        <v>91</v>
      </c>
      <c r="AC3094" s="108"/>
      <c r="AD3094" s="108"/>
      <c r="AE3094" s="19" t="str">
        <f t="shared" si="117"/>
        <v/>
      </c>
    </row>
    <row r="3095" spans="26:31">
      <c r="Z3095" s="3" t="str">
        <f t="shared" si="118"/>
        <v xml:space="preserve">, </v>
      </c>
      <c r="AB3095" s="108" t="s">
        <v>91</v>
      </c>
      <c r="AC3095" s="109"/>
      <c r="AD3095" s="108"/>
      <c r="AE3095" s="19" t="str">
        <f t="shared" si="117"/>
        <v/>
      </c>
    </row>
    <row r="3096" spans="26:31">
      <c r="Z3096" s="3" t="str">
        <f t="shared" si="118"/>
        <v xml:space="preserve">, </v>
      </c>
      <c r="AB3096" s="108" t="s">
        <v>91</v>
      </c>
      <c r="AC3096" s="108"/>
      <c r="AD3096" s="108"/>
      <c r="AE3096" s="19" t="str">
        <f t="shared" si="117"/>
        <v/>
      </c>
    </row>
    <row r="3097" spans="26:31">
      <c r="Z3097" s="3" t="str">
        <f t="shared" si="118"/>
        <v xml:space="preserve">, </v>
      </c>
      <c r="AB3097" s="108" t="s">
        <v>91</v>
      </c>
      <c r="AC3097" s="108"/>
      <c r="AD3097" s="109"/>
      <c r="AE3097" s="19" t="str">
        <f t="shared" si="117"/>
        <v/>
      </c>
    </row>
    <row r="3098" spans="26:31">
      <c r="Z3098" s="3" t="str">
        <f t="shared" si="118"/>
        <v xml:space="preserve">, </v>
      </c>
      <c r="AB3098" s="108" t="s">
        <v>91</v>
      </c>
      <c r="AC3098" s="108"/>
      <c r="AD3098" s="108"/>
      <c r="AE3098" s="19" t="str">
        <f t="shared" si="117"/>
        <v/>
      </c>
    </row>
    <row r="3099" spans="26:31">
      <c r="Z3099" s="3" t="str">
        <f t="shared" si="118"/>
        <v xml:space="preserve">, </v>
      </c>
      <c r="AB3099" s="108" t="s">
        <v>91</v>
      </c>
      <c r="AC3099" s="108"/>
      <c r="AD3099" s="108"/>
      <c r="AE3099" s="19" t="str">
        <f t="shared" si="117"/>
        <v/>
      </c>
    </row>
    <row r="3100" spans="26:31">
      <c r="Z3100" s="3" t="str">
        <f t="shared" si="118"/>
        <v xml:space="preserve">, </v>
      </c>
      <c r="AB3100" s="108" t="s">
        <v>91</v>
      </c>
      <c r="AC3100" s="108"/>
      <c r="AD3100" s="109"/>
      <c r="AE3100" s="19" t="str">
        <f t="shared" si="117"/>
        <v/>
      </c>
    </row>
    <row r="3101" spans="26:31">
      <c r="Z3101" s="3" t="str">
        <f t="shared" si="118"/>
        <v xml:space="preserve">, </v>
      </c>
      <c r="AB3101" s="108" t="s">
        <v>91</v>
      </c>
      <c r="AC3101" s="108"/>
      <c r="AD3101" s="108"/>
      <c r="AE3101" s="19" t="str">
        <f t="shared" si="117"/>
        <v/>
      </c>
    </row>
    <row r="3102" spans="26:31">
      <c r="Z3102" s="3" t="str">
        <f t="shared" si="118"/>
        <v xml:space="preserve">, </v>
      </c>
      <c r="AB3102" s="108" t="s">
        <v>91</v>
      </c>
      <c r="AC3102" s="109"/>
      <c r="AD3102" s="109"/>
      <c r="AE3102" s="19" t="str">
        <f t="shared" si="117"/>
        <v/>
      </c>
    </row>
    <row r="3103" spans="26:31">
      <c r="Z3103" s="3" t="str">
        <f t="shared" si="118"/>
        <v xml:space="preserve">, </v>
      </c>
      <c r="AB3103" s="108" t="s">
        <v>91</v>
      </c>
      <c r="AC3103" s="108"/>
      <c r="AD3103" s="108"/>
      <c r="AE3103" s="19" t="str">
        <f t="shared" si="117"/>
        <v/>
      </c>
    </row>
    <row r="3104" spans="26:31">
      <c r="Z3104" s="3" t="str">
        <f t="shared" si="118"/>
        <v xml:space="preserve">, </v>
      </c>
      <c r="AB3104" s="108" t="s">
        <v>91</v>
      </c>
      <c r="AC3104" s="108"/>
      <c r="AD3104" s="108"/>
      <c r="AE3104" s="19" t="str">
        <f t="shared" si="117"/>
        <v/>
      </c>
    </row>
    <row r="3105" spans="26:31">
      <c r="Z3105" s="3" t="str">
        <f t="shared" si="118"/>
        <v xml:space="preserve">, </v>
      </c>
      <c r="AB3105" s="108" t="s">
        <v>91</v>
      </c>
      <c r="AC3105" s="109"/>
      <c r="AD3105" s="109"/>
      <c r="AE3105" s="19" t="str">
        <f t="shared" si="117"/>
        <v/>
      </c>
    </row>
    <row r="3106" spans="26:31">
      <c r="Z3106" s="3" t="str">
        <f t="shared" si="118"/>
        <v xml:space="preserve">, </v>
      </c>
      <c r="AB3106" s="108" t="s">
        <v>91</v>
      </c>
      <c r="AC3106" s="108"/>
      <c r="AD3106" s="108"/>
      <c r="AE3106" s="19" t="str">
        <f t="shared" si="117"/>
        <v/>
      </c>
    </row>
    <row r="3107" spans="26:31">
      <c r="Z3107" s="3" t="str">
        <f t="shared" si="118"/>
        <v xml:space="preserve">, </v>
      </c>
      <c r="AB3107" s="108" t="s">
        <v>91</v>
      </c>
      <c r="AC3107" s="109"/>
      <c r="AD3107" s="108"/>
      <c r="AE3107" s="19" t="str">
        <f t="shared" si="117"/>
        <v/>
      </c>
    </row>
    <row r="3108" spans="26:31">
      <c r="Z3108" s="3" t="str">
        <f t="shared" si="118"/>
        <v xml:space="preserve">, </v>
      </c>
      <c r="AB3108" s="108" t="s">
        <v>91</v>
      </c>
      <c r="AC3108" s="108"/>
      <c r="AD3108" s="109"/>
      <c r="AE3108" s="19" t="str">
        <f t="shared" si="117"/>
        <v/>
      </c>
    </row>
    <row r="3109" spans="26:31">
      <c r="Z3109" s="3" t="str">
        <f t="shared" si="118"/>
        <v xml:space="preserve">, </v>
      </c>
      <c r="AB3109" s="108" t="s">
        <v>91</v>
      </c>
      <c r="AC3109" s="108"/>
      <c r="AD3109" s="108"/>
      <c r="AE3109" s="19" t="str">
        <f t="shared" si="117"/>
        <v/>
      </c>
    </row>
    <row r="3110" spans="26:31">
      <c r="Z3110" s="3" t="str">
        <f t="shared" si="118"/>
        <v xml:space="preserve">, </v>
      </c>
      <c r="AB3110" s="108" t="s">
        <v>91</v>
      </c>
      <c r="AC3110" s="109"/>
      <c r="AD3110" s="109"/>
      <c r="AE3110" s="19" t="str">
        <f t="shared" si="117"/>
        <v/>
      </c>
    </row>
    <row r="3111" spans="26:31">
      <c r="Z3111" s="3" t="str">
        <f t="shared" si="118"/>
        <v xml:space="preserve">, </v>
      </c>
      <c r="AB3111" s="108" t="s">
        <v>91</v>
      </c>
      <c r="AC3111" s="108"/>
      <c r="AD3111" s="108"/>
      <c r="AE3111" s="19" t="str">
        <f t="shared" ref="AE3111:AE3174" si="119">IFERROR(INDEX($AH:$AH,MATCH($C3109,$AF:$AF,0)),"")</f>
        <v/>
      </c>
    </row>
    <row r="3112" spans="26:31">
      <c r="Z3112" s="3" t="str">
        <f t="shared" si="118"/>
        <v xml:space="preserve">, </v>
      </c>
      <c r="AB3112" s="108" t="s">
        <v>91</v>
      </c>
      <c r="AC3112" s="108"/>
      <c r="AD3112" s="109"/>
      <c r="AE3112" s="19" t="str">
        <f t="shared" si="119"/>
        <v/>
      </c>
    </row>
    <row r="3113" spans="26:31">
      <c r="Z3113" s="3" t="str">
        <f t="shared" si="118"/>
        <v xml:space="preserve">, </v>
      </c>
      <c r="AB3113" s="108" t="s">
        <v>91</v>
      </c>
      <c r="AC3113" s="109"/>
      <c r="AD3113" s="109"/>
      <c r="AE3113" s="19" t="str">
        <f t="shared" si="119"/>
        <v/>
      </c>
    </row>
    <row r="3114" spans="26:31">
      <c r="Z3114" s="3" t="str">
        <f t="shared" si="118"/>
        <v xml:space="preserve">, </v>
      </c>
      <c r="AB3114" s="108" t="s">
        <v>91</v>
      </c>
      <c r="AC3114" s="108"/>
      <c r="AD3114" s="109"/>
      <c r="AE3114" s="19" t="str">
        <f t="shared" si="119"/>
        <v/>
      </c>
    </row>
    <row r="3115" spans="26:31">
      <c r="Z3115" s="3" t="str">
        <f t="shared" si="118"/>
        <v xml:space="preserve">, </v>
      </c>
      <c r="AB3115" s="108" t="s">
        <v>91</v>
      </c>
      <c r="AC3115" s="109"/>
      <c r="AD3115" s="108"/>
      <c r="AE3115" s="19" t="str">
        <f t="shared" si="119"/>
        <v/>
      </c>
    </row>
    <row r="3116" spans="26:31">
      <c r="Z3116" s="3" t="str">
        <f t="shared" si="118"/>
        <v xml:space="preserve">, </v>
      </c>
      <c r="AB3116" s="108" t="s">
        <v>91</v>
      </c>
      <c r="AC3116" s="108"/>
      <c r="AD3116" s="108"/>
      <c r="AE3116" s="19" t="str">
        <f t="shared" si="119"/>
        <v/>
      </c>
    </row>
    <row r="3117" spans="26:31">
      <c r="Z3117" s="3" t="str">
        <f t="shared" si="118"/>
        <v xml:space="preserve">, </v>
      </c>
      <c r="AB3117" s="108" t="s">
        <v>91</v>
      </c>
      <c r="AC3117" s="109"/>
      <c r="AD3117" s="109"/>
      <c r="AE3117" s="19" t="str">
        <f t="shared" si="119"/>
        <v/>
      </c>
    </row>
    <row r="3118" spans="26:31">
      <c r="Z3118" s="3" t="str">
        <f t="shared" si="118"/>
        <v xml:space="preserve">, </v>
      </c>
      <c r="AB3118" s="108" t="s">
        <v>91</v>
      </c>
      <c r="AC3118" s="109"/>
      <c r="AD3118" s="109"/>
      <c r="AE3118" s="19" t="str">
        <f t="shared" si="119"/>
        <v/>
      </c>
    </row>
    <row r="3119" spans="26:31">
      <c r="Z3119" s="3" t="str">
        <f t="shared" si="118"/>
        <v xml:space="preserve">, </v>
      </c>
      <c r="AB3119" s="108" t="s">
        <v>91</v>
      </c>
      <c r="AC3119" s="109"/>
      <c r="AD3119" s="109"/>
      <c r="AE3119" s="19" t="str">
        <f t="shared" si="119"/>
        <v/>
      </c>
    </row>
    <row r="3120" spans="26:31">
      <c r="Z3120" s="3" t="str">
        <f t="shared" si="118"/>
        <v xml:space="preserve">, </v>
      </c>
      <c r="AB3120" s="108" t="s">
        <v>91</v>
      </c>
      <c r="AC3120" s="108"/>
      <c r="AD3120" s="108"/>
      <c r="AE3120" s="19" t="str">
        <f t="shared" si="119"/>
        <v/>
      </c>
    </row>
    <row r="3121" spans="26:31">
      <c r="Z3121" s="3" t="str">
        <f t="shared" si="118"/>
        <v xml:space="preserve">, </v>
      </c>
      <c r="AB3121" s="108" t="s">
        <v>91</v>
      </c>
      <c r="AC3121" s="108"/>
      <c r="AD3121" s="108"/>
      <c r="AE3121" s="19" t="str">
        <f t="shared" si="119"/>
        <v/>
      </c>
    </row>
    <row r="3122" spans="26:31">
      <c r="Z3122" s="3" t="str">
        <f t="shared" si="118"/>
        <v xml:space="preserve">, </v>
      </c>
      <c r="AB3122" s="108" t="s">
        <v>91</v>
      </c>
      <c r="AC3122" s="109"/>
      <c r="AD3122" s="109"/>
      <c r="AE3122" s="19" t="str">
        <f t="shared" si="119"/>
        <v/>
      </c>
    </row>
    <row r="3123" spans="26:31">
      <c r="Z3123" s="3" t="str">
        <f t="shared" si="118"/>
        <v xml:space="preserve">, </v>
      </c>
      <c r="AB3123" s="108" t="s">
        <v>91</v>
      </c>
      <c r="AC3123" s="109"/>
      <c r="AD3123" s="108"/>
      <c r="AE3123" s="19" t="str">
        <f t="shared" si="119"/>
        <v/>
      </c>
    </row>
    <row r="3124" spans="26:31">
      <c r="Z3124" s="3" t="str">
        <f t="shared" si="118"/>
        <v xml:space="preserve">, </v>
      </c>
      <c r="AB3124" s="108" t="s">
        <v>91</v>
      </c>
      <c r="AC3124" s="109"/>
      <c r="AD3124" s="109"/>
      <c r="AE3124" s="19" t="str">
        <f t="shared" si="119"/>
        <v/>
      </c>
    </row>
    <row r="3125" spans="26:31">
      <c r="Z3125" s="3" t="str">
        <f t="shared" si="118"/>
        <v xml:space="preserve">, </v>
      </c>
      <c r="AB3125" s="108" t="s">
        <v>91</v>
      </c>
      <c r="AC3125" s="108"/>
      <c r="AD3125" s="109"/>
      <c r="AE3125" s="19" t="str">
        <f t="shared" si="119"/>
        <v/>
      </c>
    </row>
    <row r="3126" spans="26:31">
      <c r="Z3126" s="3" t="str">
        <f t="shared" si="118"/>
        <v xml:space="preserve">, </v>
      </c>
      <c r="AB3126" s="108" t="s">
        <v>91</v>
      </c>
      <c r="AC3126" s="108"/>
      <c r="AD3126" s="108"/>
      <c r="AE3126" s="19" t="str">
        <f t="shared" si="119"/>
        <v/>
      </c>
    </row>
    <row r="3127" spans="26:31">
      <c r="Z3127" s="3" t="str">
        <f t="shared" si="118"/>
        <v xml:space="preserve">, </v>
      </c>
      <c r="AB3127" s="108" t="s">
        <v>91</v>
      </c>
      <c r="AC3127" s="109"/>
      <c r="AD3127" s="109"/>
      <c r="AE3127" s="19" t="str">
        <f t="shared" si="119"/>
        <v/>
      </c>
    </row>
    <row r="3128" spans="26:31">
      <c r="Z3128" s="3" t="str">
        <f t="shared" si="118"/>
        <v xml:space="preserve">, </v>
      </c>
      <c r="AB3128" s="108" t="s">
        <v>91</v>
      </c>
      <c r="AC3128" s="108"/>
      <c r="AD3128" s="109"/>
      <c r="AE3128" s="19" t="str">
        <f t="shared" si="119"/>
        <v/>
      </c>
    </row>
    <row r="3129" spans="26:31">
      <c r="Z3129" s="3" t="str">
        <f t="shared" si="118"/>
        <v xml:space="preserve">, </v>
      </c>
      <c r="AB3129" s="108" t="s">
        <v>91</v>
      </c>
      <c r="AC3129" s="109"/>
      <c r="AD3129" s="109"/>
      <c r="AE3129" s="19" t="str">
        <f t="shared" si="119"/>
        <v/>
      </c>
    </row>
    <row r="3130" spans="26:31">
      <c r="Z3130" s="3" t="str">
        <f t="shared" si="118"/>
        <v xml:space="preserve">, </v>
      </c>
      <c r="AB3130" s="108" t="s">
        <v>91</v>
      </c>
      <c r="AC3130" s="109"/>
      <c r="AD3130" s="108"/>
      <c r="AE3130" s="19" t="str">
        <f t="shared" si="119"/>
        <v/>
      </c>
    </row>
    <row r="3131" spans="26:31">
      <c r="Z3131" s="3" t="str">
        <f t="shared" si="118"/>
        <v xml:space="preserve">, </v>
      </c>
      <c r="AB3131" s="108" t="s">
        <v>91</v>
      </c>
      <c r="AC3131" s="108"/>
      <c r="AD3131" s="109"/>
      <c r="AE3131" s="19" t="str">
        <f t="shared" si="119"/>
        <v/>
      </c>
    </row>
    <row r="3132" spans="26:31">
      <c r="Z3132" s="3" t="str">
        <f t="shared" si="118"/>
        <v xml:space="preserve">, </v>
      </c>
      <c r="AB3132" s="108" t="s">
        <v>91</v>
      </c>
      <c r="AC3132" s="109"/>
      <c r="AD3132" s="108"/>
      <c r="AE3132" s="19" t="str">
        <f t="shared" si="119"/>
        <v/>
      </c>
    </row>
    <row r="3133" spans="26:31">
      <c r="Z3133" s="3" t="str">
        <f t="shared" si="118"/>
        <v xml:space="preserve">, </v>
      </c>
      <c r="AB3133" s="108" t="s">
        <v>91</v>
      </c>
      <c r="AC3133" s="109"/>
      <c r="AD3133" s="109"/>
      <c r="AE3133" s="19" t="str">
        <f t="shared" si="119"/>
        <v/>
      </c>
    </row>
    <row r="3134" spans="26:31">
      <c r="Z3134" s="3" t="str">
        <f t="shared" si="118"/>
        <v xml:space="preserve">, </v>
      </c>
      <c r="AB3134" s="108" t="s">
        <v>91</v>
      </c>
      <c r="AC3134" s="109"/>
      <c r="AD3134" s="109"/>
      <c r="AE3134" s="19" t="str">
        <f t="shared" si="119"/>
        <v/>
      </c>
    </row>
    <row r="3135" spans="26:31">
      <c r="Z3135" s="3" t="str">
        <f t="shared" si="118"/>
        <v xml:space="preserve">, </v>
      </c>
      <c r="AB3135" s="108" t="s">
        <v>91</v>
      </c>
      <c r="AC3135" s="108"/>
      <c r="AD3135" s="109"/>
      <c r="AE3135" s="19" t="str">
        <f t="shared" si="119"/>
        <v/>
      </c>
    </row>
    <row r="3136" spans="26:31">
      <c r="Z3136" s="3" t="str">
        <f t="shared" si="118"/>
        <v xml:space="preserve">, </v>
      </c>
      <c r="AB3136" s="108" t="s">
        <v>91</v>
      </c>
      <c r="AC3136" s="109"/>
      <c r="AD3136" s="108"/>
      <c r="AE3136" s="19" t="str">
        <f t="shared" si="119"/>
        <v/>
      </c>
    </row>
    <row r="3137" spans="26:31">
      <c r="Z3137" s="3" t="str">
        <f t="shared" si="118"/>
        <v xml:space="preserve">, </v>
      </c>
      <c r="AB3137" s="108" t="s">
        <v>91</v>
      </c>
      <c r="AC3137" s="108"/>
      <c r="AD3137" s="109"/>
      <c r="AE3137" s="19" t="str">
        <f t="shared" si="119"/>
        <v/>
      </c>
    </row>
    <row r="3138" spans="26:31">
      <c r="Z3138" s="3" t="str">
        <f t="shared" si="118"/>
        <v xml:space="preserve">, </v>
      </c>
      <c r="AB3138" s="108" t="s">
        <v>91</v>
      </c>
      <c r="AC3138" s="109"/>
      <c r="AD3138" s="109"/>
      <c r="AE3138" s="19" t="str">
        <f t="shared" si="119"/>
        <v/>
      </c>
    </row>
    <row r="3139" spans="26:31">
      <c r="Z3139" s="3" t="str">
        <f t="shared" si="118"/>
        <v xml:space="preserve">, </v>
      </c>
      <c r="AB3139" s="108" t="s">
        <v>91</v>
      </c>
      <c r="AC3139" s="109"/>
      <c r="AD3139" s="109"/>
      <c r="AE3139" s="19" t="str">
        <f t="shared" si="119"/>
        <v/>
      </c>
    </row>
    <row r="3140" spans="26:31">
      <c r="Z3140" s="3" t="str">
        <f t="shared" si="118"/>
        <v xml:space="preserve">, </v>
      </c>
      <c r="AB3140" s="108" t="s">
        <v>91</v>
      </c>
      <c r="AC3140" s="109"/>
      <c r="AD3140" s="108"/>
      <c r="AE3140" s="19" t="str">
        <f t="shared" si="119"/>
        <v/>
      </c>
    </row>
    <row r="3141" spans="26:31">
      <c r="Z3141" s="3" t="str">
        <f t="shared" si="118"/>
        <v xml:space="preserve">, </v>
      </c>
      <c r="AB3141" s="108" t="s">
        <v>91</v>
      </c>
      <c r="AC3141" s="108"/>
      <c r="AD3141" s="108"/>
      <c r="AE3141" s="19" t="str">
        <f t="shared" si="119"/>
        <v/>
      </c>
    </row>
    <row r="3142" spans="26:31">
      <c r="Z3142" s="3" t="str">
        <f t="shared" si="118"/>
        <v xml:space="preserve">, </v>
      </c>
      <c r="AB3142" s="108" t="s">
        <v>91</v>
      </c>
      <c r="AC3142" s="109"/>
      <c r="AD3142" s="108"/>
      <c r="AE3142" s="19" t="str">
        <f t="shared" si="119"/>
        <v/>
      </c>
    </row>
    <row r="3143" spans="26:31">
      <c r="Z3143" s="3" t="str">
        <f t="shared" ref="Z3143:Z3206" si="120">CONCATENATE(AA3143, AB3143, AC3143)</f>
        <v xml:space="preserve">, </v>
      </c>
      <c r="AB3143" s="108" t="s">
        <v>91</v>
      </c>
      <c r="AC3143" s="109"/>
      <c r="AD3143" s="109"/>
      <c r="AE3143" s="19" t="str">
        <f t="shared" si="119"/>
        <v/>
      </c>
    </row>
    <row r="3144" spans="26:31">
      <c r="Z3144" s="3" t="str">
        <f t="shared" si="120"/>
        <v xml:space="preserve">, </v>
      </c>
      <c r="AB3144" s="108" t="s">
        <v>91</v>
      </c>
      <c r="AC3144" s="109"/>
      <c r="AD3144" s="109"/>
      <c r="AE3144" s="19" t="str">
        <f t="shared" si="119"/>
        <v/>
      </c>
    </row>
    <row r="3145" spans="26:31">
      <c r="Z3145" s="3" t="str">
        <f t="shared" si="120"/>
        <v xml:space="preserve">, </v>
      </c>
      <c r="AB3145" s="108" t="s">
        <v>91</v>
      </c>
      <c r="AC3145" s="108"/>
      <c r="AD3145" s="109"/>
      <c r="AE3145" s="19" t="str">
        <f t="shared" si="119"/>
        <v/>
      </c>
    </row>
    <row r="3146" spans="26:31">
      <c r="Z3146" s="3" t="str">
        <f t="shared" si="120"/>
        <v xml:space="preserve">, </v>
      </c>
      <c r="AB3146" s="108" t="s">
        <v>91</v>
      </c>
      <c r="AC3146" s="108"/>
      <c r="AD3146" s="109"/>
      <c r="AE3146" s="19" t="str">
        <f t="shared" si="119"/>
        <v/>
      </c>
    </row>
    <row r="3147" spans="26:31">
      <c r="Z3147" s="3" t="str">
        <f t="shared" si="120"/>
        <v xml:space="preserve">, </v>
      </c>
      <c r="AB3147" s="108" t="s">
        <v>91</v>
      </c>
      <c r="AC3147" s="108"/>
      <c r="AD3147" s="109"/>
      <c r="AE3147" s="19" t="str">
        <f t="shared" si="119"/>
        <v/>
      </c>
    </row>
    <row r="3148" spans="26:31">
      <c r="Z3148" s="3" t="str">
        <f t="shared" si="120"/>
        <v xml:space="preserve">, </v>
      </c>
      <c r="AB3148" s="108" t="s">
        <v>91</v>
      </c>
      <c r="AC3148" s="109"/>
      <c r="AD3148" s="109"/>
      <c r="AE3148" s="19" t="str">
        <f t="shared" si="119"/>
        <v/>
      </c>
    </row>
    <row r="3149" spans="26:31">
      <c r="Z3149" s="3" t="str">
        <f t="shared" si="120"/>
        <v xml:space="preserve">, </v>
      </c>
      <c r="AB3149" s="108" t="s">
        <v>91</v>
      </c>
      <c r="AC3149" s="109"/>
      <c r="AD3149" s="109"/>
      <c r="AE3149" s="19" t="str">
        <f t="shared" si="119"/>
        <v/>
      </c>
    </row>
    <row r="3150" spans="26:31">
      <c r="Z3150" s="3" t="str">
        <f t="shared" si="120"/>
        <v xml:space="preserve">, </v>
      </c>
      <c r="AB3150" s="108" t="s">
        <v>91</v>
      </c>
      <c r="AC3150" s="109"/>
      <c r="AD3150" s="109"/>
      <c r="AE3150" s="19" t="str">
        <f t="shared" si="119"/>
        <v/>
      </c>
    </row>
    <row r="3151" spans="26:31">
      <c r="Z3151" s="3" t="str">
        <f t="shared" si="120"/>
        <v xml:space="preserve">, </v>
      </c>
      <c r="AB3151" s="108" t="s">
        <v>91</v>
      </c>
      <c r="AC3151" s="109"/>
      <c r="AD3151" s="108"/>
      <c r="AE3151" s="19" t="str">
        <f t="shared" si="119"/>
        <v/>
      </c>
    </row>
    <row r="3152" spans="26:31">
      <c r="Z3152" s="3" t="str">
        <f t="shared" si="120"/>
        <v xml:space="preserve">, </v>
      </c>
      <c r="AB3152" s="108" t="s">
        <v>91</v>
      </c>
      <c r="AC3152" s="109"/>
      <c r="AD3152" s="109"/>
      <c r="AE3152" s="19" t="str">
        <f t="shared" si="119"/>
        <v/>
      </c>
    </row>
    <row r="3153" spans="26:31">
      <c r="Z3153" s="3" t="str">
        <f t="shared" si="120"/>
        <v xml:space="preserve">, </v>
      </c>
      <c r="AB3153" s="108" t="s">
        <v>91</v>
      </c>
      <c r="AC3153" s="109"/>
      <c r="AD3153" s="109"/>
      <c r="AE3153" s="19" t="str">
        <f t="shared" si="119"/>
        <v/>
      </c>
    </row>
    <row r="3154" spans="26:31">
      <c r="Z3154" s="3" t="str">
        <f t="shared" si="120"/>
        <v xml:space="preserve">, </v>
      </c>
      <c r="AB3154" s="108" t="s">
        <v>91</v>
      </c>
      <c r="AC3154" s="109"/>
      <c r="AD3154" s="108"/>
      <c r="AE3154" s="19" t="str">
        <f t="shared" si="119"/>
        <v/>
      </c>
    </row>
    <row r="3155" spans="26:31">
      <c r="Z3155" s="3" t="str">
        <f t="shared" si="120"/>
        <v xml:space="preserve">, </v>
      </c>
      <c r="AB3155" s="108" t="s">
        <v>91</v>
      </c>
      <c r="AC3155" s="109"/>
      <c r="AD3155" s="108"/>
      <c r="AE3155" s="19" t="str">
        <f t="shared" si="119"/>
        <v/>
      </c>
    </row>
    <row r="3156" spans="26:31">
      <c r="Z3156" s="3" t="str">
        <f t="shared" si="120"/>
        <v xml:space="preserve">, </v>
      </c>
      <c r="AB3156" s="108" t="s">
        <v>91</v>
      </c>
      <c r="AC3156" s="108"/>
      <c r="AD3156" s="109"/>
      <c r="AE3156" s="19" t="str">
        <f t="shared" si="119"/>
        <v/>
      </c>
    </row>
    <row r="3157" spans="26:31">
      <c r="Z3157" s="3" t="str">
        <f t="shared" si="120"/>
        <v xml:space="preserve">, </v>
      </c>
      <c r="AB3157" s="108" t="s">
        <v>91</v>
      </c>
      <c r="AC3157" s="109"/>
      <c r="AD3157" s="109"/>
      <c r="AE3157" s="19" t="str">
        <f t="shared" si="119"/>
        <v/>
      </c>
    </row>
    <row r="3158" spans="26:31">
      <c r="Z3158" s="3" t="str">
        <f t="shared" si="120"/>
        <v xml:space="preserve">, </v>
      </c>
      <c r="AB3158" s="108" t="s">
        <v>91</v>
      </c>
      <c r="AC3158" s="109"/>
      <c r="AD3158" s="109"/>
      <c r="AE3158" s="19" t="str">
        <f t="shared" si="119"/>
        <v/>
      </c>
    </row>
    <row r="3159" spans="26:31">
      <c r="Z3159" s="3" t="str">
        <f t="shared" si="120"/>
        <v xml:space="preserve">, </v>
      </c>
      <c r="AB3159" s="108" t="s">
        <v>91</v>
      </c>
      <c r="AC3159" s="108"/>
      <c r="AD3159" s="109"/>
      <c r="AE3159" s="19" t="str">
        <f t="shared" si="119"/>
        <v/>
      </c>
    </row>
    <row r="3160" spans="26:31">
      <c r="Z3160" s="3" t="str">
        <f t="shared" si="120"/>
        <v xml:space="preserve">, </v>
      </c>
      <c r="AB3160" s="108" t="s">
        <v>91</v>
      </c>
      <c r="AC3160" s="108"/>
      <c r="AD3160" s="109"/>
      <c r="AE3160" s="19" t="str">
        <f t="shared" si="119"/>
        <v/>
      </c>
    </row>
    <row r="3161" spans="26:31">
      <c r="Z3161" s="3" t="str">
        <f t="shared" si="120"/>
        <v xml:space="preserve">, </v>
      </c>
      <c r="AB3161" s="108" t="s">
        <v>91</v>
      </c>
      <c r="AC3161" s="109"/>
      <c r="AD3161" s="108"/>
      <c r="AE3161" s="19" t="str">
        <f t="shared" si="119"/>
        <v/>
      </c>
    </row>
    <row r="3162" spans="26:31">
      <c r="Z3162" s="3" t="str">
        <f t="shared" si="120"/>
        <v xml:space="preserve">, </v>
      </c>
      <c r="AB3162" s="108" t="s">
        <v>91</v>
      </c>
      <c r="AC3162" s="109"/>
      <c r="AD3162" s="109"/>
      <c r="AE3162" s="19" t="str">
        <f t="shared" si="119"/>
        <v/>
      </c>
    </row>
    <row r="3163" spans="26:31">
      <c r="Z3163" s="3" t="str">
        <f t="shared" si="120"/>
        <v xml:space="preserve">, </v>
      </c>
      <c r="AB3163" s="108" t="s">
        <v>91</v>
      </c>
      <c r="AC3163" s="109"/>
      <c r="AD3163" s="109"/>
      <c r="AE3163" s="19" t="str">
        <f t="shared" si="119"/>
        <v/>
      </c>
    </row>
    <row r="3164" spans="26:31">
      <c r="Z3164" s="3" t="str">
        <f t="shared" si="120"/>
        <v xml:space="preserve">, </v>
      </c>
      <c r="AB3164" s="108" t="s">
        <v>91</v>
      </c>
      <c r="AC3164" s="109"/>
      <c r="AD3164" s="108"/>
      <c r="AE3164" s="19" t="str">
        <f t="shared" si="119"/>
        <v/>
      </c>
    </row>
    <row r="3165" spans="26:31">
      <c r="Z3165" s="3" t="str">
        <f t="shared" si="120"/>
        <v xml:space="preserve">, </v>
      </c>
      <c r="AB3165" s="108" t="s">
        <v>91</v>
      </c>
      <c r="AC3165" s="109"/>
      <c r="AD3165" s="108"/>
      <c r="AE3165" s="19" t="str">
        <f t="shared" si="119"/>
        <v/>
      </c>
    </row>
    <row r="3166" spans="26:31">
      <c r="Z3166" s="3" t="str">
        <f t="shared" si="120"/>
        <v xml:space="preserve">, </v>
      </c>
      <c r="AB3166" s="108" t="s">
        <v>91</v>
      </c>
      <c r="AC3166" s="108"/>
      <c r="AD3166" s="109"/>
      <c r="AE3166" s="19" t="str">
        <f t="shared" si="119"/>
        <v/>
      </c>
    </row>
    <row r="3167" spans="26:31">
      <c r="Z3167" s="3" t="str">
        <f t="shared" si="120"/>
        <v xml:space="preserve">, </v>
      </c>
      <c r="AB3167" s="108" t="s">
        <v>91</v>
      </c>
      <c r="AC3167" s="109"/>
      <c r="AD3167" s="108"/>
      <c r="AE3167" s="19" t="str">
        <f t="shared" si="119"/>
        <v/>
      </c>
    </row>
    <row r="3168" spans="26:31">
      <c r="Z3168" s="3" t="str">
        <f t="shared" si="120"/>
        <v xml:space="preserve">, </v>
      </c>
      <c r="AB3168" s="108" t="s">
        <v>91</v>
      </c>
      <c r="AC3168" s="109"/>
      <c r="AD3168" s="109"/>
      <c r="AE3168" s="19" t="str">
        <f t="shared" si="119"/>
        <v/>
      </c>
    </row>
    <row r="3169" spans="26:31">
      <c r="Z3169" s="3" t="str">
        <f t="shared" si="120"/>
        <v xml:space="preserve">, </v>
      </c>
      <c r="AB3169" s="108" t="s">
        <v>91</v>
      </c>
      <c r="AC3169" s="108"/>
      <c r="AD3169" s="108"/>
      <c r="AE3169" s="19" t="str">
        <f t="shared" si="119"/>
        <v/>
      </c>
    </row>
    <row r="3170" spans="26:31">
      <c r="Z3170" s="3" t="str">
        <f t="shared" si="120"/>
        <v xml:space="preserve">, </v>
      </c>
      <c r="AB3170" s="108" t="s">
        <v>91</v>
      </c>
      <c r="AC3170" s="108"/>
      <c r="AD3170" s="109"/>
      <c r="AE3170" s="19" t="str">
        <f t="shared" si="119"/>
        <v/>
      </c>
    </row>
    <row r="3171" spans="26:31">
      <c r="Z3171" s="3" t="str">
        <f t="shared" si="120"/>
        <v xml:space="preserve">, </v>
      </c>
      <c r="AB3171" s="108" t="s">
        <v>91</v>
      </c>
      <c r="AC3171" s="109"/>
      <c r="AD3171" s="109"/>
      <c r="AE3171" s="19" t="str">
        <f t="shared" si="119"/>
        <v/>
      </c>
    </row>
    <row r="3172" spans="26:31">
      <c r="Z3172" s="3" t="str">
        <f t="shared" si="120"/>
        <v xml:space="preserve">, </v>
      </c>
      <c r="AB3172" s="108" t="s">
        <v>91</v>
      </c>
      <c r="AC3172" s="108"/>
      <c r="AD3172" s="108"/>
      <c r="AE3172" s="19" t="str">
        <f t="shared" si="119"/>
        <v/>
      </c>
    </row>
    <row r="3173" spans="26:31">
      <c r="Z3173" s="3" t="str">
        <f t="shared" si="120"/>
        <v xml:space="preserve">, </v>
      </c>
      <c r="AB3173" s="108" t="s">
        <v>91</v>
      </c>
      <c r="AC3173" s="109"/>
      <c r="AD3173" s="109"/>
      <c r="AE3173" s="19" t="str">
        <f t="shared" si="119"/>
        <v/>
      </c>
    </row>
    <row r="3174" spans="26:31">
      <c r="Z3174" s="3" t="str">
        <f t="shared" si="120"/>
        <v xml:space="preserve">, </v>
      </c>
      <c r="AB3174" s="108" t="s">
        <v>91</v>
      </c>
      <c r="AC3174" s="108"/>
      <c r="AD3174" s="108"/>
      <c r="AE3174" s="19" t="str">
        <f t="shared" si="119"/>
        <v/>
      </c>
    </row>
    <row r="3175" spans="26:31">
      <c r="Z3175" s="3" t="str">
        <f t="shared" si="120"/>
        <v xml:space="preserve">, </v>
      </c>
      <c r="AB3175" s="108" t="s">
        <v>91</v>
      </c>
      <c r="AC3175" s="109"/>
      <c r="AD3175" s="109"/>
      <c r="AE3175" s="19" t="str">
        <f t="shared" ref="AE3175:AE3238" si="121">IFERROR(INDEX($AH:$AH,MATCH($C3173,$AF:$AF,0)),"")</f>
        <v/>
      </c>
    </row>
    <row r="3176" spans="26:31">
      <c r="Z3176" s="3" t="str">
        <f t="shared" si="120"/>
        <v xml:space="preserve">, </v>
      </c>
      <c r="AB3176" s="108" t="s">
        <v>91</v>
      </c>
      <c r="AC3176" s="109"/>
      <c r="AD3176" s="108"/>
      <c r="AE3176" s="19" t="str">
        <f t="shared" si="121"/>
        <v/>
      </c>
    </row>
    <row r="3177" spans="26:31">
      <c r="Z3177" s="3" t="str">
        <f t="shared" si="120"/>
        <v xml:space="preserve">, </v>
      </c>
      <c r="AB3177" s="108" t="s">
        <v>91</v>
      </c>
      <c r="AC3177" s="108"/>
      <c r="AD3177" s="109"/>
      <c r="AE3177" s="19" t="str">
        <f t="shared" si="121"/>
        <v/>
      </c>
    </row>
    <row r="3178" spans="26:31">
      <c r="Z3178" s="3" t="str">
        <f t="shared" si="120"/>
        <v xml:space="preserve">, </v>
      </c>
      <c r="AB3178" s="108" t="s">
        <v>91</v>
      </c>
      <c r="AC3178" s="109"/>
      <c r="AD3178" s="109"/>
      <c r="AE3178" s="19" t="str">
        <f t="shared" si="121"/>
        <v/>
      </c>
    </row>
    <row r="3179" spans="26:31">
      <c r="Z3179" s="3" t="str">
        <f t="shared" si="120"/>
        <v xml:space="preserve">, </v>
      </c>
      <c r="AB3179" s="108" t="s">
        <v>91</v>
      </c>
      <c r="AC3179" s="108"/>
      <c r="AD3179" s="108"/>
      <c r="AE3179" s="19" t="str">
        <f t="shared" si="121"/>
        <v/>
      </c>
    </row>
    <row r="3180" spans="26:31">
      <c r="Z3180" s="3" t="str">
        <f t="shared" si="120"/>
        <v xml:space="preserve">, </v>
      </c>
      <c r="AB3180" s="108" t="s">
        <v>91</v>
      </c>
      <c r="AC3180" s="109"/>
      <c r="AD3180" s="109"/>
      <c r="AE3180" s="19" t="str">
        <f t="shared" si="121"/>
        <v/>
      </c>
    </row>
    <row r="3181" spans="26:31">
      <c r="Z3181" s="3" t="str">
        <f t="shared" si="120"/>
        <v xml:space="preserve">, </v>
      </c>
      <c r="AB3181" s="108" t="s">
        <v>91</v>
      </c>
      <c r="AC3181" s="108"/>
      <c r="AD3181" s="108"/>
      <c r="AE3181" s="19" t="str">
        <f t="shared" si="121"/>
        <v/>
      </c>
    </row>
    <row r="3182" spans="26:31">
      <c r="Z3182" s="3" t="str">
        <f t="shared" si="120"/>
        <v xml:space="preserve">, </v>
      </c>
      <c r="AB3182" s="108" t="s">
        <v>91</v>
      </c>
      <c r="AC3182" s="109"/>
      <c r="AD3182" s="109"/>
      <c r="AE3182" s="19" t="str">
        <f t="shared" si="121"/>
        <v/>
      </c>
    </row>
    <row r="3183" spans="26:31">
      <c r="Z3183" s="3" t="str">
        <f t="shared" si="120"/>
        <v xml:space="preserve">, </v>
      </c>
      <c r="AB3183" s="108" t="s">
        <v>91</v>
      </c>
      <c r="AC3183" s="109"/>
      <c r="AD3183" s="109"/>
      <c r="AE3183" s="19" t="str">
        <f t="shared" si="121"/>
        <v/>
      </c>
    </row>
    <row r="3184" spans="26:31">
      <c r="Z3184" s="3" t="str">
        <f t="shared" si="120"/>
        <v xml:space="preserve">, </v>
      </c>
      <c r="AB3184" s="108" t="s">
        <v>91</v>
      </c>
      <c r="AC3184" s="108"/>
      <c r="AD3184" s="109"/>
      <c r="AE3184" s="19" t="str">
        <f t="shared" si="121"/>
        <v/>
      </c>
    </row>
    <row r="3185" spans="26:31">
      <c r="Z3185" s="3" t="str">
        <f t="shared" si="120"/>
        <v xml:space="preserve">, </v>
      </c>
      <c r="AB3185" s="108" t="s">
        <v>91</v>
      </c>
      <c r="AC3185" s="109"/>
      <c r="AD3185" s="109"/>
      <c r="AE3185" s="19" t="str">
        <f t="shared" si="121"/>
        <v/>
      </c>
    </row>
    <row r="3186" spans="26:31">
      <c r="Z3186" s="3" t="str">
        <f t="shared" si="120"/>
        <v xml:space="preserve">, </v>
      </c>
      <c r="AB3186" s="108" t="s">
        <v>91</v>
      </c>
      <c r="AC3186" s="108"/>
      <c r="AD3186" s="108"/>
      <c r="AE3186" s="19" t="str">
        <f t="shared" si="121"/>
        <v/>
      </c>
    </row>
    <row r="3187" spans="26:31">
      <c r="Z3187" s="3" t="str">
        <f t="shared" si="120"/>
        <v xml:space="preserve">, </v>
      </c>
      <c r="AB3187" s="108" t="s">
        <v>91</v>
      </c>
      <c r="AC3187" s="109"/>
      <c r="AD3187" s="108"/>
      <c r="AE3187" s="19" t="str">
        <f t="shared" si="121"/>
        <v/>
      </c>
    </row>
    <row r="3188" spans="26:31">
      <c r="Z3188" s="3" t="str">
        <f t="shared" si="120"/>
        <v xml:space="preserve">, </v>
      </c>
      <c r="AB3188" s="108" t="s">
        <v>91</v>
      </c>
      <c r="AC3188" s="109"/>
      <c r="AD3188" s="108"/>
      <c r="AE3188" s="19" t="str">
        <f t="shared" si="121"/>
        <v/>
      </c>
    </row>
    <row r="3189" spans="26:31">
      <c r="Z3189" s="3" t="str">
        <f t="shared" si="120"/>
        <v xml:space="preserve">, </v>
      </c>
      <c r="AB3189" s="108" t="s">
        <v>91</v>
      </c>
      <c r="AC3189" s="109"/>
      <c r="AD3189" s="109"/>
      <c r="AE3189" s="19" t="str">
        <f t="shared" si="121"/>
        <v/>
      </c>
    </row>
    <row r="3190" spans="26:31">
      <c r="Z3190" s="3" t="str">
        <f t="shared" si="120"/>
        <v xml:space="preserve">, </v>
      </c>
      <c r="AB3190" s="108" t="s">
        <v>91</v>
      </c>
      <c r="AC3190" s="109"/>
      <c r="AD3190" s="109"/>
      <c r="AE3190" s="19" t="str">
        <f t="shared" si="121"/>
        <v/>
      </c>
    </row>
    <row r="3191" spans="26:31">
      <c r="Z3191" s="3" t="str">
        <f t="shared" si="120"/>
        <v xml:space="preserve">, </v>
      </c>
      <c r="AB3191" s="108" t="s">
        <v>91</v>
      </c>
      <c r="AC3191" s="108"/>
      <c r="AD3191" s="109"/>
      <c r="AE3191" s="19" t="str">
        <f t="shared" si="121"/>
        <v/>
      </c>
    </row>
    <row r="3192" spans="26:31">
      <c r="Z3192" s="3" t="str">
        <f t="shared" si="120"/>
        <v xml:space="preserve">, </v>
      </c>
      <c r="AB3192" s="108" t="s">
        <v>91</v>
      </c>
      <c r="AC3192" s="108"/>
      <c r="AD3192" s="109"/>
      <c r="AE3192" s="19" t="str">
        <f t="shared" si="121"/>
        <v/>
      </c>
    </row>
    <row r="3193" spans="26:31">
      <c r="Z3193" s="3" t="str">
        <f t="shared" si="120"/>
        <v xml:space="preserve">, </v>
      </c>
      <c r="AB3193" s="108" t="s">
        <v>91</v>
      </c>
      <c r="AC3193" s="108"/>
      <c r="AD3193" s="108"/>
      <c r="AE3193" s="19" t="str">
        <f t="shared" si="121"/>
        <v/>
      </c>
    </row>
    <row r="3194" spans="26:31">
      <c r="Z3194" s="3" t="str">
        <f t="shared" si="120"/>
        <v xml:space="preserve">, </v>
      </c>
      <c r="AB3194" s="108" t="s">
        <v>91</v>
      </c>
      <c r="AC3194" s="109"/>
      <c r="AD3194" s="109"/>
      <c r="AE3194" s="19" t="str">
        <f t="shared" si="121"/>
        <v/>
      </c>
    </row>
    <row r="3195" spans="26:31">
      <c r="Z3195" s="3" t="str">
        <f t="shared" si="120"/>
        <v xml:space="preserve">, </v>
      </c>
      <c r="AB3195" s="108" t="s">
        <v>91</v>
      </c>
      <c r="AC3195" s="109"/>
      <c r="AD3195" s="109"/>
      <c r="AE3195" s="19" t="str">
        <f t="shared" si="121"/>
        <v/>
      </c>
    </row>
    <row r="3196" spans="26:31">
      <c r="Z3196" s="3" t="str">
        <f t="shared" si="120"/>
        <v xml:space="preserve">, </v>
      </c>
      <c r="AB3196" s="108" t="s">
        <v>91</v>
      </c>
      <c r="AC3196" s="109"/>
      <c r="AD3196" s="109"/>
      <c r="AE3196" s="19" t="str">
        <f t="shared" si="121"/>
        <v/>
      </c>
    </row>
    <row r="3197" spans="26:31">
      <c r="Z3197" s="3" t="str">
        <f t="shared" si="120"/>
        <v xml:space="preserve">, </v>
      </c>
      <c r="AB3197" s="108" t="s">
        <v>91</v>
      </c>
      <c r="AC3197" s="109"/>
      <c r="AD3197" s="108"/>
      <c r="AE3197" s="19" t="str">
        <f t="shared" si="121"/>
        <v/>
      </c>
    </row>
    <row r="3198" spans="26:31">
      <c r="Z3198" s="3" t="str">
        <f t="shared" si="120"/>
        <v xml:space="preserve">, </v>
      </c>
      <c r="AB3198" s="108" t="s">
        <v>91</v>
      </c>
      <c r="AC3198" s="108"/>
      <c r="AD3198" s="109"/>
      <c r="AE3198" s="19" t="str">
        <f t="shared" si="121"/>
        <v/>
      </c>
    </row>
    <row r="3199" spans="26:31">
      <c r="Z3199" s="3" t="str">
        <f t="shared" si="120"/>
        <v xml:space="preserve">, </v>
      </c>
      <c r="AB3199" s="108" t="s">
        <v>91</v>
      </c>
      <c r="AC3199" s="109"/>
      <c r="AD3199" s="108"/>
      <c r="AE3199" s="19" t="str">
        <f t="shared" si="121"/>
        <v/>
      </c>
    </row>
    <row r="3200" spans="26:31">
      <c r="Z3200" s="3" t="str">
        <f t="shared" si="120"/>
        <v xml:space="preserve">, </v>
      </c>
      <c r="AB3200" s="108" t="s">
        <v>91</v>
      </c>
      <c r="AC3200" s="109"/>
      <c r="AD3200" s="109"/>
      <c r="AE3200" s="19" t="str">
        <f t="shared" si="121"/>
        <v/>
      </c>
    </row>
    <row r="3201" spans="26:31">
      <c r="Z3201" s="3" t="str">
        <f t="shared" si="120"/>
        <v xml:space="preserve">, </v>
      </c>
      <c r="AB3201" s="108" t="s">
        <v>91</v>
      </c>
      <c r="AC3201" s="109"/>
      <c r="AD3201" s="108"/>
      <c r="AE3201" s="19" t="str">
        <f t="shared" si="121"/>
        <v/>
      </c>
    </row>
    <row r="3202" spans="26:31">
      <c r="Z3202" s="3" t="str">
        <f t="shared" si="120"/>
        <v xml:space="preserve">, </v>
      </c>
      <c r="AB3202" s="108" t="s">
        <v>91</v>
      </c>
      <c r="AC3202" s="108"/>
      <c r="AD3202" s="108"/>
      <c r="AE3202" s="19" t="str">
        <f t="shared" si="121"/>
        <v/>
      </c>
    </row>
    <row r="3203" spans="26:31">
      <c r="Z3203" s="3" t="str">
        <f t="shared" si="120"/>
        <v xml:space="preserve">, </v>
      </c>
      <c r="AB3203" s="108" t="s">
        <v>91</v>
      </c>
      <c r="AC3203" s="109"/>
      <c r="AD3203" s="109"/>
      <c r="AE3203" s="19" t="str">
        <f t="shared" si="121"/>
        <v/>
      </c>
    </row>
    <row r="3204" spans="26:31">
      <c r="Z3204" s="3" t="str">
        <f t="shared" si="120"/>
        <v xml:space="preserve">, </v>
      </c>
      <c r="AB3204" s="108" t="s">
        <v>91</v>
      </c>
      <c r="AC3204" s="108"/>
      <c r="AD3204" s="108"/>
      <c r="AE3204" s="19" t="str">
        <f t="shared" si="121"/>
        <v/>
      </c>
    </row>
    <row r="3205" spans="26:31">
      <c r="Z3205" s="3" t="str">
        <f t="shared" si="120"/>
        <v xml:space="preserve">, </v>
      </c>
      <c r="AB3205" s="108" t="s">
        <v>91</v>
      </c>
      <c r="AC3205" s="109"/>
      <c r="AD3205" s="109"/>
      <c r="AE3205" s="19" t="str">
        <f t="shared" si="121"/>
        <v/>
      </c>
    </row>
    <row r="3206" spans="26:31">
      <c r="Z3206" s="3" t="str">
        <f t="shared" si="120"/>
        <v xml:space="preserve">, </v>
      </c>
      <c r="AB3206" s="108" t="s">
        <v>91</v>
      </c>
      <c r="AC3206" s="108"/>
      <c r="AD3206" s="109"/>
      <c r="AE3206" s="19" t="str">
        <f t="shared" si="121"/>
        <v/>
      </c>
    </row>
    <row r="3207" spans="26:31">
      <c r="Z3207" s="3" t="str">
        <f t="shared" ref="Z3207:Z3270" si="122">CONCATENATE(AA3207, AB3207, AC3207)</f>
        <v xml:space="preserve">, </v>
      </c>
      <c r="AB3207" s="108" t="s">
        <v>91</v>
      </c>
      <c r="AC3207" s="108"/>
      <c r="AD3207" s="109"/>
      <c r="AE3207" s="19" t="str">
        <f t="shared" si="121"/>
        <v/>
      </c>
    </row>
    <row r="3208" spans="26:31">
      <c r="Z3208" s="3" t="str">
        <f t="shared" si="122"/>
        <v xml:space="preserve">, </v>
      </c>
      <c r="AB3208" s="108" t="s">
        <v>91</v>
      </c>
      <c r="AC3208" s="109"/>
      <c r="AD3208" s="108"/>
      <c r="AE3208" s="19" t="str">
        <f t="shared" si="121"/>
        <v/>
      </c>
    </row>
    <row r="3209" spans="26:31">
      <c r="Z3209" s="3" t="str">
        <f t="shared" si="122"/>
        <v xml:space="preserve">, </v>
      </c>
      <c r="AB3209" s="108" t="s">
        <v>91</v>
      </c>
      <c r="AC3209" s="108"/>
      <c r="AD3209" s="109"/>
      <c r="AE3209" s="19" t="str">
        <f t="shared" si="121"/>
        <v/>
      </c>
    </row>
    <row r="3210" spans="26:31">
      <c r="Z3210" s="3" t="str">
        <f t="shared" si="122"/>
        <v xml:space="preserve">, </v>
      </c>
      <c r="AB3210" s="108" t="s">
        <v>91</v>
      </c>
      <c r="AC3210" s="109"/>
      <c r="AD3210" s="108"/>
      <c r="AE3210" s="19" t="str">
        <f t="shared" si="121"/>
        <v/>
      </c>
    </row>
    <row r="3211" spans="26:31">
      <c r="Z3211" s="3" t="str">
        <f t="shared" si="122"/>
        <v xml:space="preserve">, </v>
      </c>
      <c r="AB3211" s="108" t="s">
        <v>91</v>
      </c>
      <c r="AC3211" s="109"/>
      <c r="AD3211" s="109"/>
      <c r="AE3211" s="19" t="str">
        <f t="shared" si="121"/>
        <v/>
      </c>
    </row>
    <row r="3212" spans="26:31">
      <c r="Z3212" s="3" t="str">
        <f t="shared" si="122"/>
        <v xml:space="preserve">, </v>
      </c>
      <c r="AB3212" s="108" t="s">
        <v>91</v>
      </c>
      <c r="AC3212" s="109"/>
      <c r="AD3212" s="109"/>
      <c r="AE3212" s="19" t="str">
        <f t="shared" si="121"/>
        <v/>
      </c>
    </row>
    <row r="3213" spans="26:31">
      <c r="Z3213" s="3" t="str">
        <f t="shared" si="122"/>
        <v xml:space="preserve">, </v>
      </c>
      <c r="AB3213" s="108" t="s">
        <v>91</v>
      </c>
      <c r="AC3213" s="108"/>
      <c r="AD3213" s="109"/>
      <c r="AE3213" s="19" t="str">
        <f t="shared" si="121"/>
        <v/>
      </c>
    </row>
    <row r="3214" spans="26:31">
      <c r="Z3214" s="3" t="str">
        <f t="shared" si="122"/>
        <v xml:space="preserve">, </v>
      </c>
      <c r="AB3214" s="108" t="s">
        <v>91</v>
      </c>
      <c r="AC3214" s="109"/>
      <c r="AD3214" s="109"/>
      <c r="AE3214" s="19" t="str">
        <f t="shared" si="121"/>
        <v/>
      </c>
    </row>
    <row r="3215" spans="26:31">
      <c r="Z3215" s="3" t="str">
        <f t="shared" si="122"/>
        <v xml:space="preserve">, </v>
      </c>
      <c r="AB3215" s="108" t="s">
        <v>91</v>
      </c>
      <c r="AC3215" s="108"/>
      <c r="AD3215" s="108"/>
      <c r="AE3215" s="19" t="str">
        <f t="shared" si="121"/>
        <v/>
      </c>
    </row>
    <row r="3216" spans="26:31">
      <c r="Z3216" s="3" t="str">
        <f t="shared" si="122"/>
        <v xml:space="preserve">, </v>
      </c>
      <c r="AB3216" s="108" t="s">
        <v>91</v>
      </c>
      <c r="AC3216" s="109"/>
      <c r="AD3216" s="108"/>
      <c r="AE3216" s="19" t="str">
        <f t="shared" si="121"/>
        <v/>
      </c>
    </row>
    <row r="3217" spans="26:31">
      <c r="Z3217" s="3" t="str">
        <f t="shared" si="122"/>
        <v xml:space="preserve">, </v>
      </c>
      <c r="AB3217" s="108" t="s">
        <v>91</v>
      </c>
      <c r="AC3217" s="109"/>
      <c r="AD3217" s="109"/>
      <c r="AE3217" s="19" t="str">
        <f t="shared" si="121"/>
        <v/>
      </c>
    </row>
    <row r="3218" spans="26:31">
      <c r="Z3218" s="3" t="str">
        <f t="shared" si="122"/>
        <v xml:space="preserve">, </v>
      </c>
      <c r="AB3218" s="108" t="s">
        <v>91</v>
      </c>
      <c r="AC3218" s="109"/>
      <c r="AD3218" s="109"/>
      <c r="AE3218" s="19" t="str">
        <f t="shared" si="121"/>
        <v/>
      </c>
    </row>
    <row r="3219" spans="26:31">
      <c r="Z3219" s="3" t="str">
        <f t="shared" si="122"/>
        <v xml:space="preserve">, </v>
      </c>
      <c r="AB3219" s="108" t="s">
        <v>91</v>
      </c>
      <c r="AC3219" s="109"/>
      <c r="AD3219" s="109"/>
      <c r="AE3219" s="19" t="str">
        <f t="shared" si="121"/>
        <v/>
      </c>
    </row>
    <row r="3220" spans="26:31">
      <c r="Z3220" s="3" t="str">
        <f t="shared" si="122"/>
        <v xml:space="preserve">, </v>
      </c>
      <c r="AB3220" s="108" t="s">
        <v>91</v>
      </c>
      <c r="AC3220" s="108"/>
      <c r="AD3220" s="109"/>
      <c r="AE3220" s="19" t="str">
        <f t="shared" si="121"/>
        <v/>
      </c>
    </row>
    <row r="3221" spans="26:31">
      <c r="Z3221" s="3" t="str">
        <f t="shared" si="122"/>
        <v xml:space="preserve">, </v>
      </c>
      <c r="AB3221" s="108" t="s">
        <v>91</v>
      </c>
      <c r="AC3221" s="108"/>
      <c r="AD3221" s="109"/>
      <c r="AE3221" s="19" t="str">
        <f t="shared" si="121"/>
        <v/>
      </c>
    </row>
    <row r="3222" spans="26:31">
      <c r="Z3222" s="3" t="str">
        <f t="shared" si="122"/>
        <v xml:space="preserve">, </v>
      </c>
      <c r="AB3222" s="108" t="s">
        <v>91</v>
      </c>
      <c r="AC3222" s="109"/>
      <c r="AD3222" s="109"/>
      <c r="AE3222" s="19" t="str">
        <f t="shared" si="121"/>
        <v/>
      </c>
    </row>
    <row r="3223" spans="26:31">
      <c r="Z3223" s="3" t="str">
        <f t="shared" si="122"/>
        <v xml:space="preserve">, </v>
      </c>
      <c r="AB3223" s="108" t="s">
        <v>91</v>
      </c>
      <c r="AC3223" s="109"/>
      <c r="AD3223" s="108"/>
      <c r="AE3223" s="19" t="str">
        <f t="shared" si="121"/>
        <v/>
      </c>
    </row>
    <row r="3224" spans="26:31">
      <c r="Z3224" s="3" t="str">
        <f t="shared" si="122"/>
        <v xml:space="preserve">, </v>
      </c>
      <c r="AB3224" s="108" t="s">
        <v>91</v>
      </c>
      <c r="AC3224" s="109"/>
      <c r="AD3224" s="108"/>
      <c r="AE3224" s="19" t="str">
        <f t="shared" si="121"/>
        <v/>
      </c>
    </row>
    <row r="3225" spans="26:31">
      <c r="Z3225" s="3" t="str">
        <f t="shared" si="122"/>
        <v xml:space="preserve">, </v>
      </c>
      <c r="AB3225" s="108" t="s">
        <v>91</v>
      </c>
      <c r="AC3225" s="109"/>
      <c r="AD3225" s="109"/>
      <c r="AE3225" s="19" t="str">
        <f t="shared" si="121"/>
        <v/>
      </c>
    </row>
    <row r="3226" spans="26:31">
      <c r="Z3226" s="3" t="str">
        <f t="shared" si="122"/>
        <v xml:space="preserve">, </v>
      </c>
      <c r="AB3226" s="108" t="s">
        <v>91</v>
      </c>
      <c r="AC3226" s="109"/>
      <c r="AD3226" s="109"/>
      <c r="AE3226" s="19" t="str">
        <f t="shared" si="121"/>
        <v/>
      </c>
    </row>
    <row r="3227" spans="26:31">
      <c r="Z3227" s="3" t="str">
        <f t="shared" si="122"/>
        <v xml:space="preserve">, </v>
      </c>
      <c r="AB3227" s="108" t="s">
        <v>91</v>
      </c>
      <c r="AC3227" s="109"/>
      <c r="AD3227" s="108"/>
      <c r="AE3227" s="19" t="str">
        <f t="shared" si="121"/>
        <v/>
      </c>
    </row>
    <row r="3228" spans="26:31">
      <c r="Z3228" s="3" t="str">
        <f t="shared" si="122"/>
        <v xml:space="preserve">, </v>
      </c>
      <c r="AB3228" s="108" t="s">
        <v>91</v>
      </c>
      <c r="AC3228" s="108"/>
      <c r="AD3228" s="109"/>
      <c r="AE3228" s="19" t="str">
        <f t="shared" si="121"/>
        <v/>
      </c>
    </row>
    <row r="3229" spans="26:31">
      <c r="Z3229" s="3" t="str">
        <f t="shared" si="122"/>
        <v xml:space="preserve">, </v>
      </c>
      <c r="AB3229" s="108" t="s">
        <v>91</v>
      </c>
      <c r="AC3229" s="108"/>
      <c r="AD3229" s="109"/>
      <c r="AE3229" s="19" t="str">
        <f t="shared" si="121"/>
        <v/>
      </c>
    </row>
    <row r="3230" spans="26:31">
      <c r="Z3230" s="3" t="str">
        <f t="shared" si="122"/>
        <v xml:space="preserve">, </v>
      </c>
      <c r="AB3230" s="108" t="s">
        <v>91</v>
      </c>
      <c r="AC3230" s="109"/>
      <c r="AD3230" s="109"/>
      <c r="AE3230" s="19" t="str">
        <f t="shared" si="121"/>
        <v/>
      </c>
    </row>
    <row r="3231" spans="26:31">
      <c r="Z3231" s="3" t="str">
        <f t="shared" si="122"/>
        <v xml:space="preserve">, </v>
      </c>
      <c r="AB3231" s="108" t="s">
        <v>91</v>
      </c>
      <c r="AC3231" s="109"/>
      <c r="AD3231" s="109"/>
      <c r="AE3231" s="19" t="str">
        <f t="shared" si="121"/>
        <v/>
      </c>
    </row>
    <row r="3232" spans="26:31">
      <c r="Z3232" s="3" t="str">
        <f t="shared" si="122"/>
        <v xml:space="preserve">, </v>
      </c>
      <c r="AB3232" s="108" t="s">
        <v>91</v>
      </c>
      <c r="AC3232" s="108"/>
      <c r="AD3232" s="109"/>
      <c r="AE3232" s="19" t="str">
        <f t="shared" si="121"/>
        <v/>
      </c>
    </row>
    <row r="3233" spans="26:31">
      <c r="Z3233" s="3" t="str">
        <f t="shared" si="122"/>
        <v xml:space="preserve">, </v>
      </c>
      <c r="AB3233" s="108" t="s">
        <v>91</v>
      </c>
      <c r="AC3233" s="109"/>
      <c r="AD3233" s="109"/>
      <c r="AE3233" s="19" t="str">
        <f t="shared" si="121"/>
        <v/>
      </c>
    </row>
    <row r="3234" spans="26:31">
      <c r="Z3234" s="3" t="str">
        <f t="shared" si="122"/>
        <v xml:space="preserve">, </v>
      </c>
      <c r="AB3234" s="108" t="s">
        <v>91</v>
      </c>
      <c r="AC3234" s="109"/>
      <c r="AD3234" s="109"/>
      <c r="AE3234" s="19" t="str">
        <f t="shared" si="121"/>
        <v/>
      </c>
    </row>
    <row r="3235" spans="26:31">
      <c r="Z3235" s="3" t="str">
        <f t="shared" si="122"/>
        <v xml:space="preserve">, </v>
      </c>
      <c r="AB3235" s="108" t="s">
        <v>91</v>
      </c>
      <c r="AC3235" s="109"/>
      <c r="AD3235" s="109"/>
      <c r="AE3235" s="19" t="str">
        <f t="shared" si="121"/>
        <v/>
      </c>
    </row>
    <row r="3236" spans="26:31">
      <c r="Z3236" s="3" t="str">
        <f t="shared" si="122"/>
        <v xml:space="preserve">, </v>
      </c>
      <c r="AB3236" s="108" t="s">
        <v>91</v>
      </c>
      <c r="AC3236" s="109"/>
      <c r="AD3236" s="109"/>
      <c r="AE3236" s="19" t="str">
        <f t="shared" si="121"/>
        <v/>
      </c>
    </row>
    <row r="3237" spans="26:31">
      <c r="Z3237" s="3" t="str">
        <f t="shared" si="122"/>
        <v xml:space="preserve">, </v>
      </c>
      <c r="AB3237" s="108" t="s">
        <v>91</v>
      </c>
      <c r="AC3237" s="109"/>
      <c r="AD3237" s="109"/>
      <c r="AE3237" s="19" t="str">
        <f t="shared" si="121"/>
        <v/>
      </c>
    </row>
    <row r="3238" spans="26:31">
      <c r="Z3238" s="3" t="str">
        <f t="shared" si="122"/>
        <v xml:space="preserve">, </v>
      </c>
      <c r="AB3238" s="108" t="s">
        <v>91</v>
      </c>
      <c r="AC3238" s="109"/>
      <c r="AD3238" s="109"/>
      <c r="AE3238" s="19" t="str">
        <f t="shared" si="121"/>
        <v/>
      </c>
    </row>
    <row r="3239" spans="26:31">
      <c r="Z3239" s="3" t="str">
        <f t="shared" si="122"/>
        <v xml:space="preserve">, </v>
      </c>
      <c r="AB3239" s="108" t="s">
        <v>91</v>
      </c>
      <c r="AC3239" s="109"/>
      <c r="AD3239" s="108"/>
      <c r="AE3239" s="19" t="str">
        <f t="shared" ref="AE3239:AE3285" si="123">IFERROR(INDEX($AH:$AH,MATCH($C3237,$AF:$AF,0)),"")</f>
        <v/>
      </c>
    </row>
    <row r="3240" spans="26:31">
      <c r="Z3240" s="3" t="str">
        <f t="shared" si="122"/>
        <v xml:space="preserve">, </v>
      </c>
      <c r="AB3240" s="108" t="s">
        <v>91</v>
      </c>
      <c r="AC3240" s="109"/>
      <c r="AD3240" s="109"/>
      <c r="AE3240" s="19" t="str">
        <f t="shared" si="123"/>
        <v/>
      </c>
    </row>
    <row r="3241" spans="26:31">
      <c r="Z3241" s="3" t="str">
        <f t="shared" si="122"/>
        <v xml:space="preserve">, </v>
      </c>
      <c r="AB3241" s="108" t="s">
        <v>91</v>
      </c>
      <c r="AC3241" s="109"/>
      <c r="AD3241" s="108"/>
      <c r="AE3241" s="19" t="str">
        <f t="shared" si="123"/>
        <v/>
      </c>
    </row>
    <row r="3242" spans="26:31">
      <c r="Z3242" s="3" t="str">
        <f t="shared" si="122"/>
        <v xml:space="preserve">, </v>
      </c>
      <c r="AB3242" s="108" t="s">
        <v>91</v>
      </c>
      <c r="AC3242" s="109"/>
      <c r="AD3242" s="109"/>
      <c r="AE3242" s="19" t="str">
        <f t="shared" si="123"/>
        <v/>
      </c>
    </row>
    <row r="3243" spans="26:31">
      <c r="Z3243" s="3" t="str">
        <f t="shared" si="122"/>
        <v xml:space="preserve">, </v>
      </c>
      <c r="AB3243" s="108" t="s">
        <v>91</v>
      </c>
      <c r="AC3243" s="109"/>
      <c r="AD3243" s="109"/>
      <c r="AE3243" s="19" t="str">
        <f t="shared" si="123"/>
        <v/>
      </c>
    </row>
    <row r="3244" spans="26:31">
      <c r="Z3244" s="3" t="str">
        <f t="shared" si="122"/>
        <v xml:space="preserve">, </v>
      </c>
      <c r="AB3244" s="108" t="s">
        <v>91</v>
      </c>
      <c r="AC3244" s="108"/>
      <c r="AD3244" s="109"/>
      <c r="AE3244" s="19" t="str">
        <f t="shared" si="123"/>
        <v/>
      </c>
    </row>
    <row r="3245" spans="26:31">
      <c r="Z3245" s="3" t="str">
        <f t="shared" si="122"/>
        <v xml:space="preserve">, </v>
      </c>
      <c r="AB3245" s="108" t="s">
        <v>91</v>
      </c>
      <c r="AC3245" s="109"/>
      <c r="AD3245" s="109"/>
      <c r="AE3245" s="19" t="str">
        <f t="shared" si="123"/>
        <v/>
      </c>
    </row>
    <row r="3246" spans="26:31">
      <c r="Z3246" s="3" t="str">
        <f t="shared" si="122"/>
        <v xml:space="preserve">, </v>
      </c>
      <c r="AB3246" s="108" t="s">
        <v>91</v>
      </c>
      <c r="AC3246" s="108"/>
      <c r="AD3246" s="109"/>
      <c r="AE3246" s="19" t="str">
        <f t="shared" si="123"/>
        <v/>
      </c>
    </row>
    <row r="3247" spans="26:31">
      <c r="Z3247" s="3" t="str">
        <f t="shared" si="122"/>
        <v xml:space="preserve">, </v>
      </c>
      <c r="AB3247" s="108" t="s">
        <v>91</v>
      </c>
      <c r="AC3247" s="109"/>
      <c r="AD3247" s="109"/>
      <c r="AE3247" s="19" t="str">
        <f t="shared" si="123"/>
        <v/>
      </c>
    </row>
    <row r="3248" spans="26:31">
      <c r="Z3248" s="3" t="str">
        <f t="shared" si="122"/>
        <v xml:space="preserve">, </v>
      </c>
      <c r="AB3248" s="108" t="s">
        <v>91</v>
      </c>
      <c r="AC3248" s="109"/>
      <c r="AD3248" s="109"/>
      <c r="AE3248" s="19" t="str">
        <f t="shared" si="123"/>
        <v/>
      </c>
    </row>
    <row r="3249" spans="26:31">
      <c r="Z3249" s="3" t="str">
        <f t="shared" si="122"/>
        <v xml:space="preserve">, </v>
      </c>
      <c r="AB3249" s="108" t="s">
        <v>91</v>
      </c>
      <c r="AC3249" s="109"/>
      <c r="AD3249" s="109"/>
      <c r="AE3249" s="19" t="str">
        <f t="shared" si="123"/>
        <v/>
      </c>
    </row>
    <row r="3250" spans="26:31">
      <c r="Z3250" s="3" t="str">
        <f t="shared" si="122"/>
        <v xml:space="preserve">, </v>
      </c>
      <c r="AB3250" s="108" t="s">
        <v>91</v>
      </c>
      <c r="AC3250" s="109"/>
      <c r="AD3250" s="109"/>
      <c r="AE3250" s="19" t="str">
        <f t="shared" si="123"/>
        <v/>
      </c>
    </row>
    <row r="3251" spans="26:31">
      <c r="Z3251" s="3" t="str">
        <f t="shared" si="122"/>
        <v xml:space="preserve">, </v>
      </c>
      <c r="AB3251" s="108" t="s">
        <v>91</v>
      </c>
      <c r="AC3251" s="109"/>
      <c r="AD3251" s="109"/>
      <c r="AE3251" s="19" t="str">
        <f t="shared" si="123"/>
        <v/>
      </c>
    </row>
    <row r="3252" spans="26:31">
      <c r="Z3252" s="3" t="str">
        <f t="shared" si="122"/>
        <v xml:space="preserve">, </v>
      </c>
      <c r="AB3252" s="108" t="s">
        <v>91</v>
      </c>
      <c r="AC3252" s="109"/>
      <c r="AD3252" s="109"/>
      <c r="AE3252" s="19" t="str">
        <f t="shared" si="123"/>
        <v/>
      </c>
    </row>
    <row r="3253" spans="26:31">
      <c r="Z3253" s="3" t="str">
        <f t="shared" si="122"/>
        <v xml:space="preserve">, </v>
      </c>
      <c r="AB3253" s="108" t="s">
        <v>91</v>
      </c>
      <c r="AC3253" s="109"/>
      <c r="AD3253" s="109"/>
      <c r="AE3253" s="19" t="str">
        <f t="shared" si="123"/>
        <v/>
      </c>
    </row>
    <row r="3254" spans="26:31">
      <c r="Z3254" s="3" t="str">
        <f t="shared" si="122"/>
        <v xml:space="preserve">, </v>
      </c>
      <c r="AB3254" s="108" t="s">
        <v>91</v>
      </c>
      <c r="AC3254" s="109"/>
      <c r="AD3254" s="109"/>
      <c r="AE3254" s="19" t="str">
        <f t="shared" si="123"/>
        <v/>
      </c>
    </row>
    <row r="3255" spans="26:31">
      <c r="Z3255" s="3" t="str">
        <f t="shared" si="122"/>
        <v xml:space="preserve">, </v>
      </c>
      <c r="AB3255" s="108" t="s">
        <v>91</v>
      </c>
      <c r="AC3255" s="109"/>
      <c r="AD3255" s="109"/>
      <c r="AE3255" s="19" t="str">
        <f t="shared" si="123"/>
        <v/>
      </c>
    </row>
    <row r="3256" spans="26:31">
      <c r="Z3256" s="3" t="str">
        <f t="shared" si="122"/>
        <v xml:space="preserve">, </v>
      </c>
      <c r="AB3256" s="108" t="s">
        <v>91</v>
      </c>
      <c r="AC3256" s="109"/>
      <c r="AD3256" s="109"/>
      <c r="AE3256" s="19" t="str">
        <f t="shared" si="123"/>
        <v/>
      </c>
    </row>
    <row r="3257" spans="26:31">
      <c r="Z3257" s="3" t="str">
        <f t="shared" si="122"/>
        <v xml:space="preserve">, </v>
      </c>
      <c r="AB3257" s="108" t="s">
        <v>91</v>
      </c>
      <c r="AC3257" s="109"/>
      <c r="AD3257" s="109"/>
      <c r="AE3257" s="19" t="str">
        <f t="shared" si="123"/>
        <v/>
      </c>
    </row>
    <row r="3258" spans="26:31">
      <c r="Z3258" s="3" t="str">
        <f t="shared" si="122"/>
        <v xml:space="preserve">, </v>
      </c>
      <c r="AB3258" s="108" t="s">
        <v>91</v>
      </c>
      <c r="AC3258" s="109"/>
      <c r="AD3258" s="109"/>
      <c r="AE3258" s="19" t="str">
        <f t="shared" si="123"/>
        <v/>
      </c>
    </row>
    <row r="3259" spans="26:31">
      <c r="Z3259" s="3" t="str">
        <f t="shared" si="122"/>
        <v xml:space="preserve">, </v>
      </c>
      <c r="AB3259" s="108" t="s">
        <v>91</v>
      </c>
      <c r="AC3259" s="109"/>
      <c r="AD3259" s="109"/>
      <c r="AE3259" s="19" t="str">
        <f t="shared" si="123"/>
        <v/>
      </c>
    </row>
    <row r="3260" spans="26:31">
      <c r="Z3260" s="3" t="str">
        <f t="shared" si="122"/>
        <v xml:space="preserve">, </v>
      </c>
      <c r="AB3260" s="108" t="s">
        <v>91</v>
      </c>
      <c r="AC3260" s="109"/>
      <c r="AD3260" s="109"/>
      <c r="AE3260" s="19" t="str">
        <f t="shared" si="123"/>
        <v/>
      </c>
    </row>
    <row r="3261" spans="26:31">
      <c r="Z3261" s="3" t="str">
        <f t="shared" si="122"/>
        <v xml:space="preserve">, </v>
      </c>
      <c r="AB3261" s="108" t="s">
        <v>91</v>
      </c>
      <c r="AC3261" s="109"/>
      <c r="AD3261" s="109"/>
      <c r="AE3261" s="19" t="str">
        <f t="shared" si="123"/>
        <v/>
      </c>
    </row>
    <row r="3262" spans="26:31">
      <c r="Z3262" s="3" t="str">
        <f t="shared" si="122"/>
        <v xml:space="preserve">, </v>
      </c>
      <c r="AB3262" s="108" t="s">
        <v>91</v>
      </c>
      <c r="AC3262" s="109"/>
      <c r="AD3262" s="109"/>
      <c r="AE3262" s="19" t="str">
        <f t="shared" si="123"/>
        <v/>
      </c>
    </row>
    <row r="3263" spans="26:31">
      <c r="Z3263" s="3" t="str">
        <f t="shared" si="122"/>
        <v xml:space="preserve">, </v>
      </c>
      <c r="AB3263" s="108" t="s">
        <v>91</v>
      </c>
      <c r="AC3263" s="109"/>
      <c r="AD3263" s="109"/>
      <c r="AE3263" s="19" t="str">
        <f t="shared" si="123"/>
        <v/>
      </c>
    </row>
    <row r="3264" spans="26:31">
      <c r="Z3264" s="3" t="str">
        <f t="shared" si="122"/>
        <v xml:space="preserve">, </v>
      </c>
      <c r="AB3264" s="108" t="s">
        <v>91</v>
      </c>
      <c r="AC3264" s="109"/>
      <c r="AD3264" s="109"/>
      <c r="AE3264" s="19" t="str">
        <f t="shared" si="123"/>
        <v/>
      </c>
    </row>
    <row r="3265" spans="26:31">
      <c r="Z3265" s="3" t="str">
        <f t="shared" si="122"/>
        <v xml:space="preserve">, </v>
      </c>
      <c r="AB3265" s="108" t="s">
        <v>91</v>
      </c>
      <c r="AC3265" s="109"/>
      <c r="AD3265" s="109"/>
      <c r="AE3265" s="19" t="str">
        <f t="shared" si="123"/>
        <v/>
      </c>
    </row>
    <row r="3266" spans="26:31">
      <c r="Z3266" s="3" t="str">
        <f t="shared" si="122"/>
        <v xml:space="preserve">, </v>
      </c>
      <c r="AB3266" s="108" t="s">
        <v>91</v>
      </c>
      <c r="AC3266" s="109"/>
      <c r="AD3266" s="109"/>
      <c r="AE3266" s="19" t="str">
        <f t="shared" si="123"/>
        <v/>
      </c>
    </row>
    <row r="3267" spans="26:31">
      <c r="Z3267" s="3" t="str">
        <f t="shared" si="122"/>
        <v xml:space="preserve">, </v>
      </c>
      <c r="AB3267" s="108" t="s">
        <v>91</v>
      </c>
      <c r="AC3267" s="109"/>
      <c r="AD3267" s="109"/>
      <c r="AE3267" s="19" t="str">
        <f t="shared" si="123"/>
        <v/>
      </c>
    </row>
    <row r="3268" spans="26:31">
      <c r="Z3268" s="3" t="str">
        <f t="shared" si="122"/>
        <v xml:space="preserve">, </v>
      </c>
      <c r="AB3268" s="108" t="s">
        <v>91</v>
      </c>
      <c r="AC3268" s="109"/>
      <c r="AD3268" s="109"/>
      <c r="AE3268" s="19" t="str">
        <f t="shared" si="123"/>
        <v/>
      </c>
    </row>
    <row r="3269" spans="26:31">
      <c r="Z3269" s="3" t="str">
        <f t="shared" si="122"/>
        <v xml:space="preserve">, </v>
      </c>
      <c r="AB3269" s="108" t="s">
        <v>91</v>
      </c>
      <c r="AC3269" s="109"/>
      <c r="AD3269" s="109"/>
      <c r="AE3269" s="19" t="str">
        <f t="shared" si="123"/>
        <v/>
      </c>
    </row>
    <row r="3270" spans="26:31">
      <c r="Z3270" s="3" t="str">
        <f t="shared" si="122"/>
        <v xml:space="preserve">, </v>
      </c>
      <c r="AB3270" s="108" t="s">
        <v>91</v>
      </c>
      <c r="AC3270" s="109"/>
      <c r="AD3270" s="109"/>
      <c r="AE3270" s="19" t="str">
        <f t="shared" si="123"/>
        <v/>
      </c>
    </row>
    <row r="3271" spans="26:31">
      <c r="Z3271" s="3" t="str">
        <f t="shared" ref="Z3271:Z3278" si="124">CONCATENATE(AA3271, AB3271, AC3271)</f>
        <v xml:space="preserve">, </v>
      </c>
      <c r="AB3271" s="108" t="s">
        <v>91</v>
      </c>
      <c r="AC3271" s="109"/>
      <c r="AD3271" s="109"/>
      <c r="AE3271" s="19" t="str">
        <f t="shared" si="123"/>
        <v/>
      </c>
    </row>
    <row r="3272" spans="26:31">
      <c r="Z3272" s="3" t="str">
        <f t="shared" si="124"/>
        <v xml:space="preserve">, </v>
      </c>
      <c r="AB3272" s="108" t="s">
        <v>91</v>
      </c>
      <c r="AC3272" s="109"/>
      <c r="AD3272" s="109"/>
      <c r="AE3272" s="19" t="str">
        <f t="shared" si="123"/>
        <v/>
      </c>
    </row>
    <row r="3273" spans="26:31">
      <c r="Z3273" s="3" t="str">
        <f t="shared" si="124"/>
        <v xml:space="preserve">, </v>
      </c>
      <c r="AB3273" s="108" t="s">
        <v>91</v>
      </c>
      <c r="AC3273" s="109"/>
      <c r="AD3273" s="109"/>
      <c r="AE3273" s="19" t="str">
        <f t="shared" si="123"/>
        <v/>
      </c>
    </row>
    <row r="3274" spans="26:31">
      <c r="Z3274" s="3" t="str">
        <f t="shared" si="124"/>
        <v xml:space="preserve">, </v>
      </c>
      <c r="AB3274" s="108" t="s">
        <v>91</v>
      </c>
      <c r="AC3274" s="109"/>
      <c r="AD3274" s="109"/>
      <c r="AE3274" s="19" t="str">
        <f t="shared" si="123"/>
        <v/>
      </c>
    </row>
    <row r="3275" spans="26:31">
      <c r="Z3275" s="3" t="str">
        <f t="shared" si="124"/>
        <v xml:space="preserve">, </v>
      </c>
      <c r="AB3275" s="108" t="s">
        <v>91</v>
      </c>
      <c r="AC3275" s="109"/>
      <c r="AD3275" s="109"/>
      <c r="AE3275" s="19" t="str">
        <f t="shared" si="123"/>
        <v/>
      </c>
    </row>
    <row r="3276" spans="26:31">
      <c r="Z3276" s="3" t="str">
        <f t="shared" si="124"/>
        <v xml:space="preserve">, </v>
      </c>
      <c r="AB3276" s="108" t="s">
        <v>91</v>
      </c>
      <c r="AC3276" s="109"/>
      <c r="AD3276" s="109"/>
      <c r="AE3276" s="19" t="str">
        <f t="shared" si="123"/>
        <v/>
      </c>
    </row>
    <row r="3277" spans="26:31">
      <c r="Z3277" s="3" t="str">
        <f t="shared" si="124"/>
        <v xml:space="preserve">, </v>
      </c>
      <c r="AB3277" s="108" t="s">
        <v>91</v>
      </c>
      <c r="AC3277" s="109"/>
      <c r="AD3277" s="109"/>
      <c r="AE3277" s="19" t="str">
        <f t="shared" si="123"/>
        <v/>
      </c>
    </row>
    <row r="3278" spans="26:31">
      <c r="Z3278" s="3" t="str">
        <f t="shared" si="124"/>
        <v xml:space="preserve">, </v>
      </c>
      <c r="AB3278" s="108" t="s">
        <v>91</v>
      </c>
      <c r="AC3278" s="109"/>
      <c r="AD3278" s="109"/>
      <c r="AE3278" s="19" t="str">
        <f t="shared" si="123"/>
        <v/>
      </c>
    </row>
    <row r="3279" spans="26:31">
      <c r="AC3279" s="109"/>
      <c r="AD3279" s="109"/>
      <c r="AE3279" s="19" t="str">
        <f t="shared" si="123"/>
        <v/>
      </c>
    </row>
    <row r="3280" spans="26:31">
      <c r="AC3280" s="109"/>
      <c r="AD3280" s="109"/>
      <c r="AE3280" s="19" t="str">
        <f t="shared" si="123"/>
        <v/>
      </c>
    </row>
    <row r="3281" spans="25:31">
      <c r="AC3281" s="109"/>
      <c r="AE3281" s="19" t="str">
        <f t="shared" si="123"/>
        <v/>
      </c>
    </row>
    <row r="3282" spans="25:31">
      <c r="AC3282" s="109"/>
      <c r="AE3282" s="19" t="str">
        <f t="shared" si="123"/>
        <v/>
      </c>
    </row>
    <row r="3283" spans="25:31">
      <c r="AC3283" s="109"/>
      <c r="AE3283" s="19" t="str">
        <f t="shared" si="123"/>
        <v/>
      </c>
    </row>
    <row r="3284" spans="25:31">
      <c r="AC3284" s="109"/>
      <c r="AE3284" s="19" t="str">
        <f t="shared" si="123"/>
        <v/>
      </c>
    </row>
    <row r="3285" spans="25:31">
      <c r="Y3285" s="23"/>
      <c r="AC3285" s="109"/>
      <c r="AE3285" s="19" t="str">
        <f t="shared" si="123"/>
        <v/>
      </c>
    </row>
    <row r="3286" spans="25:31">
      <c r="Y3286" s="23"/>
    </row>
    <row r="3287" spans="25:31">
      <c r="Y3287" s="23"/>
    </row>
    <row r="3288" spans="25:31">
      <c r="Y3288" s="23"/>
    </row>
    <row r="3289" spans="25:31">
      <c r="Y3289" s="23"/>
    </row>
    <row r="3290" spans="25:31">
      <c r="Y3290" s="23"/>
    </row>
    <row r="3291" spans="25:31">
      <c r="Y3291" s="23"/>
    </row>
    <row r="3292" spans="25:31">
      <c r="Y3292" s="23"/>
    </row>
  </sheetData>
  <sheetProtection sheet="1" objects="1" scenarios="1"/>
  <mergeCells count="1">
    <mergeCell ref="G11:S11"/>
  </mergeCells>
  <pageMargins left="0.7" right="0.7" top="0.75" bottom="0.75" header="0.3" footer="0.3"/>
  <pageSetup orientation="portrait" horizontalDpi="200" verticalDpi="0" r:id="rId1"/>
  <headerFooter>
    <oddFooter>&amp;L_x000D_&amp;1#&amp;"Aptos"&amp;9&amp;K000000  Sensitivity: Internal / Client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W1951"/>
  <sheetViews>
    <sheetView zoomScaleNormal="100" workbookViewId="0">
      <selection activeCell="A2" sqref="A2"/>
    </sheetView>
  </sheetViews>
  <sheetFormatPr defaultColWidth="12.453125" defaultRowHeight="14.5"/>
  <cols>
    <col min="1" max="1" width="70.453125" bestFit="1" customWidth="1"/>
    <col min="2" max="7" width="9.1796875" bestFit="1" customWidth="1"/>
    <col min="8" max="8" width="9.453125" bestFit="1" customWidth="1"/>
    <col min="9" max="9" width="9.1796875" bestFit="1" customWidth="1"/>
    <col min="10" max="10" width="8.81640625" bestFit="1" customWidth="1"/>
    <col min="11" max="11" width="10.1796875" customWidth="1"/>
    <col min="12" max="12" width="8.81640625" bestFit="1" customWidth="1"/>
    <col min="13" max="13" width="8.81640625" customWidth="1"/>
    <col min="14" max="14" width="11" bestFit="1" customWidth="1"/>
    <col min="15" max="15" width="8.81640625" bestFit="1" customWidth="1"/>
    <col min="16" max="16" width="7.26953125" customWidth="1"/>
    <col min="17" max="17" width="9.453125" bestFit="1" customWidth="1"/>
    <col min="18" max="18" width="27.81640625" bestFit="1" customWidth="1"/>
    <col min="19" max="19" width="23.81640625" bestFit="1" customWidth="1"/>
    <col min="22" max="22" width="13.7265625" bestFit="1" customWidth="1"/>
    <col min="23" max="23" width="13.7265625" customWidth="1"/>
  </cols>
  <sheetData>
    <row r="1" spans="1:23">
      <c r="A1" s="1" t="s">
        <v>1541</v>
      </c>
    </row>
    <row r="2" spans="1:23" s="31" customFormat="1">
      <c r="A2" s="37" t="s">
        <v>1542</v>
      </c>
      <c r="B2" s="30"/>
      <c r="C2" s="30"/>
      <c r="G2" s="30"/>
      <c r="H2" s="30"/>
      <c r="I2" s="30"/>
      <c r="J2" s="30"/>
      <c r="K2" s="30"/>
      <c r="L2" s="30"/>
      <c r="S2" s="31" t="s">
        <v>91</v>
      </c>
    </row>
    <row r="3" spans="1:23" ht="43.5" customHeight="1">
      <c r="A3" t="s">
        <v>5</v>
      </c>
      <c r="B3" s="32" t="s">
        <v>6</v>
      </c>
      <c r="C3" s="32" t="s">
        <v>66</v>
      </c>
      <c r="D3" s="32" t="s">
        <v>67</v>
      </c>
      <c r="E3" s="32" t="s">
        <v>68</v>
      </c>
      <c r="F3" s="32" t="s">
        <v>69</v>
      </c>
      <c r="G3" s="32" t="s">
        <v>70</v>
      </c>
      <c r="H3" s="32" t="s">
        <v>71</v>
      </c>
      <c r="I3" s="32" t="s">
        <v>72</v>
      </c>
      <c r="J3" s="32" t="s">
        <v>73</v>
      </c>
      <c r="K3" s="32" t="s">
        <v>74</v>
      </c>
      <c r="L3" s="32" t="s">
        <v>75</v>
      </c>
      <c r="M3" s="32" t="s">
        <v>76</v>
      </c>
      <c r="N3" s="32" t="s">
        <v>77</v>
      </c>
      <c r="O3" s="32" t="s">
        <v>1543</v>
      </c>
      <c r="P3" s="32" t="s">
        <v>1544</v>
      </c>
      <c r="Q3" s="32" t="s">
        <v>1545</v>
      </c>
      <c r="S3" s="32" t="s">
        <v>1546</v>
      </c>
      <c r="T3" s="32" t="s">
        <v>1547</v>
      </c>
      <c r="U3" s="32" t="s">
        <v>1548</v>
      </c>
      <c r="V3" s="32" t="s">
        <v>1549</v>
      </c>
      <c r="W3" s="32"/>
    </row>
    <row r="4" spans="1:23">
      <c r="A4" t="s">
        <v>1550</v>
      </c>
      <c r="B4" s="33">
        <v>0.749</v>
      </c>
      <c r="C4" s="33">
        <v>0.749</v>
      </c>
      <c r="D4" s="33">
        <v>0.749</v>
      </c>
      <c r="E4" s="33">
        <v>0.749</v>
      </c>
      <c r="F4" s="33">
        <v>0.749</v>
      </c>
      <c r="G4" s="33">
        <v>0.749</v>
      </c>
      <c r="H4" s="33">
        <v>0.749</v>
      </c>
      <c r="I4" s="33">
        <v>0.749</v>
      </c>
      <c r="J4" s="33">
        <v>0.749</v>
      </c>
      <c r="K4" s="33">
        <v>0.749</v>
      </c>
      <c r="L4" s="33">
        <v>0.749</v>
      </c>
      <c r="M4" s="33">
        <v>0.749</v>
      </c>
      <c r="N4" s="33">
        <v>0.749</v>
      </c>
      <c r="O4" s="33">
        <v>0.749</v>
      </c>
      <c r="P4" s="33">
        <v>0.749</v>
      </c>
      <c r="Q4" s="33">
        <v>0.749</v>
      </c>
      <c r="S4" t="str">
        <f>CONCATENATE('NEW Calculator'!B3,'NEW Reference'!S2,'NEW Calculator'!B2)</f>
        <v>AUTAUGA, Alabama</v>
      </c>
      <c r="T4">
        <f>INDEX('NEW Reference'!G16:G27,MATCH(MONTH('NEW Calculator'!B5),'NEW Reference'!F16:F27,0))</f>
        <v>31</v>
      </c>
      <c r="U4">
        <f>INDEX('NEW Reference'!G16:G27,MATCH(MONTH('NEW Calculator'!B6),'NEW Reference'!F16:F27,0))</f>
        <v>30</v>
      </c>
      <c r="V4" s="89">
        <f>MIN(12, IF(MOD('NEW Calculator'!B7,1) &gt;= 0.01, ROUNDUP('NEW Calculator'!B7,0), ROUNDDOWN('NEW Calculator'!B7,0)))</f>
        <v>12</v>
      </c>
      <c r="W4" s="87"/>
    </row>
    <row r="5" spans="1:23">
      <c r="A5" t="s">
        <v>1551</v>
      </c>
      <c r="B5" s="33">
        <v>0.251</v>
      </c>
      <c r="C5" s="33">
        <v>0.251</v>
      </c>
      <c r="D5" s="33">
        <v>0.251</v>
      </c>
      <c r="E5" s="33">
        <v>0.251</v>
      </c>
      <c r="F5" s="33">
        <v>0.251</v>
      </c>
      <c r="G5" s="33">
        <v>0.251</v>
      </c>
      <c r="H5" s="33">
        <v>0.251</v>
      </c>
      <c r="I5" s="33">
        <v>0.251</v>
      </c>
      <c r="J5" s="33">
        <v>0.251</v>
      </c>
      <c r="K5" s="33">
        <v>0.251</v>
      </c>
      <c r="L5" s="33">
        <v>0.251</v>
      </c>
      <c r="M5" s="33">
        <v>0.251</v>
      </c>
      <c r="N5" s="33">
        <v>0.251</v>
      </c>
      <c r="O5" s="33">
        <v>0.251</v>
      </c>
      <c r="P5" s="33">
        <v>0.251</v>
      </c>
      <c r="Q5" s="33">
        <v>0.251</v>
      </c>
      <c r="V5" s="80"/>
      <c r="W5" s="1"/>
    </row>
    <row r="6" spans="1:23">
      <c r="A6" t="s">
        <v>1552</v>
      </c>
      <c r="B6" s="2">
        <f t="shared" ref="B6:Q6" si="0">B8*B4</f>
        <v>1006.8032665433857</v>
      </c>
      <c r="C6" s="2">
        <f t="shared" si="0"/>
        <v>1501.3069183057171</v>
      </c>
      <c r="D6" s="2">
        <f t="shared" si="0"/>
        <v>1798.9343760711954</v>
      </c>
      <c r="E6" s="2">
        <f t="shared" si="0"/>
        <v>2224.0430247275867</v>
      </c>
      <c r="F6" s="2">
        <f t="shared" si="0"/>
        <v>2317.0837325955495</v>
      </c>
      <c r="G6" s="2">
        <f t="shared" si="0"/>
        <v>2622.9357833217323</v>
      </c>
      <c r="H6" s="2">
        <f t="shared" si="0"/>
        <v>2723.1730100303121</v>
      </c>
      <c r="I6" s="2">
        <f t="shared" si="0"/>
        <v>2830.0927185194655</v>
      </c>
      <c r="J6" s="2">
        <f t="shared" si="0"/>
        <v>3277.3049607577486</v>
      </c>
      <c r="K6" s="2">
        <f t="shared" si="0"/>
        <v>3380.6264098265933</v>
      </c>
      <c r="L6" s="2">
        <f t="shared" si="0"/>
        <v>3647.9256810494758</v>
      </c>
      <c r="M6" s="2">
        <f t="shared" si="0"/>
        <v>4356.7827868501554</v>
      </c>
      <c r="N6" s="2">
        <f t="shared" si="0"/>
        <v>17579.358082362054</v>
      </c>
      <c r="O6" s="2">
        <f t="shared" si="0"/>
        <v>653.53643739874497</v>
      </c>
      <c r="P6" s="2">
        <f t="shared" si="0"/>
        <v>920.89225269823169</v>
      </c>
      <c r="Q6" s="2">
        <f t="shared" si="0"/>
        <v>460.44612634911584</v>
      </c>
      <c r="W6" s="1"/>
    </row>
    <row r="7" spans="1:23">
      <c r="A7" t="s">
        <v>1553</v>
      </c>
      <c r="B7" s="2">
        <f t="shared" ref="B7:Q7" si="1">B8*B5</f>
        <v>337.39335100452581</v>
      </c>
      <c r="C7" s="2">
        <f t="shared" si="1"/>
        <v>503.1081929168692</v>
      </c>
      <c r="D7" s="2">
        <f t="shared" si="1"/>
        <v>602.84716741504678</v>
      </c>
      <c r="E7" s="2">
        <f t="shared" si="1"/>
        <v>745.30680801952508</v>
      </c>
      <c r="F7" s="2">
        <f t="shared" si="1"/>
        <v>776.48600384710676</v>
      </c>
      <c r="G7" s="2">
        <f t="shared" si="1"/>
        <v>878.98115035214255</v>
      </c>
      <c r="H7" s="2">
        <f t="shared" si="1"/>
        <v>912.57199668572548</v>
      </c>
      <c r="I7" s="2">
        <f t="shared" si="1"/>
        <v>948.40223277488087</v>
      </c>
      <c r="J7" s="2">
        <f t="shared" si="1"/>
        <v>1098.2690856477902</v>
      </c>
      <c r="K7" s="2">
        <f t="shared" si="1"/>
        <v>1132.8934964839452</v>
      </c>
      <c r="L7" s="2">
        <f t="shared" si="1"/>
        <v>1222.4690867068337</v>
      </c>
      <c r="M7" s="2">
        <f t="shared" si="1"/>
        <v>1460.0166615479159</v>
      </c>
      <c r="N7" s="2">
        <f t="shared" si="1"/>
        <v>5891.0799448235994</v>
      </c>
      <c r="O7" s="2">
        <f t="shared" si="1"/>
        <v>219.00887287995326</v>
      </c>
      <c r="P7" s="2">
        <f t="shared" si="1"/>
        <v>308.60341178538874</v>
      </c>
      <c r="Q7" s="2">
        <f t="shared" si="1"/>
        <v>154.30170589269437</v>
      </c>
      <c r="V7" s="91"/>
      <c r="W7" s="1"/>
    </row>
    <row r="8" spans="1:23">
      <c r="A8" t="s">
        <v>1554</v>
      </c>
      <c r="B8" s="2">
        <f t="shared" ref="B8:Q8" si="2">B9*1.021</f>
        <v>1344.1966175479115</v>
      </c>
      <c r="C8" s="2">
        <f t="shared" si="2"/>
        <v>2004.4151112225863</v>
      </c>
      <c r="D8" s="2">
        <f t="shared" si="2"/>
        <v>2401.7815434862423</v>
      </c>
      <c r="E8" s="2">
        <f t="shared" si="2"/>
        <v>2969.349832747112</v>
      </c>
      <c r="F8" s="2">
        <f t="shared" si="2"/>
        <v>3093.5697364426564</v>
      </c>
      <c r="G8" s="2">
        <f t="shared" si="2"/>
        <v>3501.9169336738746</v>
      </c>
      <c r="H8" s="2">
        <f t="shared" si="2"/>
        <v>3635.7450067160376</v>
      </c>
      <c r="I8" s="2">
        <f t="shared" si="2"/>
        <v>3778.4949512943463</v>
      </c>
      <c r="J8" s="2">
        <f t="shared" si="2"/>
        <v>4375.5740464055389</v>
      </c>
      <c r="K8" s="2">
        <f t="shared" si="2"/>
        <v>4513.5199063105383</v>
      </c>
      <c r="L8" s="2">
        <f t="shared" si="2"/>
        <v>4870.3947677563092</v>
      </c>
      <c r="M8" s="2">
        <f t="shared" si="2"/>
        <v>5816.799448398071</v>
      </c>
      <c r="N8" s="2">
        <f t="shared" si="2"/>
        <v>23470.438027185653</v>
      </c>
      <c r="O8" s="2">
        <f t="shared" si="2"/>
        <v>872.54531027869825</v>
      </c>
      <c r="P8" s="2">
        <f t="shared" si="2"/>
        <v>1229.4956644836204</v>
      </c>
      <c r="Q8" s="2">
        <f t="shared" si="2"/>
        <v>614.74783224181022</v>
      </c>
    </row>
    <row r="9" spans="1:23">
      <c r="A9" t="s">
        <v>1555</v>
      </c>
      <c r="B9" s="2">
        <v>1316.5490867266519</v>
      </c>
      <c r="C9" s="2">
        <v>1963.1881598654129</v>
      </c>
      <c r="D9" s="2">
        <v>2352.3815313283471</v>
      </c>
      <c r="E9" s="2">
        <v>2908.276035991295</v>
      </c>
      <c r="F9" s="2">
        <v>3029.9409759477539</v>
      </c>
      <c r="G9" s="2">
        <v>3429.889259230044</v>
      </c>
      <c r="H9" s="2">
        <v>3560.9647470284408</v>
      </c>
      <c r="I9" s="2">
        <v>3700.7786006800652</v>
      </c>
      <c r="J9" s="2">
        <v>4285.5769308575309</v>
      </c>
      <c r="K9" s="2">
        <v>4420.6855105881868</v>
      </c>
      <c r="L9" s="2">
        <v>4770.2201447172474</v>
      </c>
      <c r="M9" s="2">
        <v>5697.1591071479643</v>
      </c>
      <c r="N9" s="2">
        <v>22987.696402728361</v>
      </c>
      <c r="O9" s="2">
        <v>854.59873680577698</v>
      </c>
      <c r="P9" s="2">
        <v>1204.207310953595</v>
      </c>
      <c r="Q9" s="2">
        <v>602.10365547679748</v>
      </c>
    </row>
    <row r="10" spans="1:23">
      <c r="A10" t="s">
        <v>1556</v>
      </c>
      <c r="B10" s="33">
        <f t="shared" ref="B10:Q10" si="3">B8/B9-1</f>
        <v>2.0999999999999908E-2</v>
      </c>
      <c r="C10" s="33">
        <f t="shared" si="3"/>
        <v>2.0999999999999908E-2</v>
      </c>
      <c r="D10" s="33">
        <f t="shared" si="3"/>
        <v>2.0999999999999908E-2</v>
      </c>
      <c r="E10" s="33">
        <f t="shared" si="3"/>
        <v>2.0999999999999908E-2</v>
      </c>
      <c r="F10" s="33">
        <f t="shared" si="3"/>
        <v>2.0999999999999908E-2</v>
      </c>
      <c r="G10" s="33">
        <f t="shared" si="3"/>
        <v>2.0999999999999908E-2</v>
      </c>
      <c r="H10" s="33">
        <f t="shared" si="3"/>
        <v>2.0999999999999908E-2</v>
      </c>
      <c r="I10" s="33">
        <f t="shared" si="3"/>
        <v>2.0999999999999908E-2</v>
      </c>
      <c r="J10" s="33">
        <f t="shared" si="3"/>
        <v>2.0999999999999908E-2</v>
      </c>
      <c r="K10" s="33">
        <f t="shared" si="3"/>
        <v>2.0999999999999908E-2</v>
      </c>
      <c r="L10" s="33">
        <f t="shared" si="3"/>
        <v>2.0999999999999908E-2</v>
      </c>
      <c r="M10" s="33">
        <f t="shared" si="3"/>
        <v>2.0999999999999908E-2</v>
      </c>
      <c r="N10" s="33">
        <f t="shared" si="3"/>
        <v>2.0999999999999908E-2</v>
      </c>
      <c r="O10" s="33">
        <f t="shared" si="3"/>
        <v>2.0999999999999908E-2</v>
      </c>
      <c r="P10" s="33">
        <f t="shared" si="3"/>
        <v>2.0999999999999908E-2</v>
      </c>
      <c r="Q10" s="33">
        <f t="shared" si="3"/>
        <v>2.0999999999999908E-2</v>
      </c>
    </row>
    <row r="11" spans="1:23">
      <c r="A11" t="s">
        <v>1557</v>
      </c>
      <c r="B11" s="2">
        <f t="shared" ref="B11:N11" si="4">B6+$O6</f>
        <v>1660.3397039421307</v>
      </c>
      <c r="C11" s="2">
        <f t="shared" si="4"/>
        <v>2154.8433557044618</v>
      </c>
      <c r="D11" s="2">
        <f t="shared" si="4"/>
        <v>2452.4708134699404</v>
      </c>
      <c r="E11" s="2">
        <f t="shared" si="4"/>
        <v>2877.5794621263317</v>
      </c>
      <c r="F11" s="2">
        <f t="shared" si="4"/>
        <v>2970.6201699942944</v>
      </c>
      <c r="G11" s="2">
        <f t="shared" si="4"/>
        <v>3276.4722207204773</v>
      </c>
      <c r="H11" s="2">
        <f t="shared" si="4"/>
        <v>3376.709447429057</v>
      </c>
      <c r="I11" s="2">
        <f t="shared" si="4"/>
        <v>3483.6291559182105</v>
      </c>
      <c r="J11" s="2">
        <f t="shared" si="4"/>
        <v>3930.8413981564936</v>
      </c>
      <c r="K11" s="2">
        <f t="shared" si="4"/>
        <v>4034.1628472253383</v>
      </c>
      <c r="L11" s="2">
        <f t="shared" si="4"/>
        <v>4301.4621184482203</v>
      </c>
      <c r="M11" s="2">
        <f t="shared" si="4"/>
        <v>5010.3192242489004</v>
      </c>
      <c r="N11" s="2">
        <f t="shared" si="4"/>
        <v>18232.894519760797</v>
      </c>
      <c r="O11" s="2">
        <f t="shared" ref="O11:Q13" si="5">O6</f>
        <v>653.53643739874497</v>
      </c>
      <c r="P11" s="2">
        <f t="shared" si="5"/>
        <v>920.89225269823169</v>
      </c>
      <c r="Q11" s="2">
        <f t="shared" si="5"/>
        <v>460.44612634911584</v>
      </c>
      <c r="V11" s="80"/>
    </row>
    <row r="12" spans="1:23">
      <c r="A12" t="s">
        <v>1558</v>
      </c>
      <c r="B12" s="2">
        <f t="shared" ref="B12:N12" si="6">B7+$O7</f>
        <v>556.4022238844791</v>
      </c>
      <c r="C12" s="2">
        <f t="shared" si="6"/>
        <v>722.11706579682243</v>
      </c>
      <c r="D12" s="2">
        <f t="shared" si="6"/>
        <v>821.85604029500007</v>
      </c>
      <c r="E12" s="2">
        <f t="shared" si="6"/>
        <v>964.31568089947837</v>
      </c>
      <c r="F12" s="2">
        <f t="shared" si="6"/>
        <v>995.49487672706005</v>
      </c>
      <c r="G12" s="2">
        <f t="shared" si="6"/>
        <v>1097.9900232320958</v>
      </c>
      <c r="H12" s="2">
        <f t="shared" si="6"/>
        <v>1131.5808695656788</v>
      </c>
      <c r="I12" s="2">
        <f t="shared" si="6"/>
        <v>1167.411105654834</v>
      </c>
      <c r="J12" s="2">
        <f t="shared" si="6"/>
        <v>1317.2779585277435</v>
      </c>
      <c r="K12" s="2">
        <f t="shared" si="6"/>
        <v>1351.9023693638985</v>
      </c>
      <c r="L12" s="2">
        <f t="shared" si="6"/>
        <v>1441.4779595867869</v>
      </c>
      <c r="M12" s="2">
        <f t="shared" si="6"/>
        <v>1679.0255344278692</v>
      </c>
      <c r="N12" s="2">
        <f t="shared" si="6"/>
        <v>6110.0888177035522</v>
      </c>
      <c r="O12" s="2">
        <f t="shared" si="5"/>
        <v>219.00887287995326</v>
      </c>
      <c r="P12" s="2">
        <f t="shared" si="5"/>
        <v>308.60341178538874</v>
      </c>
      <c r="Q12" s="2">
        <f t="shared" si="5"/>
        <v>154.30170589269437</v>
      </c>
    </row>
    <row r="13" spans="1:23">
      <c r="A13" t="s">
        <v>1559</v>
      </c>
      <c r="B13" s="2">
        <f t="shared" ref="B13:N13" si="7">B8+$O8</f>
        <v>2216.7419278266098</v>
      </c>
      <c r="C13" s="2">
        <f t="shared" si="7"/>
        <v>2876.9604215012846</v>
      </c>
      <c r="D13" s="2">
        <f t="shared" si="7"/>
        <v>3274.3268537649406</v>
      </c>
      <c r="E13" s="2">
        <f t="shared" si="7"/>
        <v>3841.8951430258103</v>
      </c>
      <c r="F13" s="2">
        <f t="shared" si="7"/>
        <v>3966.1150467213547</v>
      </c>
      <c r="G13" s="2">
        <f t="shared" si="7"/>
        <v>4374.4622439525729</v>
      </c>
      <c r="H13" s="2">
        <f t="shared" si="7"/>
        <v>4508.2903169947358</v>
      </c>
      <c r="I13" s="2">
        <f t="shared" si="7"/>
        <v>4651.0402615730445</v>
      </c>
      <c r="J13" s="2">
        <f t="shared" si="7"/>
        <v>5248.1193566842376</v>
      </c>
      <c r="K13" s="2">
        <f t="shared" si="7"/>
        <v>5386.065216589237</v>
      </c>
      <c r="L13" s="2">
        <f t="shared" si="7"/>
        <v>5742.9400780350079</v>
      </c>
      <c r="M13" s="2">
        <f t="shared" si="7"/>
        <v>6689.3447586767688</v>
      </c>
      <c r="N13" s="2">
        <f t="shared" si="7"/>
        <v>24342.983337464353</v>
      </c>
      <c r="O13" s="2">
        <f t="shared" si="5"/>
        <v>872.54531027869825</v>
      </c>
      <c r="P13" s="2">
        <f t="shared" si="5"/>
        <v>1229.4956644836204</v>
      </c>
      <c r="Q13" s="2">
        <f t="shared" si="5"/>
        <v>614.74783224181022</v>
      </c>
      <c r="V13" s="89"/>
    </row>
    <row r="14" spans="1:23">
      <c r="A14" s="1" t="s">
        <v>1560</v>
      </c>
    </row>
    <row r="15" spans="1:23" ht="130.5">
      <c r="A15" s="32" t="s">
        <v>1561</v>
      </c>
      <c r="B15" s="32" t="s">
        <v>1562</v>
      </c>
      <c r="C15" s="32" t="s">
        <v>1563</v>
      </c>
      <c r="D15" s="32" t="s">
        <v>1564</v>
      </c>
      <c r="E15" s="32" t="s">
        <v>5</v>
      </c>
      <c r="F15" s="32" t="s">
        <v>1565</v>
      </c>
      <c r="G15" s="32" t="s">
        <v>1566</v>
      </c>
      <c r="H15" s="32" t="s">
        <v>1567</v>
      </c>
      <c r="I15" s="32" t="s">
        <v>1568</v>
      </c>
      <c r="J15" s="32"/>
      <c r="K15" s="32"/>
      <c r="L15" s="32"/>
      <c r="M15" s="32"/>
      <c r="N15" s="32"/>
      <c r="O15" s="32"/>
      <c r="P15" s="32"/>
    </row>
    <row r="16" spans="1:23" s="32" customFormat="1">
      <c r="A16" t="s">
        <v>1569</v>
      </c>
      <c r="B16" t="s">
        <v>1570</v>
      </c>
      <c r="C16" t="s">
        <v>106</v>
      </c>
      <c r="D16" t="s">
        <v>1571</v>
      </c>
      <c r="E16" s="32" t="s">
        <v>6</v>
      </c>
      <c r="F16" s="32">
        <v>1</v>
      </c>
      <c r="G16">
        <v>31</v>
      </c>
      <c r="H16" s="110">
        <v>0.89907999999999999</v>
      </c>
      <c r="I16" s="19">
        <f>MEDIAN(H16:H61)</f>
        <v>0.88929999999999998</v>
      </c>
      <c r="J16" s="38"/>
      <c r="K16" s="19"/>
    </row>
    <row r="17" spans="1:11">
      <c r="A17" t="s">
        <v>1572</v>
      </c>
      <c r="B17" t="s">
        <v>1573</v>
      </c>
      <c r="C17" t="s">
        <v>89</v>
      </c>
      <c r="D17" t="s">
        <v>684</v>
      </c>
      <c r="E17" s="32" t="s">
        <v>66</v>
      </c>
      <c r="F17" s="32">
        <v>2</v>
      </c>
      <c r="G17">
        <v>28</v>
      </c>
      <c r="H17" s="110">
        <v>0.87530000000000008</v>
      </c>
      <c r="J17" s="38"/>
      <c r="K17" s="19"/>
    </row>
    <row r="18" spans="1:11">
      <c r="A18" t="s">
        <v>1574</v>
      </c>
      <c r="B18" t="s">
        <v>1575</v>
      </c>
      <c r="C18" t="s">
        <v>224</v>
      </c>
      <c r="D18" t="s">
        <v>1576</v>
      </c>
      <c r="E18" s="32" t="s">
        <v>67</v>
      </c>
      <c r="F18" s="32">
        <v>3</v>
      </c>
      <c r="G18">
        <v>31</v>
      </c>
      <c r="H18" s="110">
        <v>0.85680500000000004</v>
      </c>
      <c r="J18" s="38"/>
      <c r="K18" s="19"/>
    </row>
    <row r="19" spans="1:11">
      <c r="A19" t="s">
        <v>1577</v>
      </c>
      <c r="B19" t="s">
        <v>1578</v>
      </c>
      <c r="C19" t="s">
        <v>186</v>
      </c>
      <c r="D19" t="s">
        <v>526</v>
      </c>
      <c r="E19" s="32" t="s">
        <v>68</v>
      </c>
      <c r="F19" s="32">
        <v>4</v>
      </c>
      <c r="G19">
        <v>30</v>
      </c>
      <c r="H19" s="110">
        <v>0.94840000000000002</v>
      </c>
      <c r="J19" s="38"/>
      <c r="K19" s="19"/>
    </row>
    <row r="20" spans="1:11">
      <c r="A20" t="s">
        <v>1579</v>
      </c>
      <c r="B20" t="s">
        <v>1580</v>
      </c>
      <c r="C20" t="s">
        <v>240</v>
      </c>
      <c r="D20" t="s">
        <v>1581</v>
      </c>
      <c r="E20" s="32" t="s">
        <v>69</v>
      </c>
      <c r="F20" s="32">
        <v>5</v>
      </c>
      <c r="G20">
        <v>31</v>
      </c>
      <c r="H20" s="110">
        <v>0.96930000000000005</v>
      </c>
      <c r="J20" s="38"/>
      <c r="K20" s="19"/>
    </row>
    <row r="21" spans="1:11">
      <c r="A21" t="s">
        <v>1582</v>
      </c>
      <c r="B21" t="s">
        <v>1583</v>
      </c>
      <c r="C21" t="s">
        <v>2</v>
      </c>
      <c r="D21" t="s">
        <v>305</v>
      </c>
      <c r="E21" s="32" t="s">
        <v>70</v>
      </c>
      <c r="F21" s="32">
        <v>6</v>
      </c>
      <c r="G21">
        <v>30</v>
      </c>
      <c r="H21" s="110">
        <v>0.87930000000000008</v>
      </c>
      <c r="J21" s="38"/>
      <c r="K21" s="19"/>
    </row>
    <row r="22" spans="1:11">
      <c r="A22" t="s">
        <v>1584</v>
      </c>
      <c r="B22" t="s">
        <v>1585</v>
      </c>
      <c r="C22" t="s">
        <v>329</v>
      </c>
      <c r="D22" t="s">
        <v>1586</v>
      </c>
      <c r="E22" s="32" t="s">
        <v>71</v>
      </c>
      <c r="F22" s="32">
        <v>7</v>
      </c>
      <c r="G22">
        <v>31</v>
      </c>
      <c r="H22" s="110">
        <v>0.8569</v>
      </c>
      <c r="J22" s="38"/>
      <c r="K22" s="19"/>
    </row>
    <row r="23" spans="1:11">
      <c r="A23" t="s">
        <v>1587</v>
      </c>
      <c r="B23" t="s">
        <v>1588</v>
      </c>
      <c r="C23" t="s">
        <v>342</v>
      </c>
      <c r="D23" t="s">
        <v>1589</v>
      </c>
      <c r="E23" s="32" t="s">
        <v>72</v>
      </c>
      <c r="F23" s="32">
        <v>8</v>
      </c>
      <c r="G23">
        <v>31</v>
      </c>
      <c r="H23" s="110">
        <v>0.87530000000000008</v>
      </c>
      <c r="J23" s="38"/>
      <c r="K23" s="19"/>
    </row>
    <row r="24" spans="1:11">
      <c r="A24" t="s">
        <v>1590</v>
      </c>
      <c r="B24" t="s">
        <v>1591</v>
      </c>
      <c r="C24" t="s">
        <v>116</v>
      </c>
      <c r="D24" t="s">
        <v>1146</v>
      </c>
      <c r="E24" s="32" t="s">
        <v>73</v>
      </c>
      <c r="F24" s="32">
        <v>9</v>
      </c>
      <c r="G24">
        <v>30</v>
      </c>
      <c r="H24" s="110">
        <v>0.92230000000000001</v>
      </c>
      <c r="J24" s="38"/>
      <c r="K24" s="19"/>
    </row>
    <row r="25" spans="1:11">
      <c r="A25" t="s">
        <v>1592</v>
      </c>
      <c r="B25" t="s">
        <v>1593</v>
      </c>
      <c r="C25" t="s">
        <v>349</v>
      </c>
      <c r="D25" t="s">
        <v>1148</v>
      </c>
      <c r="E25" s="32" t="s">
        <v>74</v>
      </c>
      <c r="F25" s="32">
        <v>10</v>
      </c>
      <c r="G25">
        <v>31</v>
      </c>
      <c r="H25" s="110">
        <v>0.87530000000000008</v>
      </c>
      <c r="J25" s="34"/>
      <c r="K25" s="19"/>
    </row>
    <row r="26" spans="1:11">
      <c r="A26" t="s">
        <v>1594</v>
      </c>
      <c r="B26" t="s">
        <v>1595</v>
      </c>
      <c r="C26" t="s">
        <v>417</v>
      </c>
      <c r="D26" t="s">
        <v>1150</v>
      </c>
      <c r="E26" s="32" t="s">
        <v>75</v>
      </c>
      <c r="F26" s="32">
        <v>11</v>
      </c>
      <c r="G26">
        <v>30</v>
      </c>
      <c r="H26" s="110">
        <v>0.80649999999999999</v>
      </c>
      <c r="J26" s="34"/>
      <c r="K26" s="19"/>
    </row>
    <row r="27" spans="1:11">
      <c r="A27" t="s">
        <v>1596</v>
      </c>
      <c r="B27" t="s">
        <v>1597</v>
      </c>
      <c r="C27" t="s">
        <v>492</v>
      </c>
      <c r="D27" t="s">
        <v>1151</v>
      </c>
      <c r="E27" s="32" t="s">
        <v>76</v>
      </c>
      <c r="F27" s="32">
        <v>12</v>
      </c>
      <c r="G27">
        <v>31</v>
      </c>
      <c r="H27" s="110">
        <v>0.87720000000000009</v>
      </c>
      <c r="J27" s="34"/>
      <c r="K27" s="19"/>
    </row>
    <row r="28" spans="1:11">
      <c r="A28" t="s">
        <v>1598</v>
      </c>
      <c r="B28" t="s">
        <v>1599</v>
      </c>
      <c r="C28" t="s">
        <v>495</v>
      </c>
      <c r="D28" t="s">
        <v>1220</v>
      </c>
      <c r="E28" s="32" t="s">
        <v>77</v>
      </c>
      <c r="H28" s="110">
        <v>0.73980000000000001</v>
      </c>
      <c r="J28" s="34"/>
      <c r="K28" s="19"/>
    </row>
    <row r="29" spans="1:11">
      <c r="A29" t="s">
        <v>1600</v>
      </c>
      <c r="B29" t="s">
        <v>1601</v>
      </c>
      <c r="C29" t="s">
        <v>527</v>
      </c>
      <c r="D29" t="s">
        <v>1602</v>
      </c>
      <c r="H29" s="110">
        <v>0.89907999999999999</v>
      </c>
      <c r="J29" s="34"/>
      <c r="K29" s="19"/>
    </row>
    <row r="30" spans="1:11">
      <c r="A30" t="s">
        <v>1603</v>
      </c>
      <c r="B30" t="s">
        <v>1604</v>
      </c>
      <c r="C30" t="s">
        <v>547</v>
      </c>
      <c r="D30" t="s">
        <v>348</v>
      </c>
      <c r="H30" s="110">
        <v>0.89810000000000001</v>
      </c>
      <c r="J30" s="34"/>
      <c r="K30" s="19"/>
    </row>
    <row r="31" spans="1:11">
      <c r="A31" t="s">
        <v>1605</v>
      </c>
      <c r="B31" t="s">
        <v>1606</v>
      </c>
      <c r="C31" t="s">
        <v>588</v>
      </c>
      <c r="D31" t="s">
        <v>891</v>
      </c>
      <c r="H31" s="110">
        <v>0.93820000000000003</v>
      </c>
      <c r="J31" s="34"/>
      <c r="K31" s="19"/>
    </row>
    <row r="32" spans="1:11">
      <c r="A32" t="s">
        <v>1607</v>
      </c>
      <c r="B32" t="s">
        <v>1608</v>
      </c>
      <c r="C32" t="s">
        <v>500</v>
      </c>
      <c r="D32" t="s">
        <v>239</v>
      </c>
      <c r="H32" s="110">
        <v>0.89810000000000001</v>
      </c>
      <c r="J32" s="34"/>
      <c r="K32" s="19"/>
    </row>
    <row r="33" spans="1:11">
      <c r="A33" t="s">
        <v>1609</v>
      </c>
      <c r="B33" t="s">
        <v>1610</v>
      </c>
      <c r="C33" t="s">
        <v>630</v>
      </c>
      <c r="D33" t="s">
        <v>1611</v>
      </c>
      <c r="H33" s="110">
        <v>1.0152000000000001</v>
      </c>
      <c r="J33" s="34"/>
      <c r="K33" s="19"/>
    </row>
    <row r="34" spans="1:11">
      <c r="A34" t="s">
        <v>1612</v>
      </c>
      <c r="B34" t="s">
        <v>1613</v>
      </c>
      <c r="C34" t="s">
        <v>652</v>
      </c>
      <c r="D34" t="s">
        <v>1005</v>
      </c>
      <c r="H34" s="110">
        <v>0.73980000000000001</v>
      </c>
      <c r="J34" s="34"/>
      <c r="K34" s="19"/>
    </row>
    <row r="35" spans="1:11">
      <c r="A35" t="s">
        <v>1614</v>
      </c>
      <c r="B35" t="s">
        <v>1615</v>
      </c>
      <c r="C35" t="s">
        <v>685</v>
      </c>
      <c r="D35" t="s">
        <v>1384</v>
      </c>
      <c r="H35" s="110">
        <v>0.96740000000000004</v>
      </c>
      <c r="J35" s="34"/>
      <c r="K35" s="19"/>
    </row>
    <row r="36" spans="1:11">
      <c r="A36" t="s">
        <v>1616</v>
      </c>
      <c r="B36" t="s">
        <v>1617</v>
      </c>
      <c r="C36" t="s">
        <v>767</v>
      </c>
      <c r="D36" t="s">
        <v>1618</v>
      </c>
      <c r="H36" s="110">
        <v>0.91890000000000005</v>
      </c>
      <c r="J36" s="34"/>
      <c r="K36" s="19"/>
    </row>
    <row r="37" spans="1:11">
      <c r="A37" t="s">
        <v>1619</v>
      </c>
      <c r="B37" t="s">
        <v>1620</v>
      </c>
      <c r="C37" t="s">
        <v>748</v>
      </c>
      <c r="D37" t="s">
        <v>1621</v>
      </c>
      <c r="H37" s="110">
        <v>0.73980000000000001</v>
      </c>
      <c r="J37" s="34"/>
      <c r="K37" s="19"/>
    </row>
    <row r="38" spans="1:11">
      <c r="A38" t="s">
        <v>1622</v>
      </c>
      <c r="B38" t="s">
        <v>1623</v>
      </c>
      <c r="C38" t="s">
        <v>145</v>
      </c>
      <c r="D38" t="s">
        <v>1624</v>
      </c>
      <c r="H38" s="110">
        <v>0.89907999999999999</v>
      </c>
      <c r="J38" s="34"/>
      <c r="K38" s="19"/>
    </row>
    <row r="39" spans="1:11">
      <c r="A39" t="s">
        <v>1625</v>
      </c>
      <c r="B39" t="s">
        <v>1626</v>
      </c>
      <c r="C39" t="s">
        <v>776</v>
      </c>
      <c r="D39" t="s">
        <v>1627</v>
      </c>
      <c r="H39" s="110">
        <v>0.94390000000000007</v>
      </c>
      <c r="J39" s="34"/>
      <c r="K39" s="19"/>
    </row>
    <row r="40" spans="1:11">
      <c r="A40" t="s">
        <v>1628</v>
      </c>
      <c r="B40" t="s">
        <v>1629</v>
      </c>
      <c r="C40" t="s">
        <v>815</v>
      </c>
      <c r="D40" t="s">
        <v>546</v>
      </c>
      <c r="H40" s="110">
        <v>0.87150000000000005</v>
      </c>
      <c r="J40" s="34"/>
      <c r="K40" s="19"/>
    </row>
    <row r="41" spans="1:11">
      <c r="A41" t="s">
        <v>1630</v>
      </c>
      <c r="B41" t="s">
        <v>1631</v>
      </c>
      <c r="C41" t="s">
        <v>160</v>
      </c>
      <c r="D41" t="s">
        <v>1387</v>
      </c>
      <c r="H41" s="110">
        <v>0.91450000000000009</v>
      </c>
      <c r="J41" s="34"/>
      <c r="K41" s="19"/>
    </row>
    <row r="42" spans="1:11">
      <c r="A42" t="s">
        <v>1632</v>
      </c>
      <c r="B42" t="s">
        <v>1633</v>
      </c>
      <c r="C42" t="s">
        <v>845</v>
      </c>
      <c r="D42" t="s">
        <v>1634</v>
      </c>
      <c r="H42" s="110">
        <v>0.96690000000000009</v>
      </c>
      <c r="J42" s="34"/>
      <c r="K42" s="19"/>
    </row>
    <row r="43" spans="1:11">
      <c r="A43" t="s">
        <v>1635</v>
      </c>
      <c r="B43" t="s">
        <v>1636</v>
      </c>
      <c r="C43" t="s">
        <v>878</v>
      </c>
      <c r="D43" t="s">
        <v>1637</v>
      </c>
      <c r="H43" s="110">
        <v>0.87530000000000008</v>
      </c>
      <c r="J43" s="34"/>
      <c r="K43" s="19"/>
    </row>
    <row r="44" spans="1:11">
      <c r="A44" t="s">
        <v>1638</v>
      </c>
      <c r="B44" t="s">
        <v>1639</v>
      </c>
      <c r="C44" t="s">
        <v>950</v>
      </c>
      <c r="D44" t="s">
        <v>1640</v>
      </c>
      <c r="H44" s="110">
        <v>0.87229000000000001</v>
      </c>
      <c r="J44" s="34"/>
      <c r="K44" s="19"/>
    </row>
    <row r="45" spans="1:11">
      <c r="A45" t="s">
        <v>1641</v>
      </c>
      <c r="B45" t="s">
        <v>1642</v>
      </c>
      <c r="C45" t="s">
        <v>998</v>
      </c>
      <c r="D45" t="s">
        <v>1643</v>
      </c>
      <c r="H45" s="110">
        <v>0.96740000000000004</v>
      </c>
      <c r="J45" s="34"/>
      <c r="K45" s="19"/>
    </row>
    <row r="46" spans="1:11">
      <c r="A46" t="s">
        <v>1644</v>
      </c>
      <c r="B46" t="s">
        <v>1645</v>
      </c>
      <c r="C46" t="s">
        <v>959</v>
      </c>
      <c r="D46" t="s">
        <v>1646</v>
      </c>
      <c r="H46" s="110">
        <v>0.96740000000000004</v>
      </c>
      <c r="J46" s="34"/>
      <c r="K46" s="19"/>
    </row>
    <row r="47" spans="1:11">
      <c r="A47" t="s">
        <v>1647</v>
      </c>
      <c r="B47" t="s">
        <v>1648</v>
      </c>
      <c r="C47" t="s">
        <v>964</v>
      </c>
      <c r="D47" t="s">
        <v>1649</v>
      </c>
      <c r="H47" s="110">
        <v>0.91890000000000005</v>
      </c>
      <c r="J47" s="34"/>
      <c r="K47" s="19"/>
    </row>
    <row r="48" spans="1:11">
      <c r="A48" t="s">
        <v>1650</v>
      </c>
      <c r="B48" t="s">
        <v>1651</v>
      </c>
      <c r="C48" t="s">
        <v>986</v>
      </c>
      <c r="D48" t="s">
        <v>1112</v>
      </c>
      <c r="H48" s="110">
        <v>0.89810000000000001</v>
      </c>
      <c r="J48" s="34"/>
      <c r="K48" s="19"/>
    </row>
    <row r="49" spans="1:11">
      <c r="A49" t="s">
        <v>1652</v>
      </c>
      <c r="B49" t="s">
        <v>1653</v>
      </c>
      <c r="C49" t="s">
        <v>1006</v>
      </c>
      <c r="D49" t="s">
        <v>587</v>
      </c>
      <c r="H49" s="110">
        <v>0.88050000000000006</v>
      </c>
      <c r="J49" s="34"/>
      <c r="K49" s="19"/>
    </row>
    <row r="50" spans="1:11">
      <c r="A50" t="s">
        <v>1654</v>
      </c>
      <c r="B50" t="s">
        <v>1655</v>
      </c>
      <c r="C50" t="s">
        <v>892</v>
      </c>
      <c r="D50" t="s">
        <v>1656</v>
      </c>
      <c r="H50" s="110">
        <v>0.87150000000000005</v>
      </c>
      <c r="J50" s="34"/>
      <c r="K50" s="19"/>
    </row>
    <row r="51" spans="1:11">
      <c r="A51" t="s">
        <v>1657</v>
      </c>
      <c r="B51" t="s">
        <v>1658</v>
      </c>
      <c r="C51" t="s">
        <v>942</v>
      </c>
      <c r="D51" t="s">
        <v>1659</v>
      </c>
      <c r="H51" s="110">
        <v>0.83630000000000004</v>
      </c>
      <c r="J51" s="34"/>
      <c r="K51" s="19"/>
    </row>
    <row r="52" spans="1:11">
      <c r="A52" t="s">
        <v>1660</v>
      </c>
      <c r="B52" t="s">
        <v>1661</v>
      </c>
      <c r="C52" t="s">
        <v>1043</v>
      </c>
      <c r="D52" t="s">
        <v>1662</v>
      </c>
      <c r="H52" s="110">
        <v>0.80649999999999999</v>
      </c>
      <c r="J52" s="34"/>
      <c r="K52" s="19"/>
    </row>
    <row r="53" spans="1:11">
      <c r="A53" t="s">
        <v>1663</v>
      </c>
      <c r="B53" t="s">
        <v>1664</v>
      </c>
      <c r="C53" t="s">
        <v>1075</v>
      </c>
      <c r="D53" t="s">
        <v>1665</v>
      </c>
      <c r="H53" s="110">
        <v>0.94390000000000007</v>
      </c>
      <c r="J53" s="34"/>
      <c r="K53" s="19"/>
    </row>
    <row r="54" spans="1:11">
      <c r="A54" t="s">
        <v>1666</v>
      </c>
      <c r="B54" t="s">
        <v>1667</v>
      </c>
      <c r="C54" t="s">
        <v>1095</v>
      </c>
      <c r="D54" t="s">
        <v>1389</v>
      </c>
      <c r="H54" s="110">
        <v>0.96740000000000004</v>
      </c>
      <c r="J54" s="34"/>
      <c r="K54" s="19"/>
    </row>
    <row r="55" spans="1:11">
      <c r="A55" t="s">
        <v>1668</v>
      </c>
      <c r="B55" t="s">
        <v>1669</v>
      </c>
      <c r="C55" t="s">
        <v>1110</v>
      </c>
      <c r="D55" t="s">
        <v>1391</v>
      </c>
      <c r="H55" s="110">
        <v>0.87530000000000008</v>
      </c>
      <c r="J55" s="34"/>
      <c r="K55" s="19"/>
    </row>
    <row r="56" spans="1:11">
      <c r="A56" t="s">
        <v>1670</v>
      </c>
      <c r="B56" t="s">
        <v>1671</v>
      </c>
      <c r="C56" t="s">
        <v>1147</v>
      </c>
      <c r="D56" t="s">
        <v>1672</v>
      </c>
      <c r="H56" s="110">
        <v>0.91450000000000009</v>
      </c>
      <c r="J56" s="34"/>
      <c r="K56" s="19"/>
    </row>
    <row r="57" spans="1:11">
      <c r="A57" t="s">
        <v>1673</v>
      </c>
      <c r="B57" t="s">
        <v>1674</v>
      </c>
      <c r="C57" t="s">
        <v>1217</v>
      </c>
      <c r="D57" t="s">
        <v>1152</v>
      </c>
      <c r="H57" s="110">
        <v>0.96010000000000006</v>
      </c>
      <c r="J57" s="34"/>
      <c r="K57" s="19"/>
    </row>
    <row r="58" spans="1:11">
      <c r="A58" t="s">
        <v>1675</v>
      </c>
      <c r="B58" t="s">
        <v>1676</v>
      </c>
      <c r="C58" t="s">
        <v>1221</v>
      </c>
      <c r="D58" t="s">
        <v>88</v>
      </c>
      <c r="H58" s="110">
        <v>0.87720000000000009</v>
      </c>
      <c r="J58" s="34"/>
      <c r="K58" s="19"/>
    </row>
    <row r="59" spans="1:11">
      <c r="A59" t="s">
        <v>1677</v>
      </c>
      <c r="B59" t="s">
        <v>1678</v>
      </c>
      <c r="C59" t="s">
        <v>1247</v>
      </c>
      <c r="D59" t="s">
        <v>1223</v>
      </c>
      <c r="H59" s="110">
        <v>0.73980000000000001</v>
      </c>
      <c r="J59" s="34"/>
      <c r="K59" s="19"/>
    </row>
    <row r="60" spans="1:11">
      <c r="A60" t="s">
        <v>1679</v>
      </c>
      <c r="B60" t="s">
        <v>1680</v>
      </c>
      <c r="C60" t="s">
        <v>1253</v>
      </c>
      <c r="D60" t="s">
        <v>844</v>
      </c>
      <c r="H60" s="110">
        <v>0.87229000000000001</v>
      </c>
      <c r="J60" s="34"/>
      <c r="K60" s="19"/>
    </row>
    <row r="61" spans="1:11">
      <c r="A61" t="s">
        <v>1681</v>
      </c>
      <c r="B61" t="s">
        <v>1682</v>
      </c>
      <c r="C61" t="s">
        <v>1284</v>
      </c>
      <c r="D61" t="s">
        <v>1683</v>
      </c>
      <c r="H61" s="110">
        <v>0.85680500000000004</v>
      </c>
      <c r="J61" s="34"/>
      <c r="K61" s="19"/>
    </row>
    <row r="62" spans="1:11">
      <c r="A62" t="s">
        <v>1684</v>
      </c>
      <c r="B62" t="s">
        <v>1685</v>
      </c>
      <c r="C62" t="s">
        <v>1372</v>
      </c>
      <c r="D62" t="s">
        <v>766</v>
      </c>
      <c r="J62" s="34"/>
      <c r="K62" s="19"/>
    </row>
    <row r="63" spans="1:11">
      <c r="A63" t="s">
        <v>1686</v>
      </c>
      <c r="B63" t="s">
        <v>1687</v>
      </c>
      <c r="C63" t="s">
        <v>1460</v>
      </c>
      <c r="D63" t="s">
        <v>1688</v>
      </c>
      <c r="J63" s="34"/>
      <c r="K63" s="19"/>
    </row>
    <row r="64" spans="1:11">
      <c r="A64" t="s">
        <v>1689</v>
      </c>
      <c r="B64" t="s">
        <v>1690</v>
      </c>
      <c r="C64" t="s">
        <v>1385</v>
      </c>
      <c r="D64" t="s">
        <v>747</v>
      </c>
      <c r="J64" s="34"/>
      <c r="K64" s="19"/>
    </row>
    <row r="65" spans="1:11">
      <c r="A65" t="s">
        <v>1691</v>
      </c>
      <c r="B65" t="s">
        <v>1692</v>
      </c>
      <c r="C65" t="s">
        <v>1693</v>
      </c>
      <c r="D65" t="s">
        <v>814</v>
      </c>
      <c r="J65" s="34"/>
      <c r="K65" s="19"/>
    </row>
    <row r="66" spans="1:11">
      <c r="A66" t="s">
        <v>1694</v>
      </c>
      <c r="B66" t="s">
        <v>1695</v>
      </c>
      <c r="C66" t="s">
        <v>1463</v>
      </c>
      <c r="D66" t="s">
        <v>895</v>
      </c>
      <c r="J66" s="34"/>
      <c r="K66" s="19"/>
    </row>
    <row r="67" spans="1:11">
      <c r="A67" t="s">
        <v>1696</v>
      </c>
      <c r="B67" t="s">
        <v>1697</v>
      </c>
      <c r="C67" t="s">
        <v>1524</v>
      </c>
      <c r="D67" t="s">
        <v>1698</v>
      </c>
      <c r="J67" s="34"/>
      <c r="K67" s="19"/>
    </row>
    <row r="68" spans="1:11">
      <c r="A68" t="s">
        <v>1699</v>
      </c>
      <c r="B68" t="s">
        <v>1700</v>
      </c>
      <c r="C68" t="s">
        <v>1492</v>
      </c>
      <c r="D68" t="s">
        <v>1701</v>
      </c>
      <c r="J68" s="34"/>
      <c r="K68" s="19"/>
    </row>
    <row r="69" spans="1:11">
      <c r="A69" t="s">
        <v>1702</v>
      </c>
      <c r="B69" t="s">
        <v>1703</v>
      </c>
      <c r="C69" t="s">
        <v>1538</v>
      </c>
      <c r="D69" t="s">
        <v>1704</v>
      </c>
      <c r="J69" s="34"/>
      <c r="K69" s="19"/>
    </row>
    <row r="70" spans="1:11">
      <c r="A70" t="s">
        <v>1705</v>
      </c>
      <c r="D70" t="s">
        <v>1706</v>
      </c>
      <c r="J70" s="34"/>
      <c r="K70" s="19"/>
    </row>
    <row r="71" spans="1:11">
      <c r="A71" t="s">
        <v>1707</v>
      </c>
      <c r="D71" t="s">
        <v>1708</v>
      </c>
      <c r="J71" s="34"/>
      <c r="K71" s="19"/>
    </row>
    <row r="72" spans="1:11">
      <c r="A72" t="s">
        <v>1709</v>
      </c>
      <c r="D72" t="s">
        <v>1392</v>
      </c>
      <c r="J72" s="34"/>
      <c r="K72" s="19"/>
    </row>
    <row r="73" spans="1:11">
      <c r="A73" t="s">
        <v>1710</v>
      </c>
      <c r="D73" t="s">
        <v>1283</v>
      </c>
      <c r="J73" s="34"/>
      <c r="K73" s="19"/>
    </row>
    <row r="74" spans="1:11">
      <c r="A74" t="s">
        <v>1711</v>
      </c>
      <c r="D74" t="s">
        <v>306</v>
      </c>
      <c r="J74" s="34"/>
      <c r="K74" s="19"/>
    </row>
    <row r="75" spans="1:11">
      <c r="A75" t="s">
        <v>1712</v>
      </c>
      <c r="D75" t="s">
        <v>1286</v>
      </c>
      <c r="J75" s="34"/>
      <c r="K75" s="19"/>
    </row>
    <row r="76" spans="1:11">
      <c r="A76" t="s">
        <v>1713</v>
      </c>
      <c r="D76" t="s">
        <v>1714</v>
      </c>
      <c r="J76" s="34"/>
      <c r="K76" s="19"/>
    </row>
    <row r="77" spans="1:11">
      <c r="A77" t="s">
        <v>1715</v>
      </c>
      <c r="D77" t="s">
        <v>1154</v>
      </c>
      <c r="J77" s="34"/>
      <c r="K77" s="19"/>
    </row>
    <row r="78" spans="1:11">
      <c r="A78" t="s">
        <v>1716</v>
      </c>
      <c r="D78" t="s">
        <v>1717</v>
      </c>
      <c r="J78" s="34"/>
      <c r="K78" s="19"/>
    </row>
    <row r="79" spans="1:11">
      <c r="A79" t="s">
        <v>1718</v>
      </c>
      <c r="D79" t="s">
        <v>1719</v>
      </c>
      <c r="J79" s="34"/>
      <c r="K79" s="19"/>
    </row>
    <row r="80" spans="1:11">
      <c r="A80" t="s">
        <v>1720</v>
      </c>
      <c r="D80" t="s">
        <v>1393</v>
      </c>
      <c r="J80" s="34"/>
      <c r="K80" s="19"/>
    </row>
    <row r="81" spans="1:11">
      <c r="A81" t="s">
        <v>1721</v>
      </c>
      <c r="D81" t="s">
        <v>1113</v>
      </c>
      <c r="J81" s="34"/>
      <c r="K81" s="19"/>
    </row>
    <row r="82" spans="1:11">
      <c r="A82" t="s">
        <v>1722</v>
      </c>
      <c r="D82" t="s">
        <v>1723</v>
      </c>
      <c r="J82" s="34"/>
      <c r="K82" s="19"/>
    </row>
    <row r="83" spans="1:11">
      <c r="A83" t="s">
        <v>1724</v>
      </c>
      <c r="D83" t="s">
        <v>1156</v>
      </c>
      <c r="J83" s="34"/>
      <c r="K83" s="19"/>
    </row>
    <row r="84" spans="1:11">
      <c r="A84" t="s">
        <v>1725</v>
      </c>
      <c r="D84" t="s">
        <v>1726</v>
      </c>
      <c r="J84" s="34"/>
      <c r="K84" s="19"/>
    </row>
    <row r="85" spans="1:11">
      <c r="A85" t="s">
        <v>1727</v>
      </c>
      <c r="D85" t="s">
        <v>687</v>
      </c>
      <c r="J85" s="34"/>
      <c r="K85" s="19"/>
    </row>
    <row r="86" spans="1:11">
      <c r="A86" t="s">
        <v>1728</v>
      </c>
      <c r="D86" t="s">
        <v>1729</v>
      </c>
      <c r="J86" s="34"/>
      <c r="K86" s="19"/>
    </row>
    <row r="87" spans="1:11">
      <c r="A87" t="s">
        <v>1730</v>
      </c>
      <c r="D87" t="s">
        <v>1731</v>
      </c>
      <c r="J87" s="34"/>
      <c r="K87" s="19"/>
    </row>
    <row r="88" spans="1:11">
      <c r="A88" t="s">
        <v>1732</v>
      </c>
      <c r="D88" t="s">
        <v>1733</v>
      </c>
      <c r="J88" s="34"/>
      <c r="K88" s="19"/>
    </row>
    <row r="89" spans="1:11">
      <c r="A89" t="s">
        <v>1734</v>
      </c>
      <c r="D89" t="s">
        <v>1045</v>
      </c>
      <c r="J89" s="34"/>
      <c r="K89" s="19"/>
    </row>
    <row r="90" spans="1:11">
      <c r="A90" t="s">
        <v>1735</v>
      </c>
      <c r="D90" t="s">
        <v>1462</v>
      </c>
      <c r="J90" s="34"/>
      <c r="K90" s="19"/>
    </row>
    <row r="91" spans="1:11">
      <c r="A91" t="s">
        <v>1736</v>
      </c>
      <c r="D91" t="s">
        <v>688</v>
      </c>
      <c r="J91" s="34"/>
      <c r="K91" s="19"/>
    </row>
    <row r="92" spans="1:11">
      <c r="A92" t="s">
        <v>1737</v>
      </c>
      <c r="D92" t="s">
        <v>1289</v>
      </c>
      <c r="J92" s="34"/>
      <c r="K92" s="19"/>
    </row>
    <row r="93" spans="1:11">
      <c r="A93" t="s">
        <v>1738</v>
      </c>
      <c r="D93" t="s">
        <v>1739</v>
      </c>
      <c r="J93" s="34"/>
      <c r="K93" s="19"/>
    </row>
    <row r="94" spans="1:11">
      <c r="A94" t="s">
        <v>1740</v>
      </c>
      <c r="D94" t="s">
        <v>1741</v>
      </c>
      <c r="J94" s="34"/>
      <c r="K94" s="19"/>
    </row>
    <row r="95" spans="1:11">
      <c r="A95" t="s">
        <v>1742</v>
      </c>
      <c r="D95" t="s">
        <v>1743</v>
      </c>
      <c r="J95" s="34"/>
      <c r="K95" s="19"/>
    </row>
    <row r="96" spans="1:11">
      <c r="A96" t="s">
        <v>1744</v>
      </c>
      <c r="D96" t="s">
        <v>963</v>
      </c>
      <c r="J96" s="34"/>
      <c r="K96" s="19"/>
    </row>
    <row r="97" spans="1:11">
      <c r="A97" t="s">
        <v>1745</v>
      </c>
      <c r="D97" t="s">
        <v>1746</v>
      </c>
      <c r="J97" s="34"/>
      <c r="K97" s="19"/>
    </row>
    <row r="98" spans="1:11">
      <c r="A98" t="s">
        <v>1747</v>
      </c>
      <c r="D98" t="s">
        <v>1748</v>
      </c>
      <c r="J98" s="34"/>
      <c r="K98" s="19"/>
    </row>
    <row r="99" spans="1:11">
      <c r="A99" t="s">
        <v>1749</v>
      </c>
      <c r="D99" t="s">
        <v>1750</v>
      </c>
      <c r="J99" s="34"/>
      <c r="K99" s="19"/>
    </row>
    <row r="100" spans="1:11">
      <c r="A100" t="s">
        <v>1751</v>
      </c>
      <c r="D100" t="s">
        <v>1752</v>
      </c>
      <c r="J100" s="34"/>
      <c r="K100" s="19"/>
    </row>
    <row r="101" spans="1:11">
      <c r="A101" t="s">
        <v>1753</v>
      </c>
      <c r="D101" t="s">
        <v>1754</v>
      </c>
      <c r="J101" s="34"/>
      <c r="K101" s="19"/>
    </row>
    <row r="102" spans="1:11">
      <c r="A102" t="s">
        <v>1755</v>
      </c>
      <c r="D102" t="s">
        <v>1395</v>
      </c>
      <c r="J102" s="34"/>
    </row>
    <row r="103" spans="1:11">
      <c r="A103" t="s">
        <v>1756</v>
      </c>
      <c r="D103" t="s">
        <v>1757</v>
      </c>
      <c r="J103" s="34"/>
    </row>
    <row r="104" spans="1:11">
      <c r="A104" t="s">
        <v>1758</v>
      </c>
      <c r="D104" t="s">
        <v>1291</v>
      </c>
      <c r="K104" s="34"/>
    </row>
    <row r="105" spans="1:11">
      <c r="A105" t="s">
        <v>1759</v>
      </c>
      <c r="D105" t="s">
        <v>105</v>
      </c>
      <c r="K105" s="34"/>
    </row>
    <row r="106" spans="1:11">
      <c r="A106" t="s">
        <v>1760</v>
      </c>
      <c r="D106" t="s">
        <v>1761</v>
      </c>
      <c r="K106" s="34"/>
    </row>
    <row r="107" spans="1:11">
      <c r="A107" t="s">
        <v>1762</v>
      </c>
      <c r="D107" t="s">
        <v>1763</v>
      </c>
      <c r="K107" s="34"/>
    </row>
    <row r="108" spans="1:11">
      <c r="A108" t="s">
        <v>1764</v>
      </c>
      <c r="D108" t="s">
        <v>1765</v>
      </c>
      <c r="K108" s="34"/>
    </row>
    <row r="109" spans="1:11">
      <c r="A109" t="s">
        <v>1766</v>
      </c>
      <c r="D109" t="s">
        <v>1767</v>
      </c>
      <c r="K109" s="34"/>
    </row>
    <row r="110" spans="1:11">
      <c r="A110" t="s">
        <v>1768</v>
      </c>
      <c r="D110" t="s">
        <v>1769</v>
      </c>
      <c r="K110" s="34"/>
    </row>
    <row r="111" spans="1:11">
      <c r="A111" t="s">
        <v>1770</v>
      </c>
      <c r="D111" t="s">
        <v>351</v>
      </c>
      <c r="K111" s="34"/>
    </row>
    <row r="112" spans="1:11">
      <c r="A112" t="s">
        <v>1771</v>
      </c>
      <c r="D112" t="s">
        <v>110</v>
      </c>
      <c r="K112" s="34"/>
    </row>
    <row r="113" spans="1:11">
      <c r="A113" t="s">
        <v>1772</v>
      </c>
      <c r="D113" t="s">
        <v>653</v>
      </c>
      <c r="K113" s="34"/>
    </row>
    <row r="114" spans="1:11">
      <c r="A114" t="s">
        <v>1773</v>
      </c>
      <c r="D114" t="s">
        <v>750</v>
      </c>
      <c r="K114" s="34"/>
    </row>
    <row r="115" spans="1:11">
      <c r="A115" t="s">
        <v>1774</v>
      </c>
      <c r="D115" t="s">
        <v>749</v>
      </c>
      <c r="K115" s="34"/>
    </row>
    <row r="116" spans="1:11">
      <c r="A116" t="s">
        <v>1775</v>
      </c>
      <c r="D116" t="s">
        <v>1776</v>
      </c>
      <c r="K116" s="34"/>
    </row>
    <row r="117" spans="1:11">
      <c r="A117" t="s">
        <v>1777</v>
      </c>
      <c r="D117" t="s">
        <v>1292</v>
      </c>
      <c r="K117" s="34"/>
    </row>
    <row r="118" spans="1:11">
      <c r="A118" t="s">
        <v>1778</v>
      </c>
      <c r="D118" t="s">
        <v>1779</v>
      </c>
      <c r="K118" s="34"/>
    </row>
    <row r="119" spans="1:11">
      <c r="A119" t="s">
        <v>1780</v>
      </c>
      <c r="D119" t="s">
        <v>1781</v>
      </c>
      <c r="K119" s="34"/>
    </row>
    <row r="120" spans="1:11">
      <c r="A120" t="s">
        <v>1782</v>
      </c>
      <c r="D120" t="s">
        <v>529</v>
      </c>
      <c r="K120" s="34"/>
    </row>
    <row r="121" spans="1:11">
      <c r="A121" t="s">
        <v>1783</v>
      </c>
      <c r="D121" t="s">
        <v>1784</v>
      </c>
      <c r="K121" s="34"/>
    </row>
    <row r="122" spans="1:11">
      <c r="A122" t="s">
        <v>1785</v>
      </c>
      <c r="D122" t="s">
        <v>1786</v>
      </c>
      <c r="K122" s="34"/>
    </row>
    <row r="123" spans="1:11">
      <c r="A123" t="s">
        <v>1787</v>
      </c>
      <c r="D123" t="s">
        <v>1788</v>
      </c>
      <c r="K123" s="34"/>
    </row>
    <row r="124" spans="1:11">
      <c r="A124" t="s">
        <v>1789</v>
      </c>
      <c r="D124" t="s">
        <v>1157</v>
      </c>
      <c r="K124" s="34"/>
    </row>
    <row r="125" spans="1:11">
      <c r="A125" t="s">
        <v>1790</v>
      </c>
      <c r="D125" t="s">
        <v>1791</v>
      </c>
      <c r="K125" s="34"/>
    </row>
    <row r="126" spans="1:11">
      <c r="A126" t="s">
        <v>1792</v>
      </c>
      <c r="D126" t="s">
        <v>729</v>
      </c>
      <c r="K126" s="34"/>
    </row>
    <row r="127" spans="1:11">
      <c r="A127" t="s">
        <v>1793</v>
      </c>
      <c r="D127" t="s">
        <v>1794</v>
      </c>
      <c r="K127" s="34"/>
    </row>
    <row r="128" spans="1:11">
      <c r="A128" t="s">
        <v>1795</v>
      </c>
      <c r="D128" t="s">
        <v>1158</v>
      </c>
      <c r="K128" s="34"/>
    </row>
    <row r="129" spans="1:11">
      <c r="A129" t="s">
        <v>1796</v>
      </c>
      <c r="D129" t="s">
        <v>1797</v>
      </c>
      <c r="K129" s="34"/>
    </row>
    <row r="130" spans="1:11">
      <c r="A130" t="s">
        <v>1798</v>
      </c>
      <c r="D130" t="s">
        <v>1799</v>
      </c>
      <c r="K130" s="34"/>
    </row>
    <row r="131" spans="1:11">
      <c r="A131" t="s">
        <v>1800</v>
      </c>
      <c r="D131" t="s">
        <v>416</v>
      </c>
      <c r="K131" s="34"/>
    </row>
    <row r="132" spans="1:11">
      <c r="A132" t="s">
        <v>1801</v>
      </c>
      <c r="D132" t="s">
        <v>775</v>
      </c>
      <c r="K132" s="34"/>
    </row>
    <row r="133" spans="1:11">
      <c r="A133" t="s">
        <v>1802</v>
      </c>
      <c r="D133" t="s">
        <v>590</v>
      </c>
      <c r="K133" s="34"/>
    </row>
    <row r="134" spans="1:11">
      <c r="A134" t="s">
        <v>1803</v>
      </c>
      <c r="D134" t="s">
        <v>1804</v>
      </c>
      <c r="K134" s="34"/>
    </row>
    <row r="135" spans="1:11">
      <c r="A135" t="s">
        <v>1805</v>
      </c>
      <c r="D135" t="s">
        <v>419</v>
      </c>
      <c r="K135" s="34"/>
    </row>
    <row r="136" spans="1:11">
      <c r="A136" t="s">
        <v>1806</v>
      </c>
      <c r="D136" t="s">
        <v>1294</v>
      </c>
      <c r="K136" s="34"/>
    </row>
    <row r="137" spans="1:11">
      <c r="A137" t="s">
        <v>1807</v>
      </c>
      <c r="D137" t="s">
        <v>846</v>
      </c>
      <c r="K137" s="34"/>
    </row>
    <row r="138" spans="1:11">
      <c r="A138" t="s">
        <v>1808</v>
      </c>
      <c r="D138" t="s">
        <v>1809</v>
      </c>
      <c r="K138" s="34"/>
    </row>
    <row r="139" spans="1:11">
      <c r="A139" t="s">
        <v>1810</v>
      </c>
      <c r="D139" t="s">
        <v>1811</v>
      </c>
      <c r="K139" s="34"/>
    </row>
    <row r="140" spans="1:11">
      <c r="A140" t="s">
        <v>1812</v>
      </c>
      <c r="D140" t="s">
        <v>353</v>
      </c>
      <c r="K140" s="34"/>
    </row>
    <row r="141" spans="1:11">
      <c r="A141" t="s">
        <v>1813</v>
      </c>
      <c r="D141" t="s">
        <v>1159</v>
      </c>
      <c r="K141" s="34"/>
    </row>
    <row r="142" spans="1:11">
      <c r="A142" t="s">
        <v>1814</v>
      </c>
      <c r="D142" t="s">
        <v>1815</v>
      </c>
      <c r="K142" s="34"/>
    </row>
    <row r="143" spans="1:11">
      <c r="A143" t="s">
        <v>1816</v>
      </c>
      <c r="D143" t="s">
        <v>1817</v>
      </c>
      <c r="K143" s="34"/>
    </row>
    <row r="144" spans="1:11">
      <c r="A144" t="s">
        <v>1818</v>
      </c>
      <c r="D144" t="s">
        <v>1819</v>
      </c>
      <c r="K144" s="34"/>
    </row>
    <row r="145" spans="1:11">
      <c r="A145" t="s">
        <v>1820</v>
      </c>
      <c r="D145" t="s">
        <v>1821</v>
      </c>
      <c r="K145" s="34"/>
    </row>
    <row r="146" spans="1:11">
      <c r="A146" t="s">
        <v>1822</v>
      </c>
      <c r="D146" t="s">
        <v>1225</v>
      </c>
      <c r="K146" s="34"/>
    </row>
    <row r="147" spans="1:11">
      <c r="A147" t="s">
        <v>1823</v>
      </c>
      <c r="D147" t="s">
        <v>1824</v>
      </c>
      <c r="K147" s="34"/>
    </row>
    <row r="148" spans="1:11">
      <c r="A148" t="s">
        <v>1825</v>
      </c>
      <c r="D148" t="s">
        <v>1114</v>
      </c>
      <c r="K148" s="34"/>
    </row>
    <row r="149" spans="1:11">
      <c r="A149" t="s">
        <v>1826</v>
      </c>
      <c r="D149" t="s">
        <v>1827</v>
      </c>
      <c r="K149" s="34"/>
    </row>
    <row r="150" spans="1:11">
      <c r="A150" t="s">
        <v>1828</v>
      </c>
      <c r="D150" t="s">
        <v>1829</v>
      </c>
      <c r="K150" s="34"/>
    </row>
    <row r="151" spans="1:11">
      <c r="A151" t="s">
        <v>1830</v>
      </c>
      <c r="D151" t="s">
        <v>1831</v>
      </c>
      <c r="K151" s="34"/>
    </row>
    <row r="152" spans="1:11">
      <c r="A152" t="s">
        <v>1832</v>
      </c>
      <c r="D152" t="s">
        <v>1396</v>
      </c>
      <c r="K152" s="34"/>
    </row>
    <row r="153" spans="1:11">
      <c r="A153" t="s">
        <v>1833</v>
      </c>
      <c r="D153" t="s">
        <v>1834</v>
      </c>
      <c r="K153" s="34"/>
    </row>
    <row r="154" spans="1:11">
      <c r="A154" t="s">
        <v>1835</v>
      </c>
      <c r="D154" t="s">
        <v>1836</v>
      </c>
      <c r="K154" s="34"/>
    </row>
    <row r="155" spans="1:11">
      <c r="D155" t="s">
        <v>1296</v>
      </c>
      <c r="K155" s="34"/>
    </row>
    <row r="156" spans="1:11">
      <c r="D156" t="s">
        <v>1047</v>
      </c>
    </row>
    <row r="157" spans="1:11">
      <c r="D157" t="s">
        <v>1837</v>
      </c>
    </row>
    <row r="158" spans="1:11">
      <c r="D158" t="s">
        <v>1838</v>
      </c>
    </row>
    <row r="159" spans="1:11">
      <c r="D159" t="s">
        <v>1839</v>
      </c>
    </row>
    <row r="160" spans="1:11">
      <c r="D160" t="s">
        <v>1840</v>
      </c>
    </row>
    <row r="161" spans="4:4">
      <c r="D161" t="s">
        <v>1841</v>
      </c>
    </row>
    <row r="162" spans="4:4">
      <c r="D162" t="s">
        <v>1842</v>
      </c>
    </row>
    <row r="163" spans="4:4">
      <c r="D163" t="s">
        <v>1843</v>
      </c>
    </row>
    <row r="164" spans="4:4">
      <c r="D164" t="s">
        <v>185</v>
      </c>
    </row>
    <row r="165" spans="4:4">
      <c r="D165" t="s">
        <v>779</v>
      </c>
    </row>
    <row r="166" spans="4:4">
      <c r="D166" t="s">
        <v>966</v>
      </c>
    </row>
    <row r="167" spans="4:4">
      <c r="D167" t="s">
        <v>1227</v>
      </c>
    </row>
    <row r="168" spans="4:4">
      <c r="D168" t="s">
        <v>1116</v>
      </c>
    </row>
    <row r="169" spans="4:4">
      <c r="D169" t="s">
        <v>731</v>
      </c>
    </row>
    <row r="170" spans="4:4">
      <c r="D170" t="s">
        <v>985</v>
      </c>
    </row>
    <row r="171" spans="4:4">
      <c r="D171" t="s">
        <v>781</v>
      </c>
    </row>
    <row r="172" spans="4:4">
      <c r="D172" t="s">
        <v>1844</v>
      </c>
    </row>
    <row r="173" spans="4:4">
      <c r="D173" t="s">
        <v>1845</v>
      </c>
    </row>
    <row r="174" spans="4:4">
      <c r="D174" t="s">
        <v>1297</v>
      </c>
    </row>
    <row r="175" spans="4:4">
      <c r="D175" t="s">
        <v>114</v>
      </c>
    </row>
    <row r="176" spans="4:4">
      <c r="D176" t="s">
        <v>1846</v>
      </c>
    </row>
    <row r="177" spans="4:4">
      <c r="D177" t="s">
        <v>1847</v>
      </c>
    </row>
    <row r="178" spans="4:4">
      <c r="D178" t="s">
        <v>1848</v>
      </c>
    </row>
    <row r="179" spans="4:4">
      <c r="D179" t="s">
        <v>1849</v>
      </c>
    </row>
    <row r="180" spans="4:4">
      <c r="D180" t="s">
        <v>1850</v>
      </c>
    </row>
    <row r="181" spans="4:4">
      <c r="D181" t="s">
        <v>502</v>
      </c>
    </row>
    <row r="182" spans="4:4">
      <c r="D182" t="s">
        <v>1851</v>
      </c>
    </row>
    <row r="183" spans="4:4">
      <c r="D183" t="s">
        <v>1852</v>
      </c>
    </row>
    <row r="184" spans="4:4">
      <c r="D184" t="s">
        <v>1853</v>
      </c>
    </row>
    <row r="185" spans="4:4">
      <c r="D185" t="s">
        <v>1118</v>
      </c>
    </row>
    <row r="186" spans="4:4">
      <c r="D186" t="s">
        <v>1854</v>
      </c>
    </row>
    <row r="187" spans="4:4">
      <c r="D187" t="s">
        <v>1855</v>
      </c>
    </row>
    <row r="188" spans="4:4">
      <c r="D188" t="s">
        <v>1856</v>
      </c>
    </row>
    <row r="189" spans="4:4">
      <c r="D189" t="s">
        <v>1857</v>
      </c>
    </row>
    <row r="190" spans="4:4">
      <c r="D190" t="s">
        <v>117</v>
      </c>
    </row>
    <row r="191" spans="4:4">
      <c r="D191" t="s">
        <v>818</v>
      </c>
    </row>
    <row r="192" spans="4:4">
      <c r="D192" t="s">
        <v>530</v>
      </c>
    </row>
    <row r="193" spans="4:4">
      <c r="D193" t="s">
        <v>1858</v>
      </c>
    </row>
    <row r="194" spans="4:4">
      <c r="D194" t="s">
        <v>847</v>
      </c>
    </row>
    <row r="195" spans="4:4">
      <c r="D195" t="s">
        <v>1859</v>
      </c>
    </row>
    <row r="196" spans="4:4">
      <c r="D196" t="s">
        <v>549</v>
      </c>
    </row>
    <row r="197" spans="4:4">
      <c r="D197" t="s">
        <v>1860</v>
      </c>
    </row>
    <row r="198" spans="4:4">
      <c r="D198" t="s">
        <v>532</v>
      </c>
    </row>
    <row r="199" spans="4:4">
      <c r="D199" t="s">
        <v>504</v>
      </c>
    </row>
    <row r="200" spans="4:4">
      <c r="D200" t="s">
        <v>1861</v>
      </c>
    </row>
    <row r="201" spans="4:4">
      <c r="D201" t="s">
        <v>1299</v>
      </c>
    </row>
    <row r="202" spans="4:4">
      <c r="D202" t="s">
        <v>690</v>
      </c>
    </row>
    <row r="203" spans="4:4">
      <c r="D203" t="s">
        <v>1398</v>
      </c>
    </row>
    <row r="204" spans="4:4">
      <c r="D204" t="s">
        <v>1862</v>
      </c>
    </row>
    <row r="205" spans="4:4">
      <c r="D205" t="s">
        <v>308</v>
      </c>
    </row>
    <row r="206" spans="4:4">
      <c r="D206" t="s">
        <v>1863</v>
      </c>
    </row>
    <row r="207" spans="4:4">
      <c r="D207" t="s">
        <v>655</v>
      </c>
    </row>
    <row r="208" spans="4:4">
      <c r="D208" t="s">
        <v>1300</v>
      </c>
    </row>
    <row r="209" spans="4:4">
      <c r="D209" t="s">
        <v>1864</v>
      </c>
    </row>
    <row r="210" spans="4:4">
      <c r="D210" t="s">
        <v>1865</v>
      </c>
    </row>
    <row r="211" spans="4:4">
      <c r="D211" t="s">
        <v>1866</v>
      </c>
    </row>
    <row r="212" spans="4:4">
      <c r="D212" t="s">
        <v>657</v>
      </c>
    </row>
    <row r="213" spans="4:4">
      <c r="D213" t="s">
        <v>1867</v>
      </c>
    </row>
    <row r="214" spans="4:4">
      <c r="D214" t="s">
        <v>658</v>
      </c>
    </row>
    <row r="215" spans="4:4">
      <c r="D215" t="s">
        <v>1868</v>
      </c>
    </row>
    <row r="216" spans="4:4">
      <c r="D216" t="s">
        <v>1255</v>
      </c>
    </row>
    <row r="217" spans="4:4">
      <c r="D217" t="s">
        <v>1869</v>
      </c>
    </row>
    <row r="218" spans="4:4">
      <c r="D218" t="s">
        <v>422</v>
      </c>
    </row>
    <row r="219" spans="4:4">
      <c r="D219" t="s">
        <v>1870</v>
      </c>
    </row>
    <row r="220" spans="4:4">
      <c r="D220" t="s">
        <v>1301</v>
      </c>
    </row>
    <row r="221" spans="4:4">
      <c r="D221" t="s">
        <v>1303</v>
      </c>
    </row>
    <row r="222" spans="4:4">
      <c r="D222" t="s">
        <v>1871</v>
      </c>
    </row>
    <row r="223" spans="4:4">
      <c r="D223" t="s">
        <v>1872</v>
      </c>
    </row>
    <row r="224" spans="4:4">
      <c r="D224" t="s">
        <v>505</v>
      </c>
    </row>
    <row r="225" spans="4:4">
      <c r="D225" t="s">
        <v>355</v>
      </c>
    </row>
    <row r="226" spans="4:4">
      <c r="D226" t="s">
        <v>1873</v>
      </c>
    </row>
    <row r="227" spans="4:4">
      <c r="D227" t="s">
        <v>1874</v>
      </c>
    </row>
    <row r="228" spans="4:4">
      <c r="D228" t="s">
        <v>733</v>
      </c>
    </row>
    <row r="229" spans="4:4">
      <c r="D229" t="s">
        <v>1875</v>
      </c>
    </row>
    <row r="230" spans="4:4">
      <c r="D230" t="s">
        <v>1399</v>
      </c>
    </row>
    <row r="231" spans="4:4">
      <c r="D231" t="s">
        <v>877</v>
      </c>
    </row>
    <row r="232" spans="4:4">
      <c r="D232" t="s">
        <v>1007</v>
      </c>
    </row>
    <row r="233" spans="4:4">
      <c r="D233" t="s">
        <v>1526</v>
      </c>
    </row>
    <row r="234" spans="4:4">
      <c r="D234" t="s">
        <v>1876</v>
      </c>
    </row>
    <row r="235" spans="4:4">
      <c r="D235" t="s">
        <v>424</v>
      </c>
    </row>
    <row r="236" spans="4:4">
      <c r="D236" t="s">
        <v>1009</v>
      </c>
    </row>
    <row r="237" spans="4:4">
      <c r="D237" t="s">
        <v>309</v>
      </c>
    </row>
    <row r="238" spans="4:4">
      <c r="D238" t="s">
        <v>357</v>
      </c>
    </row>
    <row r="239" spans="4:4">
      <c r="D239" t="s">
        <v>593</v>
      </c>
    </row>
    <row r="240" spans="4:4">
      <c r="D240" t="s">
        <v>1877</v>
      </c>
    </row>
    <row r="241" spans="4:4">
      <c r="D241" t="s">
        <v>897</v>
      </c>
    </row>
    <row r="242" spans="4:4">
      <c r="D242" t="s">
        <v>426</v>
      </c>
    </row>
    <row r="243" spans="4:4">
      <c r="D243" t="s">
        <v>849</v>
      </c>
    </row>
    <row r="244" spans="4:4">
      <c r="D244" t="s">
        <v>1878</v>
      </c>
    </row>
    <row r="245" spans="4:4">
      <c r="D245" t="s">
        <v>1120</v>
      </c>
    </row>
    <row r="246" spans="4:4">
      <c r="D246" t="s">
        <v>1879</v>
      </c>
    </row>
    <row r="247" spans="4:4">
      <c r="D247" t="s">
        <v>1880</v>
      </c>
    </row>
    <row r="248" spans="4:4">
      <c r="D248" t="s">
        <v>1881</v>
      </c>
    </row>
    <row r="249" spans="4:4">
      <c r="D249" t="s">
        <v>659</v>
      </c>
    </row>
    <row r="250" spans="4:4">
      <c r="D250" t="s">
        <v>1882</v>
      </c>
    </row>
    <row r="251" spans="4:4">
      <c r="D251" t="s">
        <v>1883</v>
      </c>
    </row>
    <row r="252" spans="4:4">
      <c r="D252" t="s">
        <v>899</v>
      </c>
    </row>
    <row r="253" spans="4:4">
      <c r="D253" t="s">
        <v>1884</v>
      </c>
    </row>
    <row r="254" spans="4:4">
      <c r="D254" t="s">
        <v>428</v>
      </c>
    </row>
    <row r="255" spans="4:4">
      <c r="D255" t="s">
        <v>941</v>
      </c>
    </row>
    <row r="256" spans="4:4">
      <c r="D256" t="s">
        <v>1304</v>
      </c>
    </row>
    <row r="257" spans="4:4">
      <c r="D257" t="s">
        <v>968</v>
      </c>
    </row>
    <row r="258" spans="4:4">
      <c r="D258" t="s">
        <v>1885</v>
      </c>
    </row>
    <row r="259" spans="4:4">
      <c r="D259" t="s">
        <v>1886</v>
      </c>
    </row>
    <row r="260" spans="4:4">
      <c r="D260" t="s">
        <v>1887</v>
      </c>
    </row>
    <row r="261" spans="4:4">
      <c r="D261" t="s">
        <v>629</v>
      </c>
    </row>
    <row r="262" spans="4:4">
      <c r="D262" t="s">
        <v>242</v>
      </c>
    </row>
    <row r="263" spans="4:4">
      <c r="D263" t="s">
        <v>429</v>
      </c>
    </row>
    <row r="264" spans="4:4">
      <c r="D264" t="s">
        <v>900</v>
      </c>
    </row>
    <row r="265" spans="4:4">
      <c r="D265" t="s">
        <v>1527</v>
      </c>
    </row>
    <row r="266" spans="4:4">
      <c r="D266" t="s">
        <v>1161</v>
      </c>
    </row>
    <row r="267" spans="4:4">
      <c r="D267" t="s">
        <v>1371</v>
      </c>
    </row>
    <row r="268" spans="4:4">
      <c r="D268" t="s">
        <v>691</v>
      </c>
    </row>
    <row r="269" spans="4:4">
      <c r="D269" t="s">
        <v>1162</v>
      </c>
    </row>
    <row r="270" spans="4:4">
      <c r="D270" t="s">
        <v>1888</v>
      </c>
    </row>
    <row r="271" spans="4:4">
      <c r="D271" t="s">
        <v>693</v>
      </c>
    </row>
    <row r="272" spans="4:4">
      <c r="D272" t="s">
        <v>850</v>
      </c>
    </row>
    <row r="273" spans="4:4">
      <c r="D273" t="s">
        <v>1889</v>
      </c>
    </row>
    <row r="274" spans="4:4">
      <c r="D274" t="s">
        <v>120</v>
      </c>
    </row>
    <row r="275" spans="4:4">
      <c r="D275" t="s">
        <v>1306</v>
      </c>
    </row>
    <row r="276" spans="4:4">
      <c r="D276" t="s">
        <v>852</v>
      </c>
    </row>
    <row r="277" spans="4:4">
      <c r="D277" t="s">
        <v>1890</v>
      </c>
    </row>
    <row r="278" spans="4:4">
      <c r="D278" t="s">
        <v>1494</v>
      </c>
    </row>
    <row r="279" spans="4:4">
      <c r="D279" t="s">
        <v>752</v>
      </c>
    </row>
    <row r="280" spans="4:4">
      <c r="D280" t="s">
        <v>1891</v>
      </c>
    </row>
    <row r="281" spans="4:4">
      <c r="D281" t="s">
        <v>1122</v>
      </c>
    </row>
    <row r="282" spans="4:4">
      <c r="D282" t="s">
        <v>902</v>
      </c>
    </row>
    <row r="283" spans="4:4">
      <c r="D283" t="s">
        <v>694</v>
      </c>
    </row>
    <row r="284" spans="4:4">
      <c r="D284" t="s">
        <v>1892</v>
      </c>
    </row>
    <row r="285" spans="4:4">
      <c r="D285" t="s">
        <v>660</v>
      </c>
    </row>
    <row r="286" spans="4:4">
      <c r="D286" t="s">
        <v>1163</v>
      </c>
    </row>
    <row r="287" spans="4:4">
      <c r="D287" t="s">
        <v>1074</v>
      </c>
    </row>
    <row r="288" spans="4:4">
      <c r="D288" t="s">
        <v>1893</v>
      </c>
    </row>
    <row r="289" spans="4:4">
      <c r="D289" t="s">
        <v>1257</v>
      </c>
    </row>
    <row r="290" spans="4:4">
      <c r="D290" t="s">
        <v>1164</v>
      </c>
    </row>
    <row r="291" spans="4:4">
      <c r="D291" t="s">
        <v>533</v>
      </c>
    </row>
    <row r="292" spans="4:4">
      <c r="D292" t="s">
        <v>853</v>
      </c>
    </row>
    <row r="293" spans="4:4">
      <c r="D293" t="s">
        <v>969</v>
      </c>
    </row>
    <row r="294" spans="4:4">
      <c r="D294" t="s">
        <v>880</v>
      </c>
    </row>
    <row r="295" spans="4:4">
      <c r="D295" t="s">
        <v>1894</v>
      </c>
    </row>
    <row r="296" spans="4:4">
      <c r="D296" t="s">
        <v>661</v>
      </c>
    </row>
    <row r="297" spans="4:4">
      <c r="D297" t="s">
        <v>820</v>
      </c>
    </row>
    <row r="298" spans="4:4">
      <c r="D298" t="s">
        <v>1165</v>
      </c>
    </row>
    <row r="299" spans="4:4">
      <c r="D299" t="s">
        <v>1895</v>
      </c>
    </row>
    <row r="300" spans="4:4">
      <c r="D300" t="s">
        <v>430</v>
      </c>
    </row>
    <row r="301" spans="4:4">
      <c r="D301" t="s">
        <v>1308</v>
      </c>
    </row>
    <row r="302" spans="4:4">
      <c r="D302" t="s">
        <v>997</v>
      </c>
    </row>
    <row r="303" spans="4:4">
      <c r="D303" t="s">
        <v>662</v>
      </c>
    </row>
    <row r="304" spans="4:4">
      <c r="D304" t="s">
        <v>1896</v>
      </c>
    </row>
    <row r="305" spans="4:4">
      <c r="D305" t="s">
        <v>821</v>
      </c>
    </row>
    <row r="306" spans="4:4">
      <c r="D306" t="s">
        <v>882</v>
      </c>
    </row>
    <row r="307" spans="4:4">
      <c r="D307" t="s">
        <v>1897</v>
      </c>
    </row>
    <row r="308" spans="4:4">
      <c r="D308" t="s">
        <v>783</v>
      </c>
    </row>
    <row r="309" spans="4:4">
      <c r="D309" t="s">
        <v>1898</v>
      </c>
    </row>
    <row r="310" spans="4:4">
      <c r="D310" t="s">
        <v>1899</v>
      </c>
    </row>
    <row r="311" spans="4:4">
      <c r="D311" t="s">
        <v>1900</v>
      </c>
    </row>
    <row r="312" spans="4:4">
      <c r="D312" t="s">
        <v>1901</v>
      </c>
    </row>
    <row r="313" spans="4:4">
      <c r="D313" t="s">
        <v>1166</v>
      </c>
    </row>
    <row r="314" spans="4:4">
      <c r="D314" t="s">
        <v>903</v>
      </c>
    </row>
    <row r="315" spans="4:4">
      <c r="D315" t="s">
        <v>432</v>
      </c>
    </row>
    <row r="316" spans="4:4">
      <c r="D316" t="s">
        <v>1902</v>
      </c>
    </row>
    <row r="317" spans="4:4">
      <c r="D317" t="s">
        <v>1903</v>
      </c>
    </row>
    <row r="318" spans="4:4">
      <c r="D318" t="s">
        <v>1904</v>
      </c>
    </row>
    <row r="319" spans="4:4">
      <c r="D319" t="s">
        <v>1167</v>
      </c>
    </row>
    <row r="320" spans="4:4">
      <c r="D320" t="s">
        <v>1905</v>
      </c>
    </row>
    <row r="321" spans="4:4">
      <c r="D321" t="s">
        <v>753</v>
      </c>
    </row>
    <row r="322" spans="4:4">
      <c r="D322" t="s">
        <v>1906</v>
      </c>
    </row>
    <row r="323" spans="4:4">
      <c r="D323" t="s">
        <v>1168</v>
      </c>
    </row>
    <row r="324" spans="4:4">
      <c r="D324" t="s">
        <v>1124</v>
      </c>
    </row>
    <row r="325" spans="4:4">
      <c r="D325" t="s">
        <v>1907</v>
      </c>
    </row>
    <row r="326" spans="4:4">
      <c r="D326" t="s">
        <v>1908</v>
      </c>
    </row>
    <row r="327" spans="4:4">
      <c r="D327" t="s">
        <v>1309</v>
      </c>
    </row>
    <row r="328" spans="4:4">
      <c r="D328" t="s">
        <v>552</v>
      </c>
    </row>
    <row r="329" spans="4:4">
      <c r="D329" t="s">
        <v>1909</v>
      </c>
    </row>
    <row r="330" spans="4:4">
      <c r="D330" t="s">
        <v>754</v>
      </c>
    </row>
    <row r="331" spans="4:4">
      <c r="D331" t="s">
        <v>1400</v>
      </c>
    </row>
    <row r="332" spans="4:4">
      <c r="D332" t="s">
        <v>1910</v>
      </c>
    </row>
    <row r="333" spans="4:4">
      <c r="D333" t="s">
        <v>1229</v>
      </c>
    </row>
    <row r="334" spans="4:4">
      <c r="D334" t="s">
        <v>1911</v>
      </c>
    </row>
    <row r="335" spans="4:4">
      <c r="D335" t="s">
        <v>359</v>
      </c>
    </row>
    <row r="336" spans="4:4">
      <c r="D336" t="s">
        <v>1401</v>
      </c>
    </row>
    <row r="337" spans="4:4">
      <c r="D337" t="s">
        <v>1912</v>
      </c>
    </row>
    <row r="338" spans="4:4">
      <c r="D338" t="s">
        <v>1913</v>
      </c>
    </row>
    <row r="339" spans="4:4">
      <c r="D339" t="s">
        <v>433</v>
      </c>
    </row>
    <row r="340" spans="4:4">
      <c r="D340" t="s">
        <v>434</v>
      </c>
    </row>
    <row r="341" spans="4:4">
      <c r="D341" t="s">
        <v>1914</v>
      </c>
    </row>
    <row r="342" spans="4:4">
      <c r="D342" t="s">
        <v>1915</v>
      </c>
    </row>
    <row r="343" spans="4:4">
      <c r="D343" t="s">
        <v>1916</v>
      </c>
    </row>
    <row r="344" spans="4:4">
      <c r="D344" t="s">
        <v>1259</v>
      </c>
    </row>
    <row r="345" spans="4:4">
      <c r="D345" t="s">
        <v>1917</v>
      </c>
    </row>
    <row r="346" spans="4:4">
      <c r="D346" t="s">
        <v>1466</v>
      </c>
    </row>
    <row r="347" spans="4:4">
      <c r="D347" t="s">
        <v>1011</v>
      </c>
    </row>
    <row r="348" spans="4:4">
      <c r="D348" t="s">
        <v>1918</v>
      </c>
    </row>
    <row r="349" spans="4:4">
      <c r="D349" t="s">
        <v>435</v>
      </c>
    </row>
    <row r="350" spans="4:4">
      <c r="D350" t="s">
        <v>1919</v>
      </c>
    </row>
    <row r="351" spans="4:4">
      <c r="D351" t="s">
        <v>1402</v>
      </c>
    </row>
    <row r="352" spans="4:4">
      <c r="D352" t="s">
        <v>1920</v>
      </c>
    </row>
    <row r="353" spans="4:4">
      <c r="D353" t="s">
        <v>1125</v>
      </c>
    </row>
    <row r="354" spans="4:4">
      <c r="D354" t="s">
        <v>1403</v>
      </c>
    </row>
    <row r="355" spans="4:4">
      <c r="D355" t="s">
        <v>1921</v>
      </c>
    </row>
    <row r="356" spans="4:4">
      <c r="D356" t="s">
        <v>1922</v>
      </c>
    </row>
    <row r="357" spans="4:4">
      <c r="D357" t="s">
        <v>1923</v>
      </c>
    </row>
    <row r="358" spans="4:4">
      <c r="D358" t="s">
        <v>1924</v>
      </c>
    </row>
    <row r="359" spans="4:4">
      <c r="D359" t="s">
        <v>122</v>
      </c>
    </row>
    <row r="360" spans="4:4">
      <c r="D360" t="s">
        <v>1496</v>
      </c>
    </row>
    <row r="361" spans="4:4">
      <c r="D361" t="s">
        <v>822</v>
      </c>
    </row>
    <row r="362" spans="4:4">
      <c r="D362" t="s">
        <v>1459</v>
      </c>
    </row>
    <row r="363" spans="4:4">
      <c r="D363" t="s">
        <v>1925</v>
      </c>
    </row>
    <row r="364" spans="4:4">
      <c r="D364" t="s">
        <v>1926</v>
      </c>
    </row>
    <row r="365" spans="4:4">
      <c r="D365" t="s">
        <v>1927</v>
      </c>
    </row>
    <row r="366" spans="4:4">
      <c r="D366" t="s">
        <v>664</v>
      </c>
    </row>
    <row r="367" spans="4:4">
      <c r="D367" t="s">
        <v>1928</v>
      </c>
    </row>
    <row r="368" spans="4:4">
      <c r="D368" t="s">
        <v>1929</v>
      </c>
    </row>
    <row r="369" spans="4:4">
      <c r="D369" t="s">
        <v>1169</v>
      </c>
    </row>
    <row r="370" spans="4:4">
      <c r="D370" t="s">
        <v>1930</v>
      </c>
    </row>
    <row r="371" spans="4:4">
      <c r="D371" t="s">
        <v>1170</v>
      </c>
    </row>
    <row r="372" spans="4:4">
      <c r="D372" t="s">
        <v>1931</v>
      </c>
    </row>
    <row r="373" spans="4:4">
      <c r="D373" t="s">
        <v>361</v>
      </c>
    </row>
    <row r="374" spans="4:4">
      <c r="D374" t="s">
        <v>1097</v>
      </c>
    </row>
    <row r="375" spans="4:4">
      <c r="D375" t="s">
        <v>1932</v>
      </c>
    </row>
    <row r="376" spans="4:4">
      <c r="D376" t="s">
        <v>1933</v>
      </c>
    </row>
    <row r="377" spans="4:4">
      <c r="D377" t="s">
        <v>1934</v>
      </c>
    </row>
    <row r="378" spans="4:4">
      <c r="D378" t="s">
        <v>1935</v>
      </c>
    </row>
    <row r="379" spans="4:4">
      <c r="D379" t="s">
        <v>1936</v>
      </c>
    </row>
    <row r="380" spans="4:4">
      <c r="D380" t="s">
        <v>595</v>
      </c>
    </row>
    <row r="381" spans="4:4">
      <c r="D381" t="s">
        <v>437</v>
      </c>
    </row>
    <row r="382" spans="4:4">
      <c r="D382" t="s">
        <v>1937</v>
      </c>
    </row>
    <row r="383" spans="4:4">
      <c r="D383" t="s">
        <v>362</v>
      </c>
    </row>
    <row r="384" spans="4:4">
      <c r="D384" t="s">
        <v>438</v>
      </c>
    </row>
    <row r="385" spans="4:4">
      <c r="D385" t="s">
        <v>310</v>
      </c>
    </row>
    <row r="386" spans="4:4">
      <c r="D386" t="s">
        <v>1938</v>
      </c>
    </row>
    <row r="387" spans="4:4">
      <c r="D387" t="s">
        <v>1939</v>
      </c>
    </row>
    <row r="388" spans="4:4">
      <c r="D388" t="s">
        <v>1940</v>
      </c>
    </row>
    <row r="389" spans="4:4">
      <c r="D389" t="s">
        <v>1050</v>
      </c>
    </row>
    <row r="390" spans="4:4">
      <c r="D390" t="s">
        <v>1076</v>
      </c>
    </row>
    <row r="391" spans="4:4">
      <c r="D391" t="s">
        <v>1941</v>
      </c>
    </row>
    <row r="392" spans="4:4">
      <c r="D392" t="s">
        <v>553</v>
      </c>
    </row>
    <row r="393" spans="4:4">
      <c r="D393" t="s">
        <v>1942</v>
      </c>
    </row>
    <row r="394" spans="4:4">
      <c r="D394" t="s">
        <v>1943</v>
      </c>
    </row>
    <row r="395" spans="4:4">
      <c r="D395" t="s">
        <v>1944</v>
      </c>
    </row>
    <row r="396" spans="4:4">
      <c r="D396" t="s">
        <v>1945</v>
      </c>
    </row>
    <row r="397" spans="4:4">
      <c r="D397" t="s">
        <v>439</v>
      </c>
    </row>
    <row r="398" spans="4:4">
      <c r="D398" t="s">
        <v>223</v>
      </c>
    </row>
    <row r="399" spans="4:4">
      <c r="D399" t="s">
        <v>1311</v>
      </c>
    </row>
    <row r="400" spans="4:4">
      <c r="D400" t="s">
        <v>1946</v>
      </c>
    </row>
    <row r="401" spans="4:4">
      <c r="D401" t="s">
        <v>226</v>
      </c>
    </row>
    <row r="402" spans="4:4">
      <c r="D402" t="s">
        <v>1947</v>
      </c>
    </row>
    <row r="403" spans="4:4">
      <c r="D403" t="s">
        <v>1948</v>
      </c>
    </row>
    <row r="404" spans="4:4">
      <c r="D404" t="s">
        <v>1949</v>
      </c>
    </row>
    <row r="405" spans="4:4">
      <c r="D405" t="s">
        <v>1950</v>
      </c>
    </row>
    <row r="406" spans="4:4">
      <c r="D406" t="s">
        <v>125</v>
      </c>
    </row>
    <row r="407" spans="4:4">
      <c r="D407" t="s">
        <v>855</v>
      </c>
    </row>
    <row r="408" spans="4:4">
      <c r="D408" t="s">
        <v>1951</v>
      </c>
    </row>
    <row r="409" spans="4:4">
      <c r="D409" t="s">
        <v>1952</v>
      </c>
    </row>
    <row r="410" spans="4:4">
      <c r="D410" t="s">
        <v>1953</v>
      </c>
    </row>
    <row r="411" spans="4:4">
      <c r="D411" t="s">
        <v>1954</v>
      </c>
    </row>
    <row r="412" spans="4:4">
      <c r="D412" t="s">
        <v>364</v>
      </c>
    </row>
    <row r="413" spans="4:4">
      <c r="D413" t="s">
        <v>1313</v>
      </c>
    </row>
    <row r="414" spans="4:4">
      <c r="D414" t="s">
        <v>1955</v>
      </c>
    </row>
    <row r="415" spans="4:4">
      <c r="D415" t="s">
        <v>1404</v>
      </c>
    </row>
    <row r="416" spans="4:4">
      <c r="D416" t="s">
        <v>1956</v>
      </c>
    </row>
    <row r="417" spans="4:4">
      <c r="D417" t="s">
        <v>1957</v>
      </c>
    </row>
    <row r="418" spans="4:4">
      <c r="D418" t="s">
        <v>440</v>
      </c>
    </row>
    <row r="419" spans="4:4">
      <c r="D419" t="s">
        <v>1958</v>
      </c>
    </row>
    <row r="420" spans="4:4">
      <c r="D420" t="s">
        <v>1959</v>
      </c>
    </row>
    <row r="421" spans="4:4">
      <c r="D421" t="s">
        <v>1960</v>
      </c>
    </row>
    <row r="422" spans="4:4">
      <c r="D422" t="s">
        <v>1314</v>
      </c>
    </row>
    <row r="423" spans="4:4">
      <c r="D423" t="s">
        <v>1078</v>
      </c>
    </row>
    <row r="424" spans="4:4">
      <c r="D424" t="s">
        <v>1171</v>
      </c>
    </row>
    <row r="425" spans="4:4">
      <c r="D425" t="s">
        <v>1961</v>
      </c>
    </row>
    <row r="426" spans="4:4">
      <c r="D426" t="s">
        <v>1962</v>
      </c>
    </row>
    <row r="427" spans="4:4">
      <c r="D427" t="s">
        <v>1963</v>
      </c>
    </row>
    <row r="428" spans="4:4">
      <c r="D428" t="s">
        <v>1964</v>
      </c>
    </row>
    <row r="429" spans="4:4">
      <c r="D429" t="s">
        <v>243</v>
      </c>
    </row>
    <row r="430" spans="4:4">
      <c r="D430" t="s">
        <v>1965</v>
      </c>
    </row>
    <row r="431" spans="4:4">
      <c r="D431" t="s">
        <v>1966</v>
      </c>
    </row>
    <row r="432" spans="4:4">
      <c r="D432" t="s">
        <v>555</v>
      </c>
    </row>
    <row r="433" spans="4:4">
      <c r="D433" t="s">
        <v>1967</v>
      </c>
    </row>
    <row r="434" spans="4:4">
      <c r="D434" t="s">
        <v>856</v>
      </c>
    </row>
    <row r="435" spans="4:4">
      <c r="D435" t="s">
        <v>1968</v>
      </c>
    </row>
    <row r="436" spans="4:4">
      <c r="D436" t="s">
        <v>1969</v>
      </c>
    </row>
    <row r="437" spans="4:4">
      <c r="D437" t="s">
        <v>863</v>
      </c>
    </row>
    <row r="438" spans="4:4">
      <c r="D438" t="s">
        <v>1970</v>
      </c>
    </row>
    <row r="439" spans="4:4">
      <c r="D439" t="s">
        <v>1172</v>
      </c>
    </row>
    <row r="440" spans="4:4">
      <c r="D440" t="s">
        <v>1971</v>
      </c>
    </row>
    <row r="441" spans="4:4">
      <c r="D441" t="s">
        <v>1972</v>
      </c>
    </row>
    <row r="442" spans="4:4">
      <c r="D442" t="s">
        <v>1315</v>
      </c>
    </row>
    <row r="443" spans="4:4">
      <c r="D443" t="s">
        <v>1973</v>
      </c>
    </row>
    <row r="444" spans="4:4">
      <c r="D444" t="s">
        <v>1974</v>
      </c>
    </row>
    <row r="445" spans="4:4">
      <c r="D445" t="s">
        <v>1975</v>
      </c>
    </row>
    <row r="446" spans="4:4">
      <c r="D446" t="s">
        <v>1079</v>
      </c>
    </row>
    <row r="447" spans="4:4">
      <c r="D447" t="s">
        <v>1976</v>
      </c>
    </row>
    <row r="448" spans="4:4">
      <c r="D448" t="s">
        <v>1977</v>
      </c>
    </row>
    <row r="449" spans="4:4">
      <c r="D449" t="s">
        <v>1978</v>
      </c>
    </row>
    <row r="450" spans="4:4">
      <c r="D450" t="s">
        <v>441</v>
      </c>
    </row>
    <row r="451" spans="4:4">
      <c r="D451" t="s">
        <v>1979</v>
      </c>
    </row>
    <row r="452" spans="4:4">
      <c r="D452" t="s">
        <v>1468</v>
      </c>
    </row>
    <row r="453" spans="4:4">
      <c r="D453" t="s">
        <v>1405</v>
      </c>
    </row>
    <row r="454" spans="4:4">
      <c r="D454" t="s">
        <v>189</v>
      </c>
    </row>
    <row r="455" spans="4:4">
      <c r="D455" t="s">
        <v>1980</v>
      </c>
    </row>
    <row r="456" spans="4:4">
      <c r="D456" t="s">
        <v>1981</v>
      </c>
    </row>
    <row r="457" spans="4:4">
      <c r="D457" t="s">
        <v>192</v>
      </c>
    </row>
    <row r="458" spans="4:4">
      <c r="D458" t="s">
        <v>1081</v>
      </c>
    </row>
    <row r="459" spans="4:4">
      <c r="D459" t="s">
        <v>1982</v>
      </c>
    </row>
    <row r="460" spans="4:4">
      <c r="D460" t="s">
        <v>1983</v>
      </c>
    </row>
    <row r="461" spans="4:4">
      <c r="D461" t="s">
        <v>195</v>
      </c>
    </row>
    <row r="462" spans="4:4">
      <c r="D462" t="s">
        <v>1261</v>
      </c>
    </row>
    <row r="463" spans="4:4">
      <c r="D463" t="s">
        <v>1099</v>
      </c>
    </row>
    <row r="464" spans="4:4">
      <c r="D464" t="s">
        <v>1316</v>
      </c>
    </row>
    <row r="465" spans="4:4">
      <c r="D465" t="s">
        <v>1984</v>
      </c>
    </row>
    <row r="466" spans="4:4">
      <c r="D466" t="s">
        <v>1985</v>
      </c>
    </row>
    <row r="467" spans="4:4">
      <c r="D467" t="s">
        <v>1986</v>
      </c>
    </row>
    <row r="468" spans="4:4">
      <c r="D468" t="s">
        <v>1987</v>
      </c>
    </row>
    <row r="469" spans="4:4">
      <c r="D469" t="s">
        <v>1988</v>
      </c>
    </row>
    <row r="470" spans="4:4">
      <c r="D470" t="s">
        <v>1989</v>
      </c>
    </row>
    <row r="471" spans="4:4">
      <c r="D471" t="s">
        <v>1406</v>
      </c>
    </row>
    <row r="472" spans="4:4">
      <c r="D472" t="s">
        <v>769</v>
      </c>
    </row>
    <row r="473" spans="4:4">
      <c r="D473" t="s">
        <v>1990</v>
      </c>
    </row>
    <row r="474" spans="4:4">
      <c r="D474" t="s">
        <v>906</v>
      </c>
    </row>
    <row r="475" spans="4:4">
      <c r="D475" t="s">
        <v>1991</v>
      </c>
    </row>
    <row r="476" spans="4:4">
      <c r="D476" t="s">
        <v>1246</v>
      </c>
    </row>
    <row r="477" spans="4:4">
      <c r="D477" t="s">
        <v>1051</v>
      </c>
    </row>
    <row r="478" spans="4:4">
      <c r="D478" t="s">
        <v>442</v>
      </c>
    </row>
    <row r="479" spans="4:4">
      <c r="D479" t="s">
        <v>1992</v>
      </c>
    </row>
    <row r="480" spans="4:4">
      <c r="D480" t="s">
        <v>824</v>
      </c>
    </row>
    <row r="481" spans="4:4">
      <c r="D481" t="s">
        <v>1993</v>
      </c>
    </row>
    <row r="482" spans="4:4">
      <c r="D482" t="s">
        <v>1994</v>
      </c>
    </row>
    <row r="483" spans="4:4">
      <c r="D483" t="s">
        <v>507</v>
      </c>
    </row>
    <row r="484" spans="4:4">
      <c r="D484" t="s">
        <v>1498</v>
      </c>
    </row>
    <row r="485" spans="4:4">
      <c r="D485" t="s">
        <v>1995</v>
      </c>
    </row>
    <row r="486" spans="4:4">
      <c r="D486" t="s">
        <v>1996</v>
      </c>
    </row>
    <row r="487" spans="4:4">
      <c r="D487" t="s">
        <v>1997</v>
      </c>
    </row>
    <row r="488" spans="4:4">
      <c r="D488" t="s">
        <v>1998</v>
      </c>
    </row>
    <row r="489" spans="4:4">
      <c r="D489" t="s">
        <v>1231</v>
      </c>
    </row>
    <row r="490" spans="4:4">
      <c r="D490" t="s">
        <v>1127</v>
      </c>
    </row>
    <row r="491" spans="4:4">
      <c r="D491" t="s">
        <v>908</v>
      </c>
    </row>
    <row r="492" spans="4:4">
      <c r="D492" t="s">
        <v>909</v>
      </c>
    </row>
    <row r="493" spans="4:4">
      <c r="D493" t="s">
        <v>666</v>
      </c>
    </row>
    <row r="494" spans="4:4">
      <c r="D494" t="s">
        <v>1374</v>
      </c>
    </row>
    <row r="495" spans="4:4">
      <c r="D495" t="s">
        <v>1999</v>
      </c>
    </row>
    <row r="496" spans="4:4">
      <c r="D496" t="s">
        <v>2000</v>
      </c>
    </row>
    <row r="497" spans="4:4">
      <c r="D497" t="s">
        <v>443</v>
      </c>
    </row>
    <row r="498" spans="4:4">
      <c r="D498" t="s">
        <v>2001</v>
      </c>
    </row>
    <row r="499" spans="4:4">
      <c r="D499" t="s">
        <v>2002</v>
      </c>
    </row>
    <row r="500" spans="4:4">
      <c r="D500" t="s">
        <v>444</v>
      </c>
    </row>
    <row r="501" spans="4:4">
      <c r="D501" t="s">
        <v>695</v>
      </c>
    </row>
    <row r="502" spans="4:4">
      <c r="D502" t="s">
        <v>2003</v>
      </c>
    </row>
    <row r="503" spans="4:4">
      <c r="D503" t="s">
        <v>2004</v>
      </c>
    </row>
    <row r="504" spans="4:4">
      <c r="D504" t="s">
        <v>598</v>
      </c>
    </row>
    <row r="505" spans="4:4">
      <c r="D505" t="s">
        <v>2005</v>
      </c>
    </row>
    <row r="506" spans="4:4">
      <c r="D506" t="s">
        <v>2006</v>
      </c>
    </row>
    <row r="507" spans="4:4">
      <c r="D507" t="s">
        <v>2007</v>
      </c>
    </row>
    <row r="508" spans="4:4">
      <c r="D508" t="s">
        <v>2008</v>
      </c>
    </row>
    <row r="509" spans="4:4">
      <c r="D509" t="s">
        <v>600</v>
      </c>
    </row>
    <row r="510" spans="4:4">
      <c r="D510" t="s">
        <v>2009</v>
      </c>
    </row>
    <row r="511" spans="4:4">
      <c r="D511" t="s">
        <v>2010</v>
      </c>
    </row>
    <row r="512" spans="4:4">
      <c r="D512" t="s">
        <v>2011</v>
      </c>
    </row>
    <row r="513" spans="4:4">
      <c r="D513" t="s">
        <v>1317</v>
      </c>
    </row>
    <row r="514" spans="4:4">
      <c r="D514" t="s">
        <v>311</v>
      </c>
    </row>
    <row r="515" spans="4:4">
      <c r="D515" t="s">
        <v>2012</v>
      </c>
    </row>
    <row r="516" spans="4:4">
      <c r="D516" t="s">
        <v>1100</v>
      </c>
    </row>
    <row r="517" spans="4:4">
      <c r="D517" t="s">
        <v>2013</v>
      </c>
    </row>
    <row r="518" spans="4:4">
      <c r="D518" t="s">
        <v>2014</v>
      </c>
    </row>
    <row r="519" spans="4:4">
      <c r="D519" t="s">
        <v>2015</v>
      </c>
    </row>
    <row r="520" spans="4:4">
      <c r="D520" t="s">
        <v>2016</v>
      </c>
    </row>
    <row r="521" spans="4:4">
      <c r="D521" t="s">
        <v>2017</v>
      </c>
    </row>
    <row r="522" spans="4:4">
      <c r="D522" t="s">
        <v>2018</v>
      </c>
    </row>
    <row r="523" spans="4:4">
      <c r="D523" t="s">
        <v>2019</v>
      </c>
    </row>
    <row r="524" spans="4:4">
      <c r="D524" t="s">
        <v>1262</v>
      </c>
    </row>
    <row r="525" spans="4:4">
      <c r="D525" t="s">
        <v>2020</v>
      </c>
    </row>
    <row r="526" spans="4:4">
      <c r="D526" t="s">
        <v>2021</v>
      </c>
    </row>
    <row r="527" spans="4:4">
      <c r="D527" t="s">
        <v>2022</v>
      </c>
    </row>
    <row r="528" spans="4:4">
      <c r="D528" t="s">
        <v>1407</v>
      </c>
    </row>
    <row r="529" spans="4:4">
      <c r="D529" t="s">
        <v>2023</v>
      </c>
    </row>
    <row r="530" spans="4:4">
      <c r="D530" t="s">
        <v>2024</v>
      </c>
    </row>
    <row r="531" spans="4:4">
      <c r="D531" t="s">
        <v>2025</v>
      </c>
    </row>
    <row r="532" spans="4:4">
      <c r="D532" t="s">
        <v>2026</v>
      </c>
    </row>
    <row r="533" spans="4:4">
      <c r="D533" t="s">
        <v>826</v>
      </c>
    </row>
    <row r="534" spans="4:4">
      <c r="D534" t="s">
        <v>2027</v>
      </c>
    </row>
    <row r="535" spans="4:4">
      <c r="D535" t="s">
        <v>988</v>
      </c>
    </row>
    <row r="536" spans="4:4">
      <c r="D536" t="s">
        <v>633</v>
      </c>
    </row>
    <row r="537" spans="4:4">
      <c r="D537" t="s">
        <v>2028</v>
      </c>
    </row>
    <row r="538" spans="4:4">
      <c r="D538" t="s">
        <v>2029</v>
      </c>
    </row>
    <row r="539" spans="4:4">
      <c r="D539" t="s">
        <v>2030</v>
      </c>
    </row>
    <row r="540" spans="4:4">
      <c r="D540" t="s">
        <v>1173</v>
      </c>
    </row>
    <row r="541" spans="4:4">
      <c r="D541" t="s">
        <v>1232</v>
      </c>
    </row>
    <row r="542" spans="4:4">
      <c r="D542" t="s">
        <v>446</v>
      </c>
    </row>
    <row r="543" spans="4:4">
      <c r="D543" t="s">
        <v>312</v>
      </c>
    </row>
    <row r="544" spans="4:4">
      <c r="D544" t="s">
        <v>2031</v>
      </c>
    </row>
    <row r="545" spans="4:4">
      <c r="D545" t="s">
        <v>557</v>
      </c>
    </row>
    <row r="546" spans="4:4">
      <c r="D546" t="s">
        <v>2032</v>
      </c>
    </row>
    <row r="547" spans="4:4">
      <c r="D547" t="s">
        <v>509</v>
      </c>
    </row>
    <row r="548" spans="4:4">
      <c r="D548" t="s">
        <v>2033</v>
      </c>
    </row>
    <row r="549" spans="4:4">
      <c r="D549" t="s">
        <v>2034</v>
      </c>
    </row>
    <row r="550" spans="4:4">
      <c r="D550" t="s">
        <v>2035</v>
      </c>
    </row>
    <row r="551" spans="4:4">
      <c r="D551" t="s">
        <v>2036</v>
      </c>
    </row>
    <row r="552" spans="4:4">
      <c r="D552" t="s">
        <v>2037</v>
      </c>
    </row>
    <row r="553" spans="4:4">
      <c r="D553" t="s">
        <v>2038</v>
      </c>
    </row>
    <row r="554" spans="4:4">
      <c r="D554" t="s">
        <v>910</v>
      </c>
    </row>
    <row r="555" spans="4:4">
      <c r="D555" t="s">
        <v>1013</v>
      </c>
    </row>
    <row r="556" spans="4:4">
      <c r="D556" t="s">
        <v>365</v>
      </c>
    </row>
    <row r="557" spans="4:4">
      <c r="D557" t="s">
        <v>2039</v>
      </c>
    </row>
    <row r="558" spans="4:4">
      <c r="D558" t="s">
        <v>696</v>
      </c>
    </row>
    <row r="559" spans="4:4">
      <c r="D559" t="s">
        <v>2040</v>
      </c>
    </row>
    <row r="560" spans="4:4">
      <c r="D560" t="s">
        <v>2041</v>
      </c>
    </row>
    <row r="561" spans="4:4">
      <c r="D561" t="s">
        <v>2042</v>
      </c>
    </row>
    <row r="562" spans="4:4">
      <c r="D562" t="s">
        <v>697</v>
      </c>
    </row>
    <row r="563" spans="4:4">
      <c r="D563" t="s">
        <v>2043</v>
      </c>
    </row>
    <row r="564" spans="4:4">
      <c r="D564" t="s">
        <v>785</v>
      </c>
    </row>
    <row r="565" spans="4:4">
      <c r="D565" t="s">
        <v>1499</v>
      </c>
    </row>
    <row r="566" spans="4:4">
      <c r="D566" t="s">
        <v>447</v>
      </c>
    </row>
    <row r="567" spans="4:4">
      <c r="D567" t="s">
        <v>1319</v>
      </c>
    </row>
    <row r="568" spans="4:4">
      <c r="D568" t="s">
        <v>2044</v>
      </c>
    </row>
    <row r="569" spans="4:4">
      <c r="D569" t="s">
        <v>2045</v>
      </c>
    </row>
    <row r="570" spans="4:4">
      <c r="D570" t="s">
        <v>912</v>
      </c>
    </row>
    <row r="571" spans="4:4">
      <c r="D571" t="s">
        <v>1233</v>
      </c>
    </row>
    <row r="572" spans="4:4">
      <c r="D572" t="s">
        <v>667</v>
      </c>
    </row>
    <row r="573" spans="4:4">
      <c r="D573" t="s">
        <v>2046</v>
      </c>
    </row>
    <row r="574" spans="4:4">
      <c r="D574" t="s">
        <v>2047</v>
      </c>
    </row>
    <row r="575" spans="4:4">
      <c r="D575" t="s">
        <v>448</v>
      </c>
    </row>
    <row r="576" spans="4:4">
      <c r="D576" t="s">
        <v>245</v>
      </c>
    </row>
    <row r="577" spans="4:4">
      <c r="D577" t="s">
        <v>314</v>
      </c>
    </row>
    <row r="578" spans="4:4">
      <c r="D578" t="s">
        <v>315</v>
      </c>
    </row>
    <row r="579" spans="4:4">
      <c r="D579" t="s">
        <v>2048</v>
      </c>
    </row>
    <row r="580" spans="4:4">
      <c r="D580" t="s">
        <v>602</v>
      </c>
    </row>
    <row r="581" spans="4:4">
      <c r="D581" t="s">
        <v>2049</v>
      </c>
    </row>
    <row r="582" spans="4:4">
      <c r="D582" t="s">
        <v>2050</v>
      </c>
    </row>
    <row r="583" spans="4:4">
      <c r="D583" t="s">
        <v>1321</v>
      </c>
    </row>
    <row r="584" spans="4:4">
      <c r="D584" t="s">
        <v>2051</v>
      </c>
    </row>
    <row r="585" spans="4:4">
      <c r="D585" t="s">
        <v>127</v>
      </c>
    </row>
    <row r="586" spans="4:4">
      <c r="D586" t="s">
        <v>2052</v>
      </c>
    </row>
    <row r="587" spans="4:4">
      <c r="D587" t="s">
        <v>2053</v>
      </c>
    </row>
    <row r="588" spans="4:4">
      <c r="D588" t="s">
        <v>2054</v>
      </c>
    </row>
    <row r="589" spans="4:4">
      <c r="D589" t="s">
        <v>2055</v>
      </c>
    </row>
    <row r="590" spans="4:4">
      <c r="D590" t="s">
        <v>2056</v>
      </c>
    </row>
    <row r="591" spans="4:4">
      <c r="D591" t="s">
        <v>2057</v>
      </c>
    </row>
    <row r="592" spans="4:4">
      <c r="D592" t="s">
        <v>1015</v>
      </c>
    </row>
    <row r="593" spans="4:4">
      <c r="D593" t="s">
        <v>367</v>
      </c>
    </row>
    <row r="594" spans="4:4">
      <c r="D594" t="s">
        <v>2058</v>
      </c>
    </row>
    <row r="595" spans="4:4">
      <c r="D595" t="s">
        <v>735</v>
      </c>
    </row>
    <row r="596" spans="4:4">
      <c r="D596" t="s">
        <v>2059</v>
      </c>
    </row>
    <row r="597" spans="4:4">
      <c r="D597" t="s">
        <v>130</v>
      </c>
    </row>
    <row r="598" spans="4:4">
      <c r="D598" t="s">
        <v>2060</v>
      </c>
    </row>
    <row r="599" spans="4:4">
      <c r="D599" t="s">
        <v>2061</v>
      </c>
    </row>
    <row r="600" spans="4:4">
      <c r="D600" t="s">
        <v>2062</v>
      </c>
    </row>
    <row r="601" spans="4:4">
      <c r="D601" t="s">
        <v>95</v>
      </c>
    </row>
    <row r="602" spans="4:4">
      <c r="D602" t="s">
        <v>1409</v>
      </c>
    </row>
    <row r="603" spans="4:4">
      <c r="D603" t="s">
        <v>1408</v>
      </c>
    </row>
    <row r="604" spans="4:4">
      <c r="D604" t="s">
        <v>328</v>
      </c>
    </row>
    <row r="605" spans="4:4">
      <c r="D605" t="s">
        <v>1174</v>
      </c>
    </row>
    <row r="606" spans="4:4">
      <c r="D606" t="s">
        <v>2063</v>
      </c>
    </row>
    <row r="607" spans="4:4">
      <c r="D607" t="s">
        <v>2064</v>
      </c>
    </row>
    <row r="608" spans="4:4">
      <c r="D608" t="s">
        <v>1322</v>
      </c>
    </row>
    <row r="609" spans="4:4">
      <c r="D609" t="s">
        <v>1410</v>
      </c>
    </row>
    <row r="610" spans="4:4">
      <c r="D610" t="s">
        <v>2065</v>
      </c>
    </row>
    <row r="611" spans="4:4">
      <c r="D611" t="s">
        <v>2066</v>
      </c>
    </row>
    <row r="612" spans="4:4">
      <c r="D612" t="s">
        <v>2067</v>
      </c>
    </row>
    <row r="613" spans="4:4">
      <c r="D613" t="s">
        <v>198</v>
      </c>
    </row>
    <row r="614" spans="4:4">
      <c r="D614" t="s">
        <v>1411</v>
      </c>
    </row>
    <row r="615" spans="4:4">
      <c r="D615" t="s">
        <v>449</v>
      </c>
    </row>
    <row r="616" spans="4:4">
      <c r="D616" t="s">
        <v>2068</v>
      </c>
    </row>
    <row r="617" spans="4:4">
      <c r="D617" t="s">
        <v>2069</v>
      </c>
    </row>
    <row r="618" spans="4:4">
      <c r="D618" t="s">
        <v>2070</v>
      </c>
    </row>
    <row r="619" spans="4:4">
      <c r="D619" t="s">
        <v>827</v>
      </c>
    </row>
    <row r="620" spans="4:4">
      <c r="D620" t="s">
        <v>2071</v>
      </c>
    </row>
    <row r="621" spans="4:4">
      <c r="D621" t="s">
        <v>2072</v>
      </c>
    </row>
    <row r="622" spans="4:4">
      <c r="D622" t="s">
        <v>369</v>
      </c>
    </row>
    <row r="623" spans="4:4">
      <c r="D623" t="s">
        <v>2073</v>
      </c>
    </row>
    <row r="624" spans="4:4">
      <c r="D624" t="s">
        <v>2074</v>
      </c>
    </row>
    <row r="625" spans="4:4">
      <c r="D625" t="s">
        <v>1234</v>
      </c>
    </row>
    <row r="626" spans="4:4">
      <c r="D626" t="s">
        <v>1175</v>
      </c>
    </row>
    <row r="627" spans="4:4">
      <c r="D627" t="s">
        <v>451</v>
      </c>
    </row>
    <row r="628" spans="4:4">
      <c r="D628" t="s">
        <v>1413</v>
      </c>
    </row>
    <row r="629" spans="4:4">
      <c r="D629" t="s">
        <v>2075</v>
      </c>
    </row>
    <row r="630" spans="4:4">
      <c r="D630" t="s">
        <v>1501</v>
      </c>
    </row>
    <row r="631" spans="4:4">
      <c r="D631" t="s">
        <v>558</v>
      </c>
    </row>
    <row r="632" spans="4:4">
      <c r="D632" t="s">
        <v>2076</v>
      </c>
    </row>
    <row r="633" spans="4:4">
      <c r="D633" t="s">
        <v>865</v>
      </c>
    </row>
    <row r="634" spans="4:4">
      <c r="D634" t="s">
        <v>452</v>
      </c>
    </row>
    <row r="635" spans="4:4">
      <c r="D635" t="s">
        <v>1323</v>
      </c>
    </row>
    <row r="636" spans="4:4">
      <c r="D636" t="s">
        <v>2077</v>
      </c>
    </row>
    <row r="637" spans="4:4">
      <c r="D637" t="s">
        <v>2078</v>
      </c>
    </row>
    <row r="638" spans="4:4">
      <c r="D638" t="s">
        <v>535</v>
      </c>
    </row>
    <row r="639" spans="4:4">
      <c r="D639" t="s">
        <v>2079</v>
      </c>
    </row>
    <row r="640" spans="4:4">
      <c r="D640" t="s">
        <v>756</v>
      </c>
    </row>
    <row r="641" spans="4:4">
      <c r="D641" t="s">
        <v>1415</v>
      </c>
    </row>
    <row r="642" spans="4:4">
      <c r="D642" t="s">
        <v>2080</v>
      </c>
    </row>
    <row r="643" spans="4:4">
      <c r="D643" t="s">
        <v>2081</v>
      </c>
    </row>
    <row r="644" spans="4:4">
      <c r="D644" t="s">
        <v>2082</v>
      </c>
    </row>
    <row r="645" spans="4:4">
      <c r="D645" t="s">
        <v>247</v>
      </c>
    </row>
    <row r="646" spans="4:4">
      <c r="D646" t="s">
        <v>2083</v>
      </c>
    </row>
    <row r="647" spans="4:4">
      <c r="D647" t="s">
        <v>2084</v>
      </c>
    </row>
    <row r="648" spans="4:4">
      <c r="D648" t="s">
        <v>453</v>
      </c>
    </row>
    <row r="649" spans="4:4">
      <c r="D649" t="s">
        <v>2085</v>
      </c>
    </row>
    <row r="650" spans="4:4">
      <c r="D650" t="s">
        <v>371</v>
      </c>
    </row>
    <row r="651" spans="4:4">
      <c r="D651" t="s">
        <v>2086</v>
      </c>
    </row>
    <row r="652" spans="4:4">
      <c r="D652" t="s">
        <v>2087</v>
      </c>
    </row>
    <row r="653" spans="4:4">
      <c r="D653" t="s">
        <v>2088</v>
      </c>
    </row>
    <row r="654" spans="4:4">
      <c r="D654" t="s">
        <v>668</v>
      </c>
    </row>
    <row r="655" spans="4:4">
      <c r="D655" t="s">
        <v>2089</v>
      </c>
    </row>
    <row r="656" spans="4:4">
      <c r="D656" t="s">
        <v>1324</v>
      </c>
    </row>
    <row r="657" spans="4:4">
      <c r="D657" t="s">
        <v>2090</v>
      </c>
    </row>
    <row r="658" spans="4:4">
      <c r="D658" t="s">
        <v>1083</v>
      </c>
    </row>
    <row r="659" spans="4:4">
      <c r="D659" t="s">
        <v>201</v>
      </c>
    </row>
    <row r="660" spans="4:4">
      <c r="D660" t="s">
        <v>2091</v>
      </c>
    </row>
    <row r="661" spans="4:4">
      <c r="D661" t="s">
        <v>2092</v>
      </c>
    </row>
    <row r="662" spans="4:4">
      <c r="D662" t="s">
        <v>2093</v>
      </c>
    </row>
    <row r="663" spans="4:4">
      <c r="D663" t="s">
        <v>1325</v>
      </c>
    </row>
    <row r="664" spans="4:4">
      <c r="D664" t="s">
        <v>2094</v>
      </c>
    </row>
    <row r="665" spans="4:4">
      <c r="D665" t="s">
        <v>914</v>
      </c>
    </row>
    <row r="666" spans="4:4">
      <c r="D666" t="s">
        <v>915</v>
      </c>
    </row>
    <row r="667" spans="4:4">
      <c r="D667" t="s">
        <v>636</v>
      </c>
    </row>
    <row r="668" spans="4:4">
      <c r="D668" t="s">
        <v>1055</v>
      </c>
    </row>
    <row r="669" spans="4:4">
      <c r="D669" t="s">
        <v>536</v>
      </c>
    </row>
    <row r="670" spans="4:4">
      <c r="D670" t="s">
        <v>787</v>
      </c>
    </row>
    <row r="671" spans="4:4">
      <c r="D671" t="s">
        <v>133</v>
      </c>
    </row>
    <row r="672" spans="4:4">
      <c r="D672" t="s">
        <v>2095</v>
      </c>
    </row>
    <row r="673" spans="4:4">
      <c r="D673" t="s">
        <v>2096</v>
      </c>
    </row>
    <row r="674" spans="4:4">
      <c r="D674" t="s">
        <v>2097</v>
      </c>
    </row>
    <row r="675" spans="4:4">
      <c r="D675" t="s">
        <v>1263</v>
      </c>
    </row>
    <row r="676" spans="4:4">
      <c r="D676" t="s">
        <v>2098</v>
      </c>
    </row>
    <row r="677" spans="4:4">
      <c r="D677" t="s">
        <v>372</v>
      </c>
    </row>
    <row r="678" spans="4:4">
      <c r="D678" t="s">
        <v>1416</v>
      </c>
    </row>
    <row r="679" spans="4:4">
      <c r="D679" t="s">
        <v>2099</v>
      </c>
    </row>
    <row r="680" spans="4:4">
      <c r="D680" t="s">
        <v>2100</v>
      </c>
    </row>
    <row r="681" spans="4:4">
      <c r="D681" t="s">
        <v>2101</v>
      </c>
    </row>
    <row r="682" spans="4:4">
      <c r="D682" t="s">
        <v>316</v>
      </c>
    </row>
    <row r="683" spans="4:4">
      <c r="D683" t="s">
        <v>2102</v>
      </c>
    </row>
    <row r="684" spans="4:4">
      <c r="D684" t="s">
        <v>2103</v>
      </c>
    </row>
    <row r="685" spans="4:4">
      <c r="D685" t="s">
        <v>2104</v>
      </c>
    </row>
    <row r="686" spans="4:4">
      <c r="D686" t="s">
        <v>2105</v>
      </c>
    </row>
    <row r="687" spans="4:4">
      <c r="D687" t="s">
        <v>2106</v>
      </c>
    </row>
    <row r="688" spans="4:4">
      <c r="D688" t="s">
        <v>2107</v>
      </c>
    </row>
    <row r="689" spans="4:4">
      <c r="D689" t="s">
        <v>972</v>
      </c>
    </row>
    <row r="690" spans="4:4">
      <c r="D690" t="s">
        <v>454</v>
      </c>
    </row>
    <row r="691" spans="4:4">
      <c r="D691" t="s">
        <v>2108</v>
      </c>
    </row>
    <row r="692" spans="4:4">
      <c r="D692" t="s">
        <v>2109</v>
      </c>
    </row>
    <row r="693" spans="4:4">
      <c r="D693" t="s">
        <v>1327</v>
      </c>
    </row>
    <row r="694" spans="4:4">
      <c r="D694" t="s">
        <v>2110</v>
      </c>
    </row>
    <row r="695" spans="4:4">
      <c r="D695" t="s">
        <v>1417</v>
      </c>
    </row>
    <row r="696" spans="4:4">
      <c r="D696" t="s">
        <v>2111</v>
      </c>
    </row>
    <row r="697" spans="4:4">
      <c r="D697" t="s">
        <v>2112</v>
      </c>
    </row>
    <row r="698" spans="4:4">
      <c r="D698" t="s">
        <v>2113</v>
      </c>
    </row>
    <row r="699" spans="4:4">
      <c r="D699" t="s">
        <v>2114</v>
      </c>
    </row>
    <row r="700" spans="4:4">
      <c r="D700" t="s">
        <v>2115</v>
      </c>
    </row>
    <row r="701" spans="4:4">
      <c r="D701" t="s">
        <v>2116</v>
      </c>
    </row>
    <row r="702" spans="4:4">
      <c r="D702" t="s">
        <v>1084</v>
      </c>
    </row>
    <row r="703" spans="4:4">
      <c r="D703" t="s">
        <v>2117</v>
      </c>
    </row>
    <row r="704" spans="4:4">
      <c r="D704" t="s">
        <v>2118</v>
      </c>
    </row>
    <row r="705" spans="4:4">
      <c r="D705" t="s">
        <v>1264</v>
      </c>
    </row>
    <row r="706" spans="4:4">
      <c r="D706" t="s">
        <v>2119</v>
      </c>
    </row>
    <row r="707" spans="4:4">
      <c r="D707" t="s">
        <v>943</v>
      </c>
    </row>
    <row r="708" spans="4:4">
      <c r="D708" t="s">
        <v>1461</v>
      </c>
    </row>
    <row r="709" spans="4:4">
      <c r="D709" t="s">
        <v>788</v>
      </c>
    </row>
    <row r="710" spans="4:4">
      <c r="D710" t="s">
        <v>2120</v>
      </c>
    </row>
    <row r="711" spans="4:4">
      <c r="D711" t="s">
        <v>203</v>
      </c>
    </row>
    <row r="712" spans="4:4">
      <c r="D712" t="s">
        <v>2121</v>
      </c>
    </row>
    <row r="713" spans="4:4">
      <c r="D713" t="s">
        <v>2122</v>
      </c>
    </row>
    <row r="714" spans="4:4">
      <c r="D714" t="s">
        <v>2123</v>
      </c>
    </row>
    <row r="715" spans="4:4">
      <c r="D715" t="s">
        <v>2124</v>
      </c>
    </row>
    <row r="716" spans="4:4">
      <c r="D716" t="s">
        <v>2125</v>
      </c>
    </row>
    <row r="717" spans="4:4">
      <c r="D717" t="s">
        <v>1329</v>
      </c>
    </row>
    <row r="718" spans="4:4">
      <c r="D718" t="s">
        <v>2126</v>
      </c>
    </row>
    <row r="719" spans="4:4">
      <c r="D719" t="s">
        <v>1502</v>
      </c>
    </row>
    <row r="720" spans="4:4">
      <c r="D720" t="s">
        <v>2127</v>
      </c>
    </row>
    <row r="721" spans="4:4">
      <c r="D721" t="s">
        <v>2128</v>
      </c>
    </row>
    <row r="722" spans="4:4">
      <c r="D722" t="s">
        <v>136</v>
      </c>
    </row>
    <row r="723" spans="4:4">
      <c r="D723" t="s">
        <v>2129</v>
      </c>
    </row>
    <row r="724" spans="4:4">
      <c r="D724" t="s">
        <v>2130</v>
      </c>
    </row>
    <row r="725" spans="4:4">
      <c r="D725" t="s">
        <v>669</v>
      </c>
    </row>
    <row r="726" spans="4:4">
      <c r="D726" t="s">
        <v>1235</v>
      </c>
    </row>
    <row r="727" spans="4:4">
      <c r="D727" t="s">
        <v>2131</v>
      </c>
    </row>
    <row r="728" spans="4:4">
      <c r="D728" t="s">
        <v>2132</v>
      </c>
    </row>
    <row r="729" spans="4:4">
      <c r="D729" t="s">
        <v>1331</v>
      </c>
    </row>
    <row r="730" spans="4:4">
      <c r="D730" t="s">
        <v>2133</v>
      </c>
    </row>
    <row r="731" spans="4:4">
      <c r="D731" t="s">
        <v>2134</v>
      </c>
    </row>
    <row r="732" spans="4:4">
      <c r="D732" t="s">
        <v>2135</v>
      </c>
    </row>
    <row r="733" spans="4:4">
      <c r="D733" t="s">
        <v>2136</v>
      </c>
    </row>
    <row r="734" spans="4:4">
      <c r="D734" t="s">
        <v>510</v>
      </c>
    </row>
    <row r="735" spans="4:4">
      <c r="D735" t="s">
        <v>1332</v>
      </c>
    </row>
    <row r="736" spans="4:4">
      <c r="D736" t="s">
        <v>2137</v>
      </c>
    </row>
    <row r="737" spans="4:4">
      <c r="D737" t="s">
        <v>1176</v>
      </c>
    </row>
    <row r="738" spans="4:4">
      <c r="D738" t="s">
        <v>1178</v>
      </c>
    </row>
    <row r="739" spans="4:4">
      <c r="D739" t="s">
        <v>1179</v>
      </c>
    </row>
    <row r="740" spans="4:4">
      <c r="D740" t="s">
        <v>2138</v>
      </c>
    </row>
    <row r="741" spans="4:4">
      <c r="D741" t="s">
        <v>917</v>
      </c>
    </row>
    <row r="742" spans="4:4">
      <c r="D742" t="s">
        <v>2139</v>
      </c>
    </row>
    <row r="743" spans="4:4">
      <c r="D743" t="s">
        <v>2140</v>
      </c>
    </row>
    <row r="744" spans="4:4">
      <c r="D744" t="s">
        <v>1180</v>
      </c>
    </row>
    <row r="745" spans="4:4">
      <c r="D745" t="s">
        <v>511</v>
      </c>
    </row>
    <row r="746" spans="4:4">
      <c r="D746" t="s">
        <v>455</v>
      </c>
    </row>
    <row r="747" spans="4:4">
      <c r="D747" t="s">
        <v>2141</v>
      </c>
    </row>
    <row r="748" spans="4:4">
      <c r="D748" t="s">
        <v>2142</v>
      </c>
    </row>
    <row r="749" spans="4:4">
      <c r="D749" t="s">
        <v>2143</v>
      </c>
    </row>
    <row r="750" spans="4:4">
      <c r="D750" t="s">
        <v>138</v>
      </c>
    </row>
    <row r="751" spans="4:4">
      <c r="D751" t="s">
        <v>2144</v>
      </c>
    </row>
    <row r="752" spans="4:4">
      <c r="D752" t="s">
        <v>457</v>
      </c>
    </row>
    <row r="753" spans="4:4">
      <c r="D753" t="s">
        <v>1266</v>
      </c>
    </row>
    <row r="754" spans="4:4">
      <c r="D754" t="s">
        <v>603</v>
      </c>
    </row>
    <row r="755" spans="4:4">
      <c r="D755" t="s">
        <v>2145</v>
      </c>
    </row>
    <row r="756" spans="4:4">
      <c r="D756" t="s">
        <v>737</v>
      </c>
    </row>
    <row r="757" spans="4:4">
      <c r="D757" t="s">
        <v>739</v>
      </c>
    </row>
    <row r="758" spans="4:4">
      <c r="D758" t="s">
        <v>2146</v>
      </c>
    </row>
    <row r="759" spans="4:4">
      <c r="D759" t="s">
        <v>1418</v>
      </c>
    </row>
    <row r="760" spans="4:4">
      <c r="D760" t="s">
        <v>604</v>
      </c>
    </row>
    <row r="761" spans="4:4">
      <c r="D761" t="s">
        <v>2147</v>
      </c>
    </row>
    <row r="762" spans="4:4">
      <c r="D762" t="s">
        <v>1419</v>
      </c>
    </row>
    <row r="763" spans="4:4">
      <c r="D763" t="s">
        <v>2148</v>
      </c>
    </row>
    <row r="764" spans="4:4">
      <c r="D764" t="s">
        <v>2149</v>
      </c>
    </row>
    <row r="765" spans="4:4">
      <c r="D765" t="s">
        <v>458</v>
      </c>
    </row>
    <row r="766" spans="4:4">
      <c r="D766" t="s">
        <v>2150</v>
      </c>
    </row>
    <row r="767" spans="4:4">
      <c r="D767" t="s">
        <v>2151</v>
      </c>
    </row>
    <row r="768" spans="4:4">
      <c r="D768" t="s">
        <v>671</v>
      </c>
    </row>
    <row r="769" spans="4:4">
      <c r="D769" t="s">
        <v>2152</v>
      </c>
    </row>
    <row r="770" spans="4:4">
      <c r="D770" t="s">
        <v>2153</v>
      </c>
    </row>
    <row r="771" spans="4:4">
      <c r="D771" t="s">
        <v>757</v>
      </c>
    </row>
    <row r="772" spans="4:4">
      <c r="D772" t="s">
        <v>2154</v>
      </c>
    </row>
    <row r="773" spans="4:4">
      <c r="D773" t="s">
        <v>2155</v>
      </c>
    </row>
    <row r="774" spans="4:4">
      <c r="D774" t="s">
        <v>2156</v>
      </c>
    </row>
    <row r="775" spans="4:4">
      <c r="D775" t="s">
        <v>2157</v>
      </c>
    </row>
    <row r="776" spans="4:4">
      <c r="D776" t="s">
        <v>2158</v>
      </c>
    </row>
    <row r="777" spans="4:4">
      <c r="D777" t="s">
        <v>459</v>
      </c>
    </row>
    <row r="778" spans="4:4">
      <c r="D778" t="s">
        <v>513</v>
      </c>
    </row>
    <row r="779" spans="4:4">
      <c r="D779" t="s">
        <v>1421</v>
      </c>
    </row>
    <row r="780" spans="4:4">
      <c r="D780" t="s">
        <v>2159</v>
      </c>
    </row>
    <row r="781" spans="4:4">
      <c r="D781" t="s">
        <v>2160</v>
      </c>
    </row>
    <row r="782" spans="4:4">
      <c r="D782" t="s">
        <v>2161</v>
      </c>
    </row>
    <row r="783" spans="4:4">
      <c r="D783" t="s">
        <v>637</v>
      </c>
    </row>
    <row r="784" spans="4:4">
      <c r="D784" t="s">
        <v>2162</v>
      </c>
    </row>
    <row r="785" spans="4:4">
      <c r="D785" t="s">
        <v>1181</v>
      </c>
    </row>
    <row r="786" spans="4:4">
      <c r="D786" t="s">
        <v>2163</v>
      </c>
    </row>
    <row r="787" spans="4:4">
      <c r="D787" t="s">
        <v>1268</v>
      </c>
    </row>
    <row r="788" spans="4:4">
      <c r="D788" t="s">
        <v>2164</v>
      </c>
    </row>
    <row r="789" spans="4:4">
      <c r="D789" t="s">
        <v>1334</v>
      </c>
    </row>
    <row r="790" spans="4:4">
      <c r="D790" t="s">
        <v>2165</v>
      </c>
    </row>
    <row r="791" spans="4:4">
      <c r="D791" t="s">
        <v>460</v>
      </c>
    </row>
    <row r="792" spans="4:4">
      <c r="D792" t="s">
        <v>2166</v>
      </c>
    </row>
    <row r="793" spans="4:4">
      <c r="D793" t="s">
        <v>2167</v>
      </c>
    </row>
    <row r="794" spans="4:4">
      <c r="D794" t="s">
        <v>918</v>
      </c>
    </row>
    <row r="795" spans="4:4">
      <c r="D795" t="s">
        <v>605</v>
      </c>
    </row>
    <row r="796" spans="4:4">
      <c r="D796" t="s">
        <v>2168</v>
      </c>
    </row>
    <row r="797" spans="4:4">
      <c r="D797" t="s">
        <v>828</v>
      </c>
    </row>
    <row r="798" spans="4:4">
      <c r="D798" t="s">
        <v>1422</v>
      </c>
    </row>
    <row r="799" spans="4:4">
      <c r="D799" t="s">
        <v>140</v>
      </c>
    </row>
    <row r="800" spans="4:4">
      <c r="D800" t="s">
        <v>1017</v>
      </c>
    </row>
    <row r="801" spans="4:4">
      <c r="D801" t="s">
        <v>374</v>
      </c>
    </row>
    <row r="802" spans="4:4">
      <c r="D802" t="s">
        <v>2169</v>
      </c>
    </row>
    <row r="803" spans="4:4">
      <c r="D803" t="s">
        <v>2170</v>
      </c>
    </row>
    <row r="804" spans="4:4">
      <c r="D804" t="s">
        <v>1269</v>
      </c>
    </row>
    <row r="805" spans="4:4">
      <c r="D805" t="s">
        <v>2171</v>
      </c>
    </row>
    <row r="806" spans="4:4">
      <c r="D806" t="s">
        <v>1336</v>
      </c>
    </row>
    <row r="807" spans="4:4">
      <c r="D807" t="s">
        <v>2172</v>
      </c>
    </row>
    <row r="808" spans="4:4">
      <c r="D808" t="s">
        <v>376</v>
      </c>
    </row>
    <row r="809" spans="4:4">
      <c r="D809" t="s">
        <v>2173</v>
      </c>
    </row>
    <row r="810" spans="4:4">
      <c r="D810" t="s">
        <v>377</v>
      </c>
    </row>
    <row r="811" spans="4:4">
      <c r="D811" t="s">
        <v>2174</v>
      </c>
    </row>
    <row r="812" spans="4:4">
      <c r="D812" t="s">
        <v>867</v>
      </c>
    </row>
    <row r="813" spans="4:4">
      <c r="D813" t="s">
        <v>2175</v>
      </c>
    </row>
    <row r="814" spans="4:4">
      <c r="D814" t="s">
        <v>2176</v>
      </c>
    </row>
    <row r="815" spans="4:4">
      <c r="D815" t="s">
        <v>1057</v>
      </c>
    </row>
    <row r="816" spans="4:4">
      <c r="D816" t="s">
        <v>1337</v>
      </c>
    </row>
    <row r="817" spans="4:4">
      <c r="D817" t="s">
        <v>2177</v>
      </c>
    </row>
    <row r="818" spans="4:4">
      <c r="D818" t="s">
        <v>919</v>
      </c>
    </row>
    <row r="819" spans="4:4">
      <c r="D819" t="s">
        <v>868</v>
      </c>
    </row>
    <row r="820" spans="4:4">
      <c r="D820" t="s">
        <v>2178</v>
      </c>
    </row>
    <row r="821" spans="4:4">
      <c r="D821" t="s">
        <v>494</v>
      </c>
    </row>
    <row r="822" spans="4:4">
      <c r="D822" t="s">
        <v>2179</v>
      </c>
    </row>
    <row r="823" spans="4:4">
      <c r="D823" t="s">
        <v>2180</v>
      </c>
    </row>
    <row r="824" spans="4:4">
      <c r="D824" t="s">
        <v>2181</v>
      </c>
    </row>
    <row r="825" spans="4:4">
      <c r="D825" t="s">
        <v>2182</v>
      </c>
    </row>
    <row r="826" spans="4:4">
      <c r="D826" t="s">
        <v>1423</v>
      </c>
    </row>
    <row r="827" spans="4:4">
      <c r="D827" t="s">
        <v>2183</v>
      </c>
    </row>
    <row r="828" spans="4:4">
      <c r="D828" t="s">
        <v>1182</v>
      </c>
    </row>
    <row r="829" spans="4:4">
      <c r="D829" t="s">
        <v>1237</v>
      </c>
    </row>
    <row r="830" spans="4:4">
      <c r="D830" t="s">
        <v>2184</v>
      </c>
    </row>
    <row r="831" spans="4:4">
      <c r="D831" t="s">
        <v>2185</v>
      </c>
    </row>
    <row r="832" spans="4:4">
      <c r="D832" t="s">
        <v>2186</v>
      </c>
    </row>
    <row r="833" spans="4:4">
      <c r="D833" t="s">
        <v>142</v>
      </c>
    </row>
    <row r="834" spans="4:4">
      <c r="D834" t="s">
        <v>607</v>
      </c>
    </row>
    <row r="835" spans="4:4">
      <c r="D835" t="s">
        <v>2187</v>
      </c>
    </row>
    <row r="836" spans="4:4">
      <c r="D836" t="s">
        <v>2188</v>
      </c>
    </row>
    <row r="837" spans="4:4">
      <c r="D837" t="s">
        <v>973</v>
      </c>
    </row>
    <row r="838" spans="4:4">
      <c r="D838" t="s">
        <v>1338</v>
      </c>
    </row>
    <row r="839" spans="4:4">
      <c r="D839" t="s">
        <v>2189</v>
      </c>
    </row>
    <row r="840" spans="4:4">
      <c r="D840" t="s">
        <v>2190</v>
      </c>
    </row>
    <row r="841" spans="4:4">
      <c r="D841" t="s">
        <v>1183</v>
      </c>
    </row>
    <row r="842" spans="4:4">
      <c r="D842" t="s">
        <v>2191</v>
      </c>
    </row>
    <row r="843" spans="4:4">
      <c r="D843" t="s">
        <v>2192</v>
      </c>
    </row>
    <row r="844" spans="4:4">
      <c r="D844" t="s">
        <v>1339</v>
      </c>
    </row>
    <row r="845" spans="4:4">
      <c r="D845" t="s">
        <v>974</v>
      </c>
    </row>
    <row r="846" spans="4:4">
      <c r="D846" t="s">
        <v>2193</v>
      </c>
    </row>
    <row r="847" spans="4:4">
      <c r="D847" t="s">
        <v>2194</v>
      </c>
    </row>
    <row r="848" spans="4:4">
      <c r="D848" t="s">
        <v>2195</v>
      </c>
    </row>
    <row r="849" spans="4:4">
      <c r="D849" t="s">
        <v>2196</v>
      </c>
    </row>
    <row r="850" spans="4:4">
      <c r="D850" t="s">
        <v>2197</v>
      </c>
    </row>
    <row r="851" spans="4:4">
      <c r="D851" t="s">
        <v>2198</v>
      </c>
    </row>
    <row r="852" spans="4:4">
      <c r="D852" t="s">
        <v>699</v>
      </c>
    </row>
    <row r="853" spans="4:4">
      <c r="D853" t="s">
        <v>2199</v>
      </c>
    </row>
    <row r="854" spans="4:4">
      <c r="D854" t="s">
        <v>2200</v>
      </c>
    </row>
    <row r="855" spans="4:4">
      <c r="D855" t="s">
        <v>249</v>
      </c>
    </row>
    <row r="856" spans="4:4">
      <c r="D856" t="s">
        <v>2201</v>
      </c>
    </row>
    <row r="857" spans="4:4">
      <c r="D857" t="s">
        <v>379</v>
      </c>
    </row>
    <row r="858" spans="4:4">
      <c r="D858" t="s">
        <v>2202</v>
      </c>
    </row>
    <row r="859" spans="4:4">
      <c r="D859" t="s">
        <v>789</v>
      </c>
    </row>
    <row r="860" spans="4:4">
      <c r="D860" t="s">
        <v>2203</v>
      </c>
    </row>
    <row r="861" spans="4:4">
      <c r="D861" t="s">
        <v>790</v>
      </c>
    </row>
    <row r="862" spans="4:4">
      <c r="D862" t="s">
        <v>2204</v>
      </c>
    </row>
    <row r="863" spans="4:4">
      <c r="D863" t="s">
        <v>1503</v>
      </c>
    </row>
    <row r="864" spans="4:4">
      <c r="D864" t="s">
        <v>920</v>
      </c>
    </row>
    <row r="865" spans="4:4">
      <c r="D865" t="s">
        <v>1341</v>
      </c>
    </row>
    <row r="866" spans="4:4">
      <c r="D866" t="s">
        <v>2205</v>
      </c>
    </row>
    <row r="867" spans="4:4">
      <c r="D867" t="s">
        <v>2206</v>
      </c>
    </row>
    <row r="868" spans="4:4">
      <c r="D868" t="s">
        <v>2207</v>
      </c>
    </row>
    <row r="869" spans="4:4">
      <c r="D869" t="s">
        <v>1184</v>
      </c>
    </row>
    <row r="870" spans="4:4">
      <c r="D870" t="s">
        <v>2208</v>
      </c>
    </row>
    <row r="871" spans="4:4">
      <c r="D871" t="s">
        <v>830</v>
      </c>
    </row>
    <row r="872" spans="4:4">
      <c r="D872" t="s">
        <v>2209</v>
      </c>
    </row>
    <row r="873" spans="4:4">
      <c r="D873" t="s">
        <v>1424</v>
      </c>
    </row>
    <row r="874" spans="4:4">
      <c r="D874" t="s">
        <v>2210</v>
      </c>
    </row>
    <row r="875" spans="4:4">
      <c r="D875" t="s">
        <v>2211</v>
      </c>
    </row>
    <row r="876" spans="4:4">
      <c r="D876" t="s">
        <v>2212</v>
      </c>
    </row>
    <row r="877" spans="4:4">
      <c r="D877" t="s">
        <v>2213</v>
      </c>
    </row>
    <row r="878" spans="4:4">
      <c r="D878" t="s">
        <v>2214</v>
      </c>
    </row>
    <row r="879" spans="4:4">
      <c r="D879" t="s">
        <v>639</v>
      </c>
    </row>
    <row r="880" spans="4:4">
      <c r="D880" t="s">
        <v>1425</v>
      </c>
    </row>
    <row r="881" spans="4:4">
      <c r="D881" t="s">
        <v>462</v>
      </c>
    </row>
    <row r="882" spans="4:4">
      <c r="D882" t="s">
        <v>2215</v>
      </c>
    </row>
    <row r="883" spans="4:4">
      <c r="D883" t="s">
        <v>2216</v>
      </c>
    </row>
    <row r="884" spans="4:4">
      <c r="D884" t="s">
        <v>2217</v>
      </c>
    </row>
    <row r="885" spans="4:4">
      <c r="D885" t="s">
        <v>144</v>
      </c>
    </row>
    <row r="886" spans="4:4">
      <c r="D886" t="s">
        <v>2218</v>
      </c>
    </row>
    <row r="887" spans="4:4">
      <c r="D887" t="s">
        <v>701</v>
      </c>
    </row>
    <row r="888" spans="4:4">
      <c r="D888" t="s">
        <v>2219</v>
      </c>
    </row>
    <row r="889" spans="4:4">
      <c r="D889" t="s">
        <v>2220</v>
      </c>
    </row>
    <row r="890" spans="4:4">
      <c r="D890" t="s">
        <v>2221</v>
      </c>
    </row>
    <row r="891" spans="4:4">
      <c r="D891" t="s">
        <v>538</v>
      </c>
    </row>
    <row r="892" spans="4:4">
      <c r="D892" t="s">
        <v>559</v>
      </c>
    </row>
    <row r="893" spans="4:4">
      <c r="D893" t="s">
        <v>672</v>
      </c>
    </row>
    <row r="894" spans="4:4">
      <c r="D894" t="s">
        <v>2222</v>
      </c>
    </row>
    <row r="895" spans="4:4">
      <c r="D895" t="s">
        <v>2223</v>
      </c>
    </row>
    <row r="896" spans="4:4">
      <c r="D896" t="s">
        <v>2224</v>
      </c>
    </row>
    <row r="897" spans="4:4">
      <c r="D897" t="s">
        <v>2225</v>
      </c>
    </row>
    <row r="898" spans="4:4">
      <c r="D898" t="s">
        <v>515</v>
      </c>
    </row>
    <row r="899" spans="4:4">
      <c r="D899" t="s">
        <v>921</v>
      </c>
    </row>
    <row r="900" spans="4:4">
      <c r="D900" t="s">
        <v>463</v>
      </c>
    </row>
    <row r="901" spans="4:4">
      <c r="D901" t="s">
        <v>1103</v>
      </c>
    </row>
    <row r="902" spans="4:4">
      <c r="D902" t="s">
        <v>1376</v>
      </c>
    </row>
    <row r="903" spans="4:4">
      <c r="D903" t="s">
        <v>1185</v>
      </c>
    </row>
    <row r="904" spans="4:4">
      <c r="D904" t="s">
        <v>2226</v>
      </c>
    </row>
    <row r="905" spans="4:4">
      <c r="D905" t="s">
        <v>1186</v>
      </c>
    </row>
    <row r="906" spans="4:4">
      <c r="D906" t="s">
        <v>2227</v>
      </c>
    </row>
    <row r="907" spans="4:4">
      <c r="D907" t="s">
        <v>2228</v>
      </c>
    </row>
    <row r="908" spans="4:4">
      <c r="D908" t="s">
        <v>793</v>
      </c>
    </row>
    <row r="909" spans="4:4">
      <c r="D909" t="s">
        <v>497</v>
      </c>
    </row>
    <row r="910" spans="4:4">
      <c r="D910" t="s">
        <v>794</v>
      </c>
    </row>
    <row r="911" spans="4:4">
      <c r="D911" t="s">
        <v>2229</v>
      </c>
    </row>
    <row r="912" spans="4:4">
      <c r="D912" t="s">
        <v>1529</v>
      </c>
    </row>
    <row r="913" spans="4:4">
      <c r="D913" t="s">
        <v>2230</v>
      </c>
    </row>
    <row r="914" spans="4:4">
      <c r="D914" t="s">
        <v>560</v>
      </c>
    </row>
    <row r="915" spans="4:4">
      <c r="D915" t="s">
        <v>562</v>
      </c>
    </row>
    <row r="916" spans="4:4">
      <c r="D916" t="s">
        <v>2231</v>
      </c>
    </row>
    <row r="917" spans="4:4">
      <c r="D917" t="s">
        <v>2232</v>
      </c>
    </row>
    <row r="918" spans="4:4">
      <c r="D918" t="s">
        <v>1343</v>
      </c>
    </row>
    <row r="919" spans="4:4">
      <c r="D919" t="s">
        <v>2233</v>
      </c>
    </row>
    <row r="920" spans="4:4">
      <c r="D920" t="s">
        <v>2234</v>
      </c>
    </row>
    <row r="921" spans="4:4">
      <c r="D921" t="s">
        <v>2235</v>
      </c>
    </row>
    <row r="922" spans="4:4">
      <c r="D922" t="s">
        <v>2236</v>
      </c>
    </row>
    <row r="923" spans="4:4">
      <c r="D923" t="s">
        <v>2237</v>
      </c>
    </row>
    <row r="924" spans="4:4">
      <c r="D924" t="s">
        <v>2238</v>
      </c>
    </row>
    <row r="925" spans="4:4">
      <c r="D925" t="s">
        <v>563</v>
      </c>
    </row>
    <row r="926" spans="4:4">
      <c r="D926" t="s">
        <v>2239</v>
      </c>
    </row>
    <row r="927" spans="4:4">
      <c r="D927" t="s">
        <v>2240</v>
      </c>
    </row>
    <row r="928" spans="4:4">
      <c r="D928" t="s">
        <v>1505</v>
      </c>
    </row>
    <row r="929" spans="4:4">
      <c r="D929" t="s">
        <v>344</v>
      </c>
    </row>
    <row r="930" spans="4:4">
      <c r="D930" t="s">
        <v>673</v>
      </c>
    </row>
    <row r="931" spans="4:4">
      <c r="D931" t="s">
        <v>2241</v>
      </c>
    </row>
    <row r="932" spans="4:4">
      <c r="D932" t="s">
        <v>251</v>
      </c>
    </row>
    <row r="933" spans="4:4">
      <c r="D933" t="s">
        <v>2242</v>
      </c>
    </row>
    <row r="934" spans="4:4">
      <c r="D934" t="s">
        <v>1238</v>
      </c>
    </row>
    <row r="935" spans="4:4">
      <c r="D935" t="s">
        <v>2243</v>
      </c>
    </row>
    <row r="936" spans="4:4">
      <c r="D936" t="s">
        <v>1506</v>
      </c>
    </row>
    <row r="937" spans="4:4">
      <c r="D937" t="s">
        <v>2244</v>
      </c>
    </row>
    <row r="938" spans="4:4">
      <c r="D938" t="s">
        <v>2245</v>
      </c>
    </row>
    <row r="939" spans="4:4">
      <c r="D939" t="s">
        <v>2246</v>
      </c>
    </row>
    <row r="940" spans="4:4">
      <c r="D940" t="s">
        <v>2247</v>
      </c>
    </row>
    <row r="941" spans="4:4">
      <c r="D941" t="s">
        <v>2248</v>
      </c>
    </row>
    <row r="942" spans="4:4">
      <c r="D942" t="s">
        <v>1470</v>
      </c>
    </row>
    <row r="943" spans="4:4">
      <c r="D943" t="s">
        <v>1426</v>
      </c>
    </row>
    <row r="944" spans="4:4">
      <c r="D944" t="s">
        <v>2249</v>
      </c>
    </row>
    <row r="945" spans="4:4">
      <c r="D945" t="s">
        <v>1427</v>
      </c>
    </row>
    <row r="946" spans="4:4">
      <c r="D946" t="s">
        <v>2250</v>
      </c>
    </row>
    <row r="947" spans="4:4">
      <c r="D947" t="s">
        <v>2251</v>
      </c>
    </row>
    <row r="948" spans="4:4">
      <c r="D948" t="s">
        <v>253</v>
      </c>
    </row>
    <row r="949" spans="4:4">
      <c r="D949" t="s">
        <v>2252</v>
      </c>
    </row>
    <row r="950" spans="4:4">
      <c r="D950" t="s">
        <v>2253</v>
      </c>
    </row>
    <row r="951" spans="4:4">
      <c r="D951" t="s">
        <v>2254</v>
      </c>
    </row>
    <row r="952" spans="4:4">
      <c r="D952" t="s">
        <v>2255</v>
      </c>
    </row>
    <row r="953" spans="4:4">
      <c r="D953" t="s">
        <v>1472</v>
      </c>
    </row>
    <row r="954" spans="4:4">
      <c r="D954" t="s">
        <v>2256</v>
      </c>
    </row>
    <row r="955" spans="4:4">
      <c r="D955" t="s">
        <v>2257</v>
      </c>
    </row>
    <row r="956" spans="4:4">
      <c r="D956" t="s">
        <v>2258</v>
      </c>
    </row>
    <row r="957" spans="4:4">
      <c r="D957" t="s">
        <v>2259</v>
      </c>
    </row>
    <row r="958" spans="4:4">
      <c r="D958" t="s">
        <v>2260</v>
      </c>
    </row>
    <row r="959" spans="4:4">
      <c r="D959" t="s">
        <v>2261</v>
      </c>
    </row>
    <row r="960" spans="4:4">
      <c r="D960" t="s">
        <v>1270</v>
      </c>
    </row>
    <row r="961" spans="4:4">
      <c r="D961" t="s">
        <v>2262</v>
      </c>
    </row>
    <row r="962" spans="4:4">
      <c r="D962" t="s">
        <v>2263</v>
      </c>
    </row>
    <row r="963" spans="4:4">
      <c r="D963" t="s">
        <v>540</v>
      </c>
    </row>
    <row r="964" spans="4:4">
      <c r="D964" t="s">
        <v>2264</v>
      </c>
    </row>
    <row r="965" spans="4:4">
      <c r="D965" t="s">
        <v>2265</v>
      </c>
    </row>
    <row r="966" spans="4:4">
      <c r="D966" t="s">
        <v>2266</v>
      </c>
    </row>
    <row r="967" spans="4:4">
      <c r="D967" t="s">
        <v>1507</v>
      </c>
    </row>
    <row r="968" spans="4:4">
      <c r="D968" t="s">
        <v>2267</v>
      </c>
    </row>
    <row r="969" spans="4:4">
      <c r="D969" t="s">
        <v>2268</v>
      </c>
    </row>
    <row r="970" spans="4:4">
      <c r="D970" t="s">
        <v>610</v>
      </c>
    </row>
    <row r="971" spans="4:4">
      <c r="D971" t="s">
        <v>2269</v>
      </c>
    </row>
    <row r="972" spans="4:4">
      <c r="D972" t="s">
        <v>2270</v>
      </c>
    </row>
    <row r="973" spans="4:4">
      <c r="D973" t="s">
        <v>2271</v>
      </c>
    </row>
    <row r="974" spans="4:4">
      <c r="D974" t="s">
        <v>1132</v>
      </c>
    </row>
    <row r="975" spans="4:4">
      <c r="D975" t="s">
        <v>2272</v>
      </c>
    </row>
    <row r="976" spans="4:4">
      <c r="D976" t="s">
        <v>702</v>
      </c>
    </row>
    <row r="977" spans="4:4">
      <c r="D977" t="s">
        <v>704</v>
      </c>
    </row>
    <row r="978" spans="4:4">
      <c r="D978" t="s">
        <v>2273</v>
      </c>
    </row>
    <row r="979" spans="4:4">
      <c r="D979" t="s">
        <v>1187</v>
      </c>
    </row>
    <row r="980" spans="4:4">
      <c r="D980" t="s">
        <v>381</v>
      </c>
    </row>
    <row r="981" spans="4:4">
      <c r="D981" t="s">
        <v>2274</v>
      </c>
    </row>
    <row r="982" spans="4:4">
      <c r="D982" t="s">
        <v>2275</v>
      </c>
    </row>
    <row r="983" spans="4:4">
      <c r="D983" t="s">
        <v>869</v>
      </c>
    </row>
    <row r="984" spans="4:4">
      <c r="D984" t="s">
        <v>2276</v>
      </c>
    </row>
    <row r="985" spans="4:4">
      <c r="D985" t="s">
        <v>2277</v>
      </c>
    </row>
    <row r="986" spans="4:4">
      <c r="D986" t="s">
        <v>1344</v>
      </c>
    </row>
    <row r="987" spans="4:4">
      <c r="D987" t="s">
        <v>953</v>
      </c>
    </row>
    <row r="988" spans="4:4">
      <c r="D988" t="s">
        <v>2278</v>
      </c>
    </row>
    <row r="989" spans="4:4">
      <c r="D989" t="s">
        <v>1105</v>
      </c>
    </row>
    <row r="990" spans="4:4">
      <c r="D990" t="s">
        <v>2279</v>
      </c>
    </row>
    <row r="991" spans="4:4">
      <c r="D991" t="s">
        <v>464</v>
      </c>
    </row>
    <row r="992" spans="4:4">
      <c r="D992" t="s">
        <v>2280</v>
      </c>
    </row>
    <row r="993" spans="4:4">
      <c r="D993" t="s">
        <v>796</v>
      </c>
    </row>
    <row r="994" spans="4:4">
      <c r="D994" t="s">
        <v>1537</v>
      </c>
    </row>
    <row r="995" spans="4:4">
      <c r="D995" t="s">
        <v>2281</v>
      </c>
    </row>
    <row r="996" spans="4:4">
      <c r="D996" t="s">
        <v>318</v>
      </c>
    </row>
    <row r="997" spans="4:4">
      <c r="D997" t="s">
        <v>674</v>
      </c>
    </row>
    <row r="998" spans="4:4">
      <c r="D998" t="s">
        <v>2282</v>
      </c>
    </row>
    <row r="999" spans="4:4">
      <c r="D999" t="s">
        <v>2283</v>
      </c>
    </row>
    <row r="1000" spans="4:4">
      <c r="D1000" t="s">
        <v>1188</v>
      </c>
    </row>
    <row r="1001" spans="4:4">
      <c r="D1001" t="s">
        <v>2284</v>
      </c>
    </row>
    <row r="1002" spans="4:4">
      <c r="D1002" t="s">
        <v>2285</v>
      </c>
    </row>
    <row r="1003" spans="4:4">
      <c r="D1003" t="s">
        <v>2286</v>
      </c>
    </row>
    <row r="1004" spans="4:4">
      <c r="D1004" t="s">
        <v>2287</v>
      </c>
    </row>
    <row r="1005" spans="4:4">
      <c r="D1005" t="s">
        <v>146</v>
      </c>
    </row>
    <row r="1006" spans="4:4">
      <c r="D1006" t="s">
        <v>2288</v>
      </c>
    </row>
    <row r="1007" spans="4:4">
      <c r="D1007" t="s">
        <v>1239</v>
      </c>
    </row>
    <row r="1008" spans="4:4">
      <c r="D1008" t="s">
        <v>2289</v>
      </c>
    </row>
    <row r="1009" spans="4:4">
      <c r="D1009" t="s">
        <v>149</v>
      </c>
    </row>
    <row r="1010" spans="4:4">
      <c r="D1010" t="s">
        <v>2290</v>
      </c>
    </row>
    <row r="1011" spans="4:4">
      <c r="D1011" t="s">
        <v>831</v>
      </c>
    </row>
    <row r="1012" spans="4:4">
      <c r="D1012" t="s">
        <v>2291</v>
      </c>
    </row>
    <row r="1013" spans="4:4">
      <c r="D1013" t="s">
        <v>2292</v>
      </c>
    </row>
    <row r="1014" spans="4:4">
      <c r="D1014" t="s">
        <v>641</v>
      </c>
    </row>
    <row r="1015" spans="4:4">
      <c r="D1015" t="s">
        <v>1135</v>
      </c>
    </row>
    <row r="1016" spans="4:4">
      <c r="D1016" t="s">
        <v>152</v>
      </c>
    </row>
    <row r="1017" spans="4:4">
      <c r="D1017" t="s">
        <v>797</v>
      </c>
    </row>
    <row r="1018" spans="4:4">
      <c r="D1018" t="s">
        <v>2293</v>
      </c>
    </row>
    <row r="1019" spans="4:4">
      <c r="D1019" t="s">
        <v>1136</v>
      </c>
    </row>
    <row r="1020" spans="4:4">
      <c r="D1020" t="s">
        <v>2294</v>
      </c>
    </row>
    <row r="1021" spans="4:4">
      <c r="D1021" t="s">
        <v>2295</v>
      </c>
    </row>
    <row r="1022" spans="4:4">
      <c r="D1022" t="s">
        <v>2296</v>
      </c>
    </row>
    <row r="1023" spans="4:4">
      <c r="D1023" t="s">
        <v>383</v>
      </c>
    </row>
    <row r="1024" spans="4:4">
      <c r="D1024" t="s">
        <v>2297</v>
      </c>
    </row>
    <row r="1025" spans="4:4">
      <c r="D1025" t="s">
        <v>2298</v>
      </c>
    </row>
    <row r="1026" spans="4:4">
      <c r="D1026" t="s">
        <v>384</v>
      </c>
    </row>
    <row r="1027" spans="4:4">
      <c r="D1027" t="s">
        <v>2299</v>
      </c>
    </row>
    <row r="1028" spans="4:4">
      <c r="D1028" t="s">
        <v>884</v>
      </c>
    </row>
    <row r="1029" spans="4:4">
      <c r="D1029" t="s">
        <v>1240</v>
      </c>
    </row>
    <row r="1030" spans="4:4">
      <c r="D1030" t="s">
        <v>2300</v>
      </c>
    </row>
    <row r="1031" spans="4:4">
      <c r="D1031" t="s">
        <v>466</v>
      </c>
    </row>
    <row r="1032" spans="4:4">
      <c r="D1032" t="s">
        <v>1059</v>
      </c>
    </row>
    <row r="1033" spans="4:4">
      <c r="D1033" t="s">
        <v>155</v>
      </c>
    </row>
    <row r="1034" spans="4:4">
      <c r="D1034" t="s">
        <v>467</v>
      </c>
    </row>
    <row r="1035" spans="4:4">
      <c r="D1035" t="s">
        <v>516</v>
      </c>
    </row>
    <row r="1036" spans="4:4">
      <c r="D1036" t="s">
        <v>2301</v>
      </c>
    </row>
    <row r="1037" spans="4:4">
      <c r="D1037" t="s">
        <v>332</v>
      </c>
    </row>
    <row r="1038" spans="4:4">
      <c r="D1038" t="s">
        <v>206</v>
      </c>
    </row>
    <row r="1039" spans="4:4">
      <c r="D1039" t="s">
        <v>2302</v>
      </c>
    </row>
    <row r="1040" spans="4:4">
      <c r="D1040" t="s">
        <v>675</v>
      </c>
    </row>
    <row r="1041" spans="4:4">
      <c r="D1041" t="s">
        <v>2303</v>
      </c>
    </row>
    <row r="1042" spans="4:4">
      <c r="D1042" t="s">
        <v>1085</v>
      </c>
    </row>
    <row r="1043" spans="4:4">
      <c r="D1043" t="s">
        <v>1189</v>
      </c>
    </row>
    <row r="1044" spans="4:4">
      <c r="D1044" t="s">
        <v>468</v>
      </c>
    </row>
    <row r="1045" spans="4:4">
      <c r="D1045" t="s">
        <v>208</v>
      </c>
    </row>
    <row r="1046" spans="4:4">
      <c r="D1046" t="s">
        <v>1060</v>
      </c>
    </row>
    <row r="1047" spans="4:4">
      <c r="D1047" t="s">
        <v>2304</v>
      </c>
    </row>
    <row r="1048" spans="4:4">
      <c r="D1048" t="s">
        <v>255</v>
      </c>
    </row>
    <row r="1049" spans="4:4">
      <c r="D1049" t="s">
        <v>1271</v>
      </c>
    </row>
    <row r="1050" spans="4:4">
      <c r="D1050" t="s">
        <v>1428</v>
      </c>
    </row>
    <row r="1051" spans="4:4">
      <c r="D1051" t="s">
        <v>2305</v>
      </c>
    </row>
    <row r="1052" spans="4:4">
      <c r="D1052" t="s">
        <v>2306</v>
      </c>
    </row>
    <row r="1053" spans="4:4">
      <c r="D1053" t="s">
        <v>2307</v>
      </c>
    </row>
    <row r="1054" spans="4:4">
      <c r="D1054" t="s">
        <v>2308</v>
      </c>
    </row>
    <row r="1055" spans="4:4">
      <c r="D1055" t="s">
        <v>157</v>
      </c>
    </row>
    <row r="1056" spans="4:4">
      <c r="D1056" t="s">
        <v>1345</v>
      </c>
    </row>
    <row r="1057" spans="4:4">
      <c r="D1057" t="s">
        <v>1061</v>
      </c>
    </row>
    <row r="1058" spans="4:4">
      <c r="D1058" t="s">
        <v>2309</v>
      </c>
    </row>
    <row r="1059" spans="4:4">
      <c r="D1059" t="s">
        <v>469</v>
      </c>
    </row>
    <row r="1060" spans="4:4">
      <c r="D1060" t="s">
        <v>2310</v>
      </c>
    </row>
    <row r="1061" spans="4:4">
      <c r="D1061" t="s">
        <v>2311</v>
      </c>
    </row>
    <row r="1062" spans="4:4">
      <c r="D1062" t="s">
        <v>1190</v>
      </c>
    </row>
    <row r="1063" spans="4:4">
      <c r="D1063" t="s">
        <v>1137</v>
      </c>
    </row>
    <row r="1064" spans="4:4">
      <c r="D1064" t="s">
        <v>1139</v>
      </c>
    </row>
    <row r="1065" spans="4:4">
      <c r="D1065" t="s">
        <v>2312</v>
      </c>
    </row>
    <row r="1066" spans="4:4">
      <c r="D1066" t="s">
        <v>1429</v>
      </c>
    </row>
    <row r="1067" spans="4:4">
      <c r="D1067" t="s">
        <v>1346</v>
      </c>
    </row>
    <row r="1068" spans="4:4">
      <c r="D1068" t="s">
        <v>1001</v>
      </c>
    </row>
    <row r="1069" spans="4:4">
      <c r="D1069" t="s">
        <v>2313</v>
      </c>
    </row>
    <row r="1070" spans="4:4">
      <c r="D1070" t="s">
        <v>798</v>
      </c>
    </row>
    <row r="1071" spans="4:4">
      <c r="D1071" t="s">
        <v>159</v>
      </c>
    </row>
    <row r="1072" spans="4:4">
      <c r="D1072" t="s">
        <v>566</v>
      </c>
    </row>
    <row r="1073" spans="4:4">
      <c r="D1073" t="s">
        <v>256</v>
      </c>
    </row>
    <row r="1074" spans="4:4">
      <c r="D1074" t="s">
        <v>161</v>
      </c>
    </row>
    <row r="1075" spans="4:4">
      <c r="D1075" t="s">
        <v>2314</v>
      </c>
    </row>
    <row r="1076" spans="4:4">
      <c r="D1076" t="s">
        <v>1191</v>
      </c>
    </row>
    <row r="1077" spans="4:4">
      <c r="D1077" t="s">
        <v>2315</v>
      </c>
    </row>
    <row r="1078" spans="4:4">
      <c r="D1078" t="s">
        <v>2316</v>
      </c>
    </row>
    <row r="1079" spans="4:4">
      <c r="D1079" t="s">
        <v>1063</v>
      </c>
    </row>
    <row r="1080" spans="4:4">
      <c r="D1080" t="s">
        <v>2317</v>
      </c>
    </row>
    <row r="1081" spans="4:4">
      <c r="D1081" t="s">
        <v>2318</v>
      </c>
    </row>
    <row r="1082" spans="4:4">
      <c r="D1082" t="s">
        <v>1430</v>
      </c>
    </row>
    <row r="1083" spans="4:4">
      <c r="D1083" t="s">
        <v>1431</v>
      </c>
    </row>
    <row r="1084" spans="4:4">
      <c r="D1084" t="s">
        <v>386</v>
      </c>
    </row>
    <row r="1085" spans="4:4">
      <c r="D1085" t="s">
        <v>1192</v>
      </c>
    </row>
    <row r="1086" spans="4:4">
      <c r="D1086" t="s">
        <v>2319</v>
      </c>
    </row>
    <row r="1087" spans="4:4">
      <c r="D1087" t="s">
        <v>2320</v>
      </c>
    </row>
    <row r="1088" spans="4:4">
      <c r="D1088" t="s">
        <v>1509</v>
      </c>
    </row>
    <row r="1089" spans="4:4">
      <c r="D1089" t="s">
        <v>2321</v>
      </c>
    </row>
    <row r="1090" spans="4:4">
      <c r="D1090" t="s">
        <v>2322</v>
      </c>
    </row>
    <row r="1091" spans="4:4">
      <c r="D1091" t="s">
        <v>228</v>
      </c>
    </row>
    <row r="1092" spans="4:4">
      <c r="D1092" t="s">
        <v>2323</v>
      </c>
    </row>
    <row r="1093" spans="4:4">
      <c r="D1093" t="s">
        <v>258</v>
      </c>
    </row>
    <row r="1094" spans="4:4">
      <c r="D1094" t="s">
        <v>2324</v>
      </c>
    </row>
    <row r="1095" spans="4:4">
      <c r="D1095" t="s">
        <v>388</v>
      </c>
    </row>
    <row r="1096" spans="4:4">
      <c r="D1096" t="s">
        <v>2325</v>
      </c>
    </row>
    <row r="1097" spans="4:4">
      <c r="D1097" t="s">
        <v>2326</v>
      </c>
    </row>
    <row r="1098" spans="4:4">
      <c r="D1098" t="s">
        <v>2327</v>
      </c>
    </row>
    <row r="1099" spans="4:4">
      <c r="D1099" t="s">
        <v>568</v>
      </c>
    </row>
    <row r="1100" spans="4:4">
      <c r="D1100" t="s">
        <v>390</v>
      </c>
    </row>
    <row r="1101" spans="4:4">
      <c r="D1101" t="s">
        <v>2328</v>
      </c>
    </row>
    <row r="1102" spans="4:4">
      <c r="D1102" t="s">
        <v>2329</v>
      </c>
    </row>
    <row r="1103" spans="4:4">
      <c r="D1103" t="s">
        <v>570</v>
      </c>
    </row>
    <row r="1104" spans="4:4">
      <c r="D1104" t="s">
        <v>2330</v>
      </c>
    </row>
    <row r="1105" spans="4:4">
      <c r="D1105" t="s">
        <v>98</v>
      </c>
    </row>
    <row r="1106" spans="4:4">
      <c r="D1106" t="s">
        <v>1432</v>
      </c>
    </row>
    <row r="1107" spans="4:4">
      <c r="D1107" t="s">
        <v>498</v>
      </c>
    </row>
    <row r="1108" spans="4:4">
      <c r="D1108" t="s">
        <v>1193</v>
      </c>
    </row>
    <row r="1109" spans="4:4">
      <c r="D1109" t="s">
        <v>1272</v>
      </c>
    </row>
    <row r="1110" spans="4:4">
      <c r="D1110" t="s">
        <v>1349</v>
      </c>
    </row>
    <row r="1111" spans="4:4">
      <c r="D1111" t="s">
        <v>1194</v>
      </c>
    </row>
    <row r="1112" spans="4:4">
      <c r="D1112" t="s">
        <v>2331</v>
      </c>
    </row>
    <row r="1113" spans="4:4">
      <c r="D1113" t="s">
        <v>1248</v>
      </c>
    </row>
    <row r="1114" spans="4:4">
      <c r="D1114" t="s">
        <v>676</v>
      </c>
    </row>
    <row r="1115" spans="4:4">
      <c r="D1115" t="s">
        <v>2332</v>
      </c>
    </row>
    <row r="1116" spans="4:4">
      <c r="D1116" t="s">
        <v>2333</v>
      </c>
    </row>
    <row r="1117" spans="4:4">
      <c r="D1117" t="s">
        <v>2334</v>
      </c>
    </row>
    <row r="1118" spans="4:4">
      <c r="D1118" t="s">
        <v>2335</v>
      </c>
    </row>
    <row r="1119" spans="4:4">
      <c r="D1119" t="s">
        <v>2336</v>
      </c>
    </row>
    <row r="1120" spans="4:4">
      <c r="D1120" t="s">
        <v>470</v>
      </c>
    </row>
    <row r="1121" spans="4:4">
      <c r="D1121" t="s">
        <v>571</v>
      </c>
    </row>
    <row r="1122" spans="4:4">
      <c r="D1122" t="s">
        <v>471</v>
      </c>
    </row>
    <row r="1123" spans="4:4">
      <c r="D1123" t="s">
        <v>2337</v>
      </c>
    </row>
    <row r="1124" spans="4:4">
      <c r="D1124" t="s">
        <v>573</v>
      </c>
    </row>
    <row r="1125" spans="4:4">
      <c r="D1125" t="s">
        <v>1350</v>
      </c>
    </row>
    <row r="1126" spans="4:4">
      <c r="D1126" t="s">
        <v>2338</v>
      </c>
    </row>
    <row r="1127" spans="4:4">
      <c r="D1127" t="s">
        <v>2339</v>
      </c>
    </row>
    <row r="1128" spans="4:4">
      <c r="D1128" t="s">
        <v>2340</v>
      </c>
    </row>
    <row r="1129" spans="4:4">
      <c r="D1129" t="s">
        <v>2341</v>
      </c>
    </row>
    <row r="1130" spans="4:4">
      <c r="D1130" t="s">
        <v>2342</v>
      </c>
    </row>
    <row r="1131" spans="4:4">
      <c r="D1131" t="s">
        <v>1086</v>
      </c>
    </row>
    <row r="1132" spans="4:4">
      <c r="D1132" t="s">
        <v>2343</v>
      </c>
    </row>
    <row r="1133" spans="4:4">
      <c r="D1133" t="s">
        <v>2344</v>
      </c>
    </row>
    <row r="1134" spans="4:4">
      <c r="D1134" t="s">
        <v>2345</v>
      </c>
    </row>
    <row r="1135" spans="4:4">
      <c r="D1135" t="s">
        <v>945</v>
      </c>
    </row>
    <row r="1136" spans="4:4">
      <c r="D1136" t="s">
        <v>2346</v>
      </c>
    </row>
    <row r="1137" spans="4:4">
      <c r="D1137" t="s">
        <v>2347</v>
      </c>
    </row>
    <row r="1138" spans="4:4">
      <c r="D1138" t="s">
        <v>2348</v>
      </c>
    </row>
    <row r="1139" spans="4:4">
      <c r="D1139" t="s">
        <v>2349</v>
      </c>
    </row>
    <row r="1140" spans="4:4">
      <c r="D1140" t="s">
        <v>2350</v>
      </c>
    </row>
    <row r="1141" spans="4:4">
      <c r="D1141" t="s">
        <v>677</v>
      </c>
    </row>
    <row r="1142" spans="4:4">
      <c r="D1142" t="s">
        <v>2351</v>
      </c>
    </row>
    <row r="1143" spans="4:4">
      <c r="D1143" t="s">
        <v>922</v>
      </c>
    </row>
    <row r="1144" spans="4:4">
      <c r="D1144" t="s">
        <v>2352</v>
      </c>
    </row>
    <row r="1145" spans="4:4">
      <c r="D1145" t="s">
        <v>1064</v>
      </c>
    </row>
    <row r="1146" spans="4:4">
      <c r="D1146" t="s">
        <v>2353</v>
      </c>
    </row>
    <row r="1147" spans="4:4">
      <c r="D1147" t="s">
        <v>2354</v>
      </c>
    </row>
    <row r="1148" spans="4:4">
      <c r="D1148" t="s">
        <v>2355</v>
      </c>
    </row>
    <row r="1149" spans="4:4">
      <c r="D1149" t="s">
        <v>575</v>
      </c>
    </row>
    <row r="1150" spans="4:4">
      <c r="D1150" t="s">
        <v>2356</v>
      </c>
    </row>
    <row r="1151" spans="4:4">
      <c r="D1151" t="s">
        <v>2357</v>
      </c>
    </row>
    <row r="1152" spans="4:4">
      <c r="D1152" t="s">
        <v>2358</v>
      </c>
    </row>
    <row r="1153" spans="4:4">
      <c r="D1153" t="s">
        <v>2359</v>
      </c>
    </row>
    <row r="1154" spans="4:4">
      <c r="D1154" t="s">
        <v>260</v>
      </c>
    </row>
    <row r="1155" spans="4:4">
      <c r="D1155" t="s">
        <v>576</v>
      </c>
    </row>
    <row r="1156" spans="4:4">
      <c r="D1156" t="s">
        <v>472</v>
      </c>
    </row>
    <row r="1157" spans="4:4">
      <c r="D1157" t="s">
        <v>954</v>
      </c>
    </row>
    <row r="1158" spans="4:4">
      <c r="D1158" t="s">
        <v>2360</v>
      </c>
    </row>
    <row r="1159" spans="4:4">
      <c r="D1159" t="s">
        <v>320</v>
      </c>
    </row>
    <row r="1160" spans="4:4">
      <c r="D1160" t="s">
        <v>2361</v>
      </c>
    </row>
    <row r="1161" spans="4:4">
      <c r="D1161" t="s">
        <v>642</v>
      </c>
    </row>
    <row r="1162" spans="4:4">
      <c r="D1162" t="s">
        <v>392</v>
      </c>
    </row>
    <row r="1163" spans="4:4">
      <c r="D1163" t="s">
        <v>740</v>
      </c>
    </row>
    <row r="1164" spans="4:4">
      <c r="D1164" t="s">
        <v>800</v>
      </c>
    </row>
    <row r="1165" spans="4:4">
      <c r="D1165" t="s">
        <v>2362</v>
      </c>
    </row>
    <row r="1166" spans="4:4">
      <c r="D1166" t="s">
        <v>2363</v>
      </c>
    </row>
    <row r="1167" spans="4:4">
      <c r="D1167" t="s">
        <v>2364</v>
      </c>
    </row>
    <row r="1168" spans="4:4">
      <c r="D1168" t="s">
        <v>832</v>
      </c>
    </row>
    <row r="1169" spans="4:4">
      <c r="D1169" t="s">
        <v>211</v>
      </c>
    </row>
    <row r="1170" spans="4:4">
      <c r="D1170" t="s">
        <v>517</v>
      </c>
    </row>
    <row r="1171" spans="4:4">
      <c r="D1171" t="s">
        <v>1511</v>
      </c>
    </row>
    <row r="1172" spans="4:4">
      <c r="D1172" t="s">
        <v>2365</v>
      </c>
    </row>
    <row r="1173" spans="4:4">
      <c r="D1173" t="s">
        <v>886</v>
      </c>
    </row>
    <row r="1174" spans="4:4">
      <c r="D1174" t="s">
        <v>2366</v>
      </c>
    </row>
    <row r="1175" spans="4:4">
      <c r="D1175" t="s">
        <v>2367</v>
      </c>
    </row>
    <row r="1176" spans="4:4">
      <c r="D1176" t="s">
        <v>1249</v>
      </c>
    </row>
    <row r="1177" spans="4:4">
      <c r="D1177" t="s">
        <v>2368</v>
      </c>
    </row>
    <row r="1178" spans="4:4">
      <c r="D1178" t="s">
        <v>2369</v>
      </c>
    </row>
    <row r="1179" spans="4:4">
      <c r="D1179" t="s">
        <v>887</v>
      </c>
    </row>
    <row r="1180" spans="4:4">
      <c r="D1180" t="s">
        <v>2370</v>
      </c>
    </row>
    <row r="1181" spans="4:4">
      <c r="D1181" t="s">
        <v>164</v>
      </c>
    </row>
    <row r="1182" spans="4:4">
      <c r="D1182" t="s">
        <v>1195</v>
      </c>
    </row>
    <row r="1183" spans="4:4">
      <c r="D1183" t="s">
        <v>2371</v>
      </c>
    </row>
    <row r="1184" spans="4:4">
      <c r="D1184" t="s">
        <v>2372</v>
      </c>
    </row>
    <row r="1185" spans="4:4">
      <c r="D1185" t="s">
        <v>230</v>
      </c>
    </row>
    <row r="1186" spans="4:4">
      <c r="D1186" t="s">
        <v>857</v>
      </c>
    </row>
    <row r="1187" spans="4:4">
      <c r="D1187" t="s">
        <v>977</v>
      </c>
    </row>
    <row r="1188" spans="4:4">
      <c r="D1188" t="s">
        <v>2373</v>
      </c>
    </row>
    <row r="1189" spans="4:4">
      <c r="D1189" t="s">
        <v>2374</v>
      </c>
    </row>
    <row r="1190" spans="4:4">
      <c r="D1190" t="s">
        <v>1531</v>
      </c>
    </row>
    <row r="1191" spans="4:4">
      <c r="D1191" t="s">
        <v>473</v>
      </c>
    </row>
    <row r="1192" spans="4:4">
      <c r="D1192" t="s">
        <v>2375</v>
      </c>
    </row>
    <row r="1193" spans="4:4">
      <c r="D1193" t="s">
        <v>802</v>
      </c>
    </row>
    <row r="1194" spans="4:4">
      <c r="D1194" t="s">
        <v>262</v>
      </c>
    </row>
    <row r="1195" spans="4:4">
      <c r="D1195" t="s">
        <v>2376</v>
      </c>
    </row>
    <row r="1196" spans="4:4">
      <c r="D1196" t="s">
        <v>166</v>
      </c>
    </row>
    <row r="1197" spans="4:4">
      <c r="D1197" t="s">
        <v>2377</v>
      </c>
    </row>
    <row r="1198" spans="4:4">
      <c r="D1198" t="s">
        <v>2378</v>
      </c>
    </row>
    <row r="1199" spans="4:4">
      <c r="D1199" t="s">
        <v>2379</v>
      </c>
    </row>
    <row r="1200" spans="4:4">
      <c r="D1200" t="s">
        <v>2380</v>
      </c>
    </row>
    <row r="1201" spans="4:4">
      <c r="D1201" t="s">
        <v>924</v>
      </c>
    </row>
    <row r="1202" spans="4:4">
      <c r="D1202" t="s">
        <v>2381</v>
      </c>
    </row>
    <row r="1203" spans="4:4">
      <c r="D1203" t="s">
        <v>706</v>
      </c>
    </row>
    <row r="1204" spans="4:4">
      <c r="D1204" t="s">
        <v>168</v>
      </c>
    </row>
    <row r="1205" spans="4:4">
      <c r="D1205" t="s">
        <v>1196</v>
      </c>
    </row>
    <row r="1206" spans="4:4">
      <c r="D1206" t="s">
        <v>2382</v>
      </c>
    </row>
    <row r="1207" spans="4:4">
      <c r="D1207" t="s">
        <v>978</v>
      </c>
    </row>
    <row r="1208" spans="4:4">
      <c r="D1208" t="s">
        <v>2383</v>
      </c>
    </row>
    <row r="1209" spans="4:4">
      <c r="D1209" t="s">
        <v>1065</v>
      </c>
    </row>
    <row r="1210" spans="4:4">
      <c r="D1210" t="s">
        <v>946</v>
      </c>
    </row>
    <row r="1211" spans="4:4">
      <c r="D1211" t="s">
        <v>2384</v>
      </c>
    </row>
    <row r="1212" spans="4:4">
      <c r="D1212" t="s">
        <v>2385</v>
      </c>
    </row>
    <row r="1213" spans="4:4">
      <c r="D1213" t="s">
        <v>2386</v>
      </c>
    </row>
    <row r="1214" spans="4:4">
      <c r="D1214" t="s">
        <v>2387</v>
      </c>
    </row>
    <row r="1215" spans="4:4">
      <c r="D1215" t="s">
        <v>2388</v>
      </c>
    </row>
    <row r="1216" spans="4:4">
      <c r="D1216" t="s">
        <v>1107</v>
      </c>
    </row>
    <row r="1217" spans="4:4">
      <c r="D1217" t="s">
        <v>475</v>
      </c>
    </row>
    <row r="1218" spans="4:4">
      <c r="D1218" t="s">
        <v>2389</v>
      </c>
    </row>
    <row r="1219" spans="4:4">
      <c r="D1219" t="s">
        <v>476</v>
      </c>
    </row>
    <row r="1220" spans="4:4">
      <c r="D1220" t="s">
        <v>804</v>
      </c>
    </row>
    <row r="1221" spans="4:4">
      <c r="D1221" t="s">
        <v>2390</v>
      </c>
    </row>
    <row r="1222" spans="4:4">
      <c r="D1222" t="s">
        <v>2391</v>
      </c>
    </row>
    <row r="1223" spans="4:4">
      <c r="D1223" t="s">
        <v>2392</v>
      </c>
    </row>
    <row r="1224" spans="4:4">
      <c r="D1224" t="s">
        <v>2393</v>
      </c>
    </row>
    <row r="1225" spans="4:4">
      <c r="D1225" t="s">
        <v>2394</v>
      </c>
    </row>
    <row r="1226" spans="4:4">
      <c r="D1226" t="s">
        <v>2395</v>
      </c>
    </row>
    <row r="1227" spans="4:4">
      <c r="D1227" t="s">
        <v>264</v>
      </c>
    </row>
    <row r="1228" spans="4:4">
      <c r="D1228" t="s">
        <v>1197</v>
      </c>
    </row>
    <row r="1229" spans="4:4">
      <c r="D1229" t="s">
        <v>925</v>
      </c>
    </row>
    <row r="1230" spans="4:4">
      <c r="D1230" t="s">
        <v>393</v>
      </c>
    </row>
    <row r="1231" spans="4:4">
      <c r="D1231" t="s">
        <v>2396</v>
      </c>
    </row>
    <row r="1232" spans="4:4">
      <c r="D1232" t="s">
        <v>1540</v>
      </c>
    </row>
    <row r="1233" spans="4:4">
      <c r="D1233" t="s">
        <v>2397</v>
      </c>
    </row>
    <row r="1234" spans="4:4">
      <c r="D1234" t="s">
        <v>2398</v>
      </c>
    </row>
    <row r="1235" spans="4:4">
      <c r="D1235" t="s">
        <v>678</v>
      </c>
    </row>
    <row r="1236" spans="4:4">
      <c r="D1236" t="s">
        <v>2399</v>
      </c>
    </row>
    <row r="1237" spans="4:4">
      <c r="D1237" t="s">
        <v>2400</v>
      </c>
    </row>
    <row r="1238" spans="4:4">
      <c r="D1238" t="s">
        <v>2401</v>
      </c>
    </row>
    <row r="1239" spans="4:4">
      <c r="D1239" t="s">
        <v>2402</v>
      </c>
    </row>
    <row r="1240" spans="4:4">
      <c r="D1240" t="s">
        <v>2403</v>
      </c>
    </row>
    <row r="1241" spans="4:4">
      <c r="D1241" t="s">
        <v>346</v>
      </c>
    </row>
    <row r="1242" spans="4:4">
      <c r="D1242" t="s">
        <v>926</v>
      </c>
    </row>
    <row r="1243" spans="4:4">
      <c r="D1243" t="s">
        <v>335</v>
      </c>
    </row>
    <row r="1244" spans="4:4">
      <c r="D1244" t="s">
        <v>1433</v>
      </c>
    </row>
    <row r="1245" spans="4:4">
      <c r="D1245" t="s">
        <v>337</v>
      </c>
    </row>
    <row r="1246" spans="4:4">
      <c r="D1246" t="s">
        <v>2404</v>
      </c>
    </row>
    <row r="1247" spans="4:4">
      <c r="D1247" t="s">
        <v>1022</v>
      </c>
    </row>
    <row r="1248" spans="4:4">
      <c r="D1248" t="s">
        <v>2405</v>
      </c>
    </row>
    <row r="1249" spans="4:4">
      <c r="D1249" t="s">
        <v>2406</v>
      </c>
    </row>
    <row r="1250" spans="4:4">
      <c r="D1250" t="s">
        <v>1218</v>
      </c>
    </row>
    <row r="1251" spans="4:4">
      <c r="D1251" t="s">
        <v>1434</v>
      </c>
    </row>
    <row r="1252" spans="4:4">
      <c r="D1252" t="s">
        <v>477</v>
      </c>
    </row>
    <row r="1253" spans="4:4">
      <c r="D1253" t="s">
        <v>542</v>
      </c>
    </row>
    <row r="1254" spans="4:4">
      <c r="D1254" t="s">
        <v>1023</v>
      </c>
    </row>
    <row r="1255" spans="4:4">
      <c r="D1255" t="s">
        <v>2407</v>
      </c>
    </row>
    <row r="1256" spans="4:4">
      <c r="D1256" t="s">
        <v>833</v>
      </c>
    </row>
    <row r="1257" spans="4:4">
      <c r="D1257" t="s">
        <v>2408</v>
      </c>
    </row>
    <row r="1258" spans="4:4">
      <c r="D1258" t="s">
        <v>2409</v>
      </c>
    </row>
    <row r="1259" spans="4:4">
      <c r="D1259" t="s">
        <v>2410</v>
      </c>
    </row>
    <row r="1260" spans="4:4">
      <c r="D1260" t="s">
        <v>2411</v>
      </c>
    </row>
    <row r="1261" spans="4:4">
      <c r="D1261" t="s">
        <v>2412</v>
      </c>
    </row>
    <row r="1262" spans="4:4">
      <c r="D1262" t="s">
        <v>2413</v>
      </c>
    </row>
    <row r="1263" spans="4:4">
      <c r="D1263" t="s">
        <v>742</v>
      </c>
    </row>
    <row r="1264" spans="4:4">
      <c r="D1264" t="s">
        <v>1435</v>
      </c>
    </row>
    <row r="1265" spans="4:4">
      <c r="D1265" t="s">
        <v>2414</v>
      </c>
    </row>
    <row r="1266" spans="4:4">
      <c r="D1266" t="s">
        <v>2415</v>
      </c>
    </row>
    <row r="1267" spans="4:4">
      <c r="D1267" t="s">
        <v>1140</v>
      </c>
    </row>
    <row r="1268" spans="4:4">
      <c r="D1268" t="s">
        <v>2416</v>
      </c>
    </row>
    <row r="1269" spans="4:4">
      <c r="D1269" t="s">
        <v>2417</v>
      </c>
    </row>
    <row r="1270" spans="4:4">
      <c r="D1270" t="s">
        <v>2418</v>
      </c>
    </row>
    <row r="1271" spans="4:4">
      <c r="D1271" t="s">
        <v>2419</v>
      </c>
    </row>
    <row r="1272" spans="4:4">
      <c r="D1272" t="s">
        <v>2420</v>
      </c>
    </row>
    <row r="1273" spans="4:4">
      <c r="D1273" t="s">
        <v>2421</v>
      </c>
    </row>
    <row r="1274" spans="4:4">
      <c r="D1274" t="s">
        <v>2422</v>
      </c>
    </row>
    <row r="1275" spans="4:4">
      <c r="D1275" t="s">
        <v>2423</v>
      </c>
    </row>
    <row r="1276" spans="4:4">
      <c r="D1276" t="s">
        <v>1351</v>
      </c>
    </row>
    <row r="1277" spans="4:4">
      <c r="D1277" t="s">
        <v>2424</v>
      </c>
    </row>
    <row r="1278" spans="4:4">
      <c r="D1278" t="s">
        <v>805</v>
      </c>
    </row>
    <row r="1279" spans="4:4">
      <c r="D1279" t="s">
        <v>2425</v>
      </c>
    </row>
    <row r="1280" spans="4:4">
      <c r="D1280" t="s">
        <v>2426</v>
      </c>
    </row>
    <row r="1281" spans="4:4">
      <c r="D1281" t="s">
        <v>979</v>
      </c>
    </row>
    <row r="1282" spans="4:4">
      <c r="D1282" t="s">
        <v>2427</v>
      </c>
    </row>
    <row r="1283" spans="4:4">
      <c r="D1283" t="s">
        <v>2428</v>
      </c>
    </row>
    <row r="1284" spans="4:4">
      <c r="D1284" t="s">
        <v>478</v>
      </c>
    </row>
    <row r="1285" spans="4:4">
      <c r="D1285" t="s">
        <v>1512</v>
      </c>
    </row>
    <row r="1286" spans="4:4">
      <c r="D1286" t="s">
        <v>2429</v>
      </c>
    </row>
    <row r="1287" spans="4:4">
      <c r="D1287" t="s">
        <v>2430</v>
      </c>
    </row>
    <row r="1288" spans="4:4">
      <c r="D1288" t="s">
        <v>2431</v>
      </c>
    </row>
    <row r="1289" spans="4:4">
      <c r="D1289" t="s">
        <v>479</v>
      </c>
    </row>
    <row r="1290" spans="4:4">
      <c r="D1290" t="s">
        <v>612</v>
      </c>
    </row>
    <row r="1291" spans="4:4">
      <c r="D1291" t="s">
        <v>395</v>
      </c>
    </row>
    <row r="1292" spans="4:4">
      <c r="D1292" t="s">
        <v>2432</v>
      </c>
    </row>
    <row r="1293" spans="4:4">
      <c r="D1293" t="s">
        <v>2433</v>
      </c>
    </row>
    <row r="1294" spans="4:4">
      <c r="D1294" t="s">
        <v>2434</v>
      </c>
    </row>
    <row r="1295" spans="4:4">
      <c r="D1295" t="s">
        <v>1087</v>
      </c>
    </row>
    <row r="1296" spans="4:4">
      <c r="D1296" t="s">
        <v>1088</v>
      </c>
    </row>
    <row r="1297" spans="4:4">
      <c r="D1297" t="s">
        <v>2435</v>
      </c>
    </row>
    <row r="1298" spans="4:4">
      <c r="D1298" t="s">
        <v>679</v>
      </c>
    </row>
    <row r="1299" spans="4:4">
      <c r="D1299" t="s">
        <v>947</v>
      </c>
    </row>
    <row r="1300" spans="4:4">
      <c r="D1300" t="s">
        <v>834</v>
      </c>
    </row>
    <row r="1301" spans="4:4">
      <c r="D1301" t="s">
        <v>1024</v>
      </c>
    </row>
    <row r="1302" spans="4:4">
      <c r="D1302" t="s">
        <v>1025</v>
      </c>
    </row>
    <row r="1303" spans="4:4">
      <c r="D1303" t="s">
        <v>928</v>
      </c>
    </row>
    <row r="1304" spans="4:4">
      <c r="D1304" t="s">
        <v>1026</v>
      </c>
    </row>
    <row r="1305" spans="4:4">
      <c r="D1305" t="s">
        <v>2436</v>
      </c>
    </row>
    <row r="1306" spans="4:4">
      <c r="D1306" t="s">
        <v>266</v>
      </c>
    </row>
    <row r="1307" spans="4:4">
      <c r="D1307" t="s">
        <v>2437</v>
      </c>
    </row>
    <row r="1308" spans="4:4">
      <c r="D1308" t="s">
        <v>2438</v>
      </c>
    </row>
    <row r="1309" spans="4:4">
      <c r="D1309" t="s">
        <v>707</v>
      </c>
    </row>
    <row r="1310" spans="4:4">
      <c r="D1310" t="s">
        <v>1198</v>
      </c>
    </row>
    <row r="1311" spans="4:4">
      <c r="D1311" t="s">
        <v>643</v>
      </c>
    </row>
    <row r="1312" spans="4:4">
      <c r="D1312" t="s">
        <v>2439</v>
      </c>
    </row>
    <row r="1313" spans="4:4">
      <c r="D1313" t="s">
        <v>396</v>
      </c>
    </row>
    <row r="1314" spans="4:4">
      <c r="D1314" t="s">
        <v>2440</v>
      </c>
    </row>
    <row r="1315" spans="4:4">
      <c r="D1315" t="s">
        <v>1027</v>
      </c>
    </row>
    <row r="1316" spans="4:4">
      <c r="D1316" t="s">
        <v>2441</v>
      </c>
    </row>
    <row r="1317" spans="4:4">
      <c r="D1317" t="s">
        <v>2442</v>
      </c>
    </row>
    <row r="1318" spans="4:4">
      <c r="D1318" t="s">
        <v>2443</v>
      </c>
    </row>
    <row r="1319" spans="4:4">
      <c r="D1319" t="s">
        <v>806</v>
      </c>
    </row>
    <row r="1320" spans="4:4">
      <c r="D1320" t="s">
        <v>2444</v>
      </c>
    </row>
    <row r="1321" spans="4:4">
      <c r="D1321" t="s">
        <v>708</v>
      </c>
    </row>
    <row r="1322" spans="4:4">
      <c r="D1322" t="s">
        <v>2445</v>
      </c>
    </row>
    <row r="1323" spans="4:4">
      <c r="D1323" t="s">
        <v>1513</v>
      </c>
    </row>
    <row r="1324" spans="4:4">
      <c r="D1324" t="s">
        <v>2446</v>
      </c>
    </row>
    <row r="1325" spans="4:4">
      <c r="D1325" t="s">
        <v>613</v>
      </c>
    </row>
    <row r="1326" spans="4:4">
      <c r="D1326" t="s">
        <v>2447</v>
      </c>
    </row>
    <row r="1327" spans="4:4">
      <c r="D1327" t="s">
        <v>543</v>
      </c>
    </row>
    <row r="1328" spans="4:4">
      <c r="D1328" t="s">
        <v>2448</v>
      </c>
    </row>
    <row r="1329" spans="4:4">
      <c r="D1329" t="s">
        <v>2449</v>
      </c>
    </row>
    <row r="1330" spans="4:4">
      <c r="D1330" t="s">
        <v>1514</v>
      </c>
    </row>
    <row r="1331" spans="4:4">
      <c r="D1331" t="s">
        <v>2450</v>
      </c>
    </row>
    <row r="1332" spans="4:4">
      <c r="D1332" t="s">
        <v>2451</v>
      </c>
    </row>
    <row r="1333" spans="4:4">
      <c r="D1333" t="s">
        <v>398</v>
      </c>
    </row>
    <row r="1334" spans="4:4">
      <c r="D1334" t="s">
        <v>2452</v>
      </c>
    </row>
    <row r="1335" spans="4:4">
      <c r="D1335" t="s">
        <v>2453</v>
      </c>
    </row>
    <row r="1336" spans="4:4">
      <c r="D1336" t="s">
        <v>2454</v>
      </c>
    </row>
    <row r="1337" spans="4:4">
      <c r="D1337" t="s">
        <v>2455</v>
      </c>
    </row>
    <row r="1338" spans="4:4">
      <c r="D1338" t="s">
        <v>321</v>
      </c>
    </row>
    <row r="1339" spans="4:4">
      <c r="D1339" t="s">
        <v>2456</v>
      </c>
    </row>
    <row r="1340" spans="4:4">
      <c r="D1340" t="s">
        <v>1352</v>
      </c>
    </row>
    <row r="1341" spans="4:4">
      <c r="D1341" t="s">
        <v>2457</v>
      </c>
    </row>
    <row r="1342" spans="4:4">
      <c r="D1342" t="s">
        <v>399</v>
      </c>
    </row>
    <row r="1343" spans="4:4">
      <c r="D1343" t="s">
        <v>2458</v>
      </c>
    </row>
    <row r="1344" spans="4:4">
      <c r="D1344" t="s">
        <v>980</v>
      </c>
    </row>
    <row r="1345" spans="4:4">
      <c r="D1345" t="s">
        <v>1199</v>
      </c>
    </row>
    <row r="1346" spans="4:4">
      <c r="D1346" t="s">
        <v>2459</v>
      </c>
    </row>
    <row r="1347" spans="4:4">
      <c r="D1347" t="s">
        <v>480</v>
      </c>
    </row>
    <row r="1348" spans="4:4">
      <c r="D1348" t="s">
        <v>1089</v>
      </c>
    </row>
    <row r="1349" spans="4:4">
      <c r="D1349" t="s">
        <v>2460</v>
      </c>
    </row>
    <row r="1350" spans="4:4">
      <c r="D1350" t="s">
        <v>2461</v>
      </c>
    </row>
    <row r="1351" spans="4:4">
      <c r="D1351" t="s">
        <v>481</v>
      </c>
    </row>
    <row r="1352" spans="4:4">
      <c r="D1352" t="s">
        <v>2462</v>
      </c>
    </row>
    <row r="1353" spans="4:4">
      <c r="D1353" t="s">
        <v>2463</v>
      </c>
    </row>
    <row r="1354" spans="4:4">
      <c r="D1354" t="s">
        <v>2464</v>
      </c>
    </row>
    <row r="1355" spans="4:4">
      <c r="D1355" t="s">
        <v>2465</v>
      </c>
    </row>
    <row r="1356" spans="4:4">
      <c r="D1356" t="s">
        <v>2466</v>
      </c>
    </row>
    <row r="1357" spans="4:4">
      <c r="D1357" t="s">
        <v>929</v>
      </c>
    </row>
    <row r="1358" spans="4:4">
      <c r="D1358" t="s">
        <v>680</v>
      </c>
    </row>
    <row r="1359" spans="4:4">
      <c r="D1359" t="s">
        <v>1250</v>
      </c>
    </row>
    <row r="1360" spans="4:4">
      <c r="D1360" t="s">
        <v>771</v>
      </c>
    </row>
    <row r="1361" spans="4:4">
      <c r="D1361" t="s">
        <v>1200</v>
      </c>
    </row>
    <row r="1362" spans="4:4">
      <c r="D1362" t="s">
        <v>577</v>
      </c>
    </row>
    <row r="1363" spans="4:4">
      <c r="D1363" t="s">
        <v>2467</v>
      </c>
    </row>
    <row r="1364" spans="4:4">
      <c r="D1364" t="s">
        <v>2468</v>
      </c>
    </row>
    <row r="1365" spans="4:4">
      <c r="D1365" t="s">
        <v>2469</v>
      </c>
    </row>
    <row r="1366" spans="4:4">
      <c r="D1366" t="s">
        <v>213</v>
      </c>
    </row>
    <row r="1367" spans="4:4">
      <c r="D1367" t="s">
        <v>2470</v>
      </c>
    </row>
    <row r="1368" spans="4:4">
      <c r="D1368" t="s">
        <v>930</v>
      </c>
    </row>
    <row r="1369" spans="4:4">
      <c r="D1369" t="s">
        <v>2471</v>
      </c>
    </row>
    <row r="1370" spans="4:4">
      <c r="D1370" t="s">
        <v>1436</v>
      </c>
    </row>
    <row r="1371" spans="4:4">
      <c r="D1371" t="s">
        <v>2472</v>
      </c>
    </row>
    <row r="1372" spans="4:4">
      <c r="D1372" t="s">
        <v>2473</v>
      </c>
    </row>
    <row r="1373" spans="4:4">
      <c r="D1373" t="s">
        <v>2474</v>
      </c>
    </row>
    <row r="1374" spans="4:4">
      <c r="D1374" t="s">
        <v>1141</v>
      </c>
    </row>
    <row r="1375" spans="4:4">
      <c r="D1375" t="s">
        <v>2475</v>
      </c>
    </row>
    <row r="1376" spans="4:4">
      <c r="D1376" t="s">
        <v>578</v>
      </c>
    </row>
    <row r="1377" spans="4:4">
      <c r="D1377" t="s">
        <v>1066</v>
      </c>
    </row>
    <row r="1378" spans="4:4">
      <c r="D1378" t="s">
        <v>170</v>
      </c>
    </row>
    <row r="1379" spans="4:4">
      <c r="D1379" t="s">
        <v>2476</v>
      </c>
    </row>
    <row r="1380" spans="4:4">
      <c r="D1380" t="s">
        <v>1474</v>
      </c>
    </row>
    <row r="1381" spans="4:4">
      <c r="D1381" t="s">
        <v>482</v>
      </c>
    </row>
    <row r="1382" spans="4:4">
      <c r="D1382" t="s">
        <v>232</v>
      </c>
    </row>
    <row r="1383" spans="4:4">
      <c r="D1383" t="s">
        <v>233</v>
      </c>
    </row>
    <row r="1384" spans="4:4">
      <c r="D1384" t="s">
        <v>2477</v>
      </c>
    </row>
    <row r="1385" spans="4:4">
      <c r="D1385" t="s">
        <v>401</v>
      </c>
    </row>
    <row r="1386" spans="4:4">
      <c r="D1386" t="s">
        <v>2478</v>
      </c>
    </row>
    <row r="1387" spans="4:4">
      <c r="D1387" t="s">
        <v>2479</v>
      </c>
    </row>
    <row r="1388" spans="4:4">
      <c r="D1388" t="s">
        <v>2480</v>
      </c>
    </row>
    <row r="1389" spans="4:4">
      <c r="D1389" t="s">
        <v>932</v>
      </c>
    </row>
    <row r="1390" spans="4:4">
      <c r="D1390" t="s">
        <v>2481</v>
      </c>
    </row>
    <row r="1391" spans="4:4">
      <c r="D1391" t="s">
        <v>2482</v>
      </c>
    </row>
    <row r="1392" spans="4:4">
      <c r="D1392" t="s">
        <v>2483</v>
      </c>
    </row>
    <row r="1393" spans="4:4">
      <c r="D1393" t="s">
        <v>267</v>
      </c>
    </row>
    <row r="1394" spans="4:4">
      <c r="D1394" t="s">
        <v>709</v>
      </c>
    </row>
    <row r="1395" spans="4:4">
      <c r="D1395" t="s">
        <v>858</v>
      </c>
    </row>
    <row r="1396" spans="4:4">
      <c r="D1396" t="s">
        <v>2484</v>
      </c>
    </row>
    <row r="1397" spans="4:4">
      <c r="D1397" t="s">
        <v>2485</v>
      </c>
    </row>
    <row r="1398" spans="4:4">
      <c r="D1398" t="s">
        <v>743</v>
      </c>
    </row>
    <row r="1399" spans="4:4">
      <c r="D1399" t="s">
        <v>2486</v>
      </c>
    </row>
    <row r="1400" spans="4:4">
      <c r="D1400" t="s">
        <v>215</v>
      </c>
    </row>
    <row r="1401" spans="4:4">
      <c r="D1401" t="s">
        <v>710</v>
      </c>
    </row>
    <row r="1402" spans="4:4">
      <c r="D1402" t="s">
        <v>403</v>
      </c>
    </row>
    <row r="1403" spans="4:4">
      <c r="D1403" t="s">
        <v>1201</v>
      </c>
    </row>
    <row r="1404" spans="4:4">
      <c r="D1404" t="s">
        <v>2487</v>
      </c>
    </row>
    <row r="1405" spans="4:4">
      <c r="D1405" t="s">
        <v>2488</v>
      </c>
    </row>
    <row r="1406" spans="4:4">
      <c r="D1406" t="s">
        <v>2489</v>
      </c>
    </row>
    <row r="1407" spans="4:4">
      <c r="D1407" t="s">
        <v>1437</v>
      </c>
    </row>
    <row r="1408" spans="4:4">
      <c r="D1408" t="s">
        <v>1068</v>
      </c>
    </row>
    <row r="1409" spans="4:4">
      <c r="D1409" t="s">
        <v>614</v>
      </c>
    </row>
    <row r="1410" spans="4:4">
      <c r="D1410" t="s">
        <v>1438</v>
      </c>
    </row>
    <row r="1411" spans="4:4">
      <c r="D1411" t="s">
        <v>616</v>
      </c>
    </row>
    <row r="1412" spans="4:4">
      <c r="D1412" t="s">
        <v>644</v>
      </c>
    </row>
    <row r="1413" spans="4:4">
      <c r="D1413" t="s">
        <v>518</v>
      </c>
    </row>
    <row r="1414" spans="4:4">
      <c r="D1414" t="s">
        <v>1353</v>
      </c>
    </row>
    <row r="1415" spans="4:4">
      <c r="D1415" t="s">
        <v>2490</v>
      </c>
    </row>
    <row r="1416" spans="4:4">
      <c r="D1416" t="s">
        <v>2491</v>
      </c>
    </row>
    <row r="1417" spans="4:4">
      <c r="D1417" t="s">
        <v>2492</v>
      </c>
    </row>
    <row r="1418" spans="4:4">
      <c r="D1418" t="s">
        <v>2493</v>
      </c>
    </row>
    <row r="1419" spans="4:4">
      <c r="D1419" t="s">
        <v>1439</v>
      </c>
    </row>
    <row r="1420" spans="4:4">
      <c r="D1420" t="s">
        <v>2494</v>
      </c>
    </row>
    <row r="1421" spans="4:4">
      <c r="D1421" t="s">
        <v>2495</v>
      </c>
    </row>
    <row r="1422" spans="4:4">
      <c r="D1422" t="s">
        <v>2496</v>
      </c>
    </row>
    <row r="1423" spans="4:4">
      <c r="D1423" t="s">
        <v>2497</v>
      </c>
    </row>
    <row r="1424" spans="4:4">
      <c r="D1424" t="s">
        <v>2498</v>
      </c>
    </row>
    <row r="1425" spans="4:4">
      <c r="D1425" t="s">
        <v>2499</v>
      </c>
    </row>
    <row r="1426" spans="4:4">
      <c r="D1426" t="s">
        <v>1532</v>
      </c>
    </row>
    <row r="1427" spans="4:4">
      <c r="D1427" t="s">
        <v>2500</v>
      </c>
    </row>
    <row r="1428" spans="4:4">
      <c r="D1428" t="s">
        <v>2501</v>
      </c>
    </row>
    <row r="1429" spans="4:4">
      <c r="D1429" t="s">
        <v>1440</v>
      </c>
    </row>
    <row r="1430" spans="4:4">
      <c r="D1430" t="s">
        <v>758</v>
      </c>
    </row>
    <row r="1431" spans="4:4">
      <c r="D1431" t="s">
        <v>2502</v>
      </c>
    </row>
    <row r="1432" spans="4:4">
      <c r="D1432" t="s">
        <v>1441</v>
      </c>
    </row>
    <row r="1433" spans="4:4">
      <c r="D1433" t="s">
        <v>1219</v>
      </c>
    </row>
    <row r="1434" spans="4:4">
      <c r="D1434" t="s">
        <v>2503</v>
      </c>
    </row>
    <row r="1435" spans="4:4">
      <c r="D1435" t="s">
        <v>323</v>
      </c>
    </row>
    <row r="1436" spans="4:4">
      <c r="D1436" t="s">
        <v>217</v>
      </c>
    </row>
    <row r="1437" spans="4:4">
      <c r="D1437" t="s">
        <v>2504</v>
      </c>
    </row>
    <row r="1438" spans="4:4">
      <c r="D1438" t="s">
        <v>1028</v>
      </c>
    </row>
    <row r="1439" spans="4:4">
      <c r="D1439" t="s">
        <v>2505</v>
      </c>
    </row>
    <row r="1440" spans="4:4">
      <c r="D1440" t="s">
        <v>1202</v>
      </c>
    </row>
    <row r="1441" spans="4:4">
      <c r="D1441" t="s">
        <v>759</v>
      </c>
    </row>
    <row r="1442" spans="4:4">
      <c r="D1442" t="s">
        <v>1029</v>
      </c>
    </row>
    <row r="1443" spans="4:4">
      <c r="D1443" t="s">
        <v>2506</v>
      </c>
    </row>
    <row r="1444" spans="4:4">
      <c r="D1444" t="s">
        <v>2507</v>
      </c>
    </row>
    <row r="1445" spans="4:4">
      <c r="D1445" t="s">
        <v>1516</v>
      </c>
    </row>
    <row r="1446" spans="4:4">
      <c r="D1446" t="s">
        <v>1442</v>
      </c>
    </row>
    <row r="1447" spans="4:4">
      <c r="D1447" t="s">
        <v>2508</v>
      </c>
    </row>
    <row r="1448" spans="4:4">
      <c r="D1448" t="s">
        <v>1533</v>
      </c>
    </row>
    <row r="1449" spans="4:4">
      <c r="D1449" t="s">
        <v>2509</v>
      </c>
    </row>
    <row r="1450" spans="4:4">
      <c r="D1450" t="s">
        <v>836</v>
      </c>
    </row>
    <row r="1451" spans="4:4">
      <c r="D1451" t="s">
        <v>1354</v>
      </c>
    </row>
    <row r="1452" spans="4:4">
      <c r="D1452" t="s">
        <v>933</v>
      </c>
    </row>
    <row r="1453" spans="4:4">
      <c r="D1453" t="s">
        <v>870</v>
      </c>
    </row>
    <row r="1454" spans="4:4">
      <c r="D1454" t="s">
        <v>2510</v>
      </c>
    </row>
    <row r="1455" spans="4:4">
      <c r="D1455" t="s">
        <v>711</v>
      </c>
    </row>
    <row r="1456" spans="4:4">
      <c r="D1456" t="s">
        <v>1443</v>
      </c>
    </row>
    <row r="1457" spans="4:4">
      <c r="D1457" t="s">
        <v>2511</v>
      </c>
    </row>
    <row r="1458" spans="4:4">
      <c r="D1458" t="s">
        <v>2512</v>
      </c>
    </row>
    <row r="1459" spans="4:4">
      <c r="D1459" t="s">
        <v>859</v>
      </c>
    </row>
    <row r="1460" spans="4:4">
      <c r="D1460" t="s">
        <v>2513</v>
      </c>
    </row>
    <row r="1461" spans="4:4">
      <c r="D1461" t="s">
        <v>2514</v>
      </c>
    </row>
    <row r="1462" spans="4:4">
      <c r="D1462" t="s">
        <v>2515</v>
      </c>
    </row>
    <row r="1463" spans="4:4">
      <c r="D1463" t="s">
        <v>2516</v>
      </c>
    </row>
    <row r="1464" spans="4:4">
      <c r="D1464" t="s">
        <v>2517</v>
      </c>
    </row>
    <row r="1465" spans="4:4">
      <c r="D1465" t="s">
        <v>2518</v>
      </c>
    </row>
    <row r="1466" spans="4:4">
      <c r="D1466" t="s">
        <v>2519</v>
      </c>
    </row>
    <row r="1467" spans="4:4">
      <c r="D1467" t="s">
        <v>2520</v>
      </c>
    </row>
    <row r="1468" spans="4:4">
      <c r="D1468" t="s">
        <v>2521</v>
      </c>
    </row>
    <row r="1469" spans="4:4">
      <c r="D1469" t="s">
        <v>1030</v>
      </c>
    </row>
    <row r="1470" spans="4:4">
      <c r="D1470" t="s">
        <v>948</v>
      </c>
    </row>
    <row r="1471" spans="4:4">
      <c r="D1471" t="s">
        <v>2522</v>
      </c>
    </row>
    <row r="1472" spans="4:4">
      <c r="D1472" t="s">
        <v>2523</v>
      </c>
    </row>
    <row r="1473" spans="4:4">
      <c r="D1473" t="s">
        <v>2524</v>
      </c>
    </row>
    <row r="1474" spans="4:4">
      <c r="D1474" t="s">
        <v>2525</v>
      </c>
    </row>
    <row r="1475" spans="4:4">
      <c r="D1475" t="s">
        <v>2526</v>
      </c>
    </row>
    <row r="1476" spans="4:4">
      <c r="D1476" t="s">
        <v>2527</v>
      </c>
    </row>
    <row r="1477" spans="4:4">
      <c r="D1477" t="s">
        <v>712</v>
      </c>
    </row>
    <row r="1478" spans="4:4">
      <c r="D1478" t="s">
        <v>483</v>
      </c>
    </row>
    <row r="1479" spans="4:4">
      <c r="D1479" t="s">
        <v>1444</v>
      </c>
    </row>
    <row r="1480" spans="4:4">
      <c r="D1480" t="s">
        <v>645</v>
      </c>
    </row>
    <row r="1481" spans="4:4">
      <c r="D1481" t="s">
        <v>1203</v>
      </c>
    </row>
    <row r="1482" spans="4:4">
      <c r="D1482" t="s">
        <v>2528</v>
      </c>
    </row>
    <row r="1483" spans="4:4">
      <c r="D1483" t="s">
        <v>2529</v>
      </c>
    </row>
    <row r="1484" spans="4:4">
      <c r="D1484" t="s">
        <v>2530</v>
      </c>
    </row>
    <row r="1485" spans="4:4">
      <c r="D1485" t="s">
        <v>1204</v>
      </c>
    </row>
    <row r="1486" spans="4:4">
      <c r="D1486" t="s">
        <v>2531</v>
      </c>
    </row>
    <row r="1487" spans="4:4">
      <c r="D1487" t="s">
        <v>2532</v>
      </c>
    </row>
    <row r="1488" spans="4:4">
      <c r="D1488" t="s">
        <v>269</v>
      </c>
    </row>
    <row r="1489" spans="4:4">
      <c r="D1489" t="s">
        <v>1273</v>
      </c>
    </row>
    <row r="1490" spans="4:4">
      <c r="D1490" t="s">
        <v>1446</v>
      </c>
    </row>
    <row r="1491" spans="4:4">
      <c r="D1491" t="s">
        <v>1445</v>
      </c>
    </row>
    <row r="1492" spans="4:4">
      <c r="D1492" t="s">
        <v>2533</v>
      </c>
    </row>
    <row r="1493" spans="4:4">
      <c r="D1493" t="s">
        <v>1274</v>
      </c>
    </row>
    <row r="1494" spans="4:4">
      <c r="D1494" t="s">
        <v>2534</v>
      </c>
    </row>
    <row r="1495" spans="4:4">
      <c r="D1495" t="s">
        <v>838</v>
      </c>
    </row>
    <row r="1496" spans="4:4">
      <c r="D1496" t="s">
        <v>579</v>
      </c>
    </row>
    <row r="1497" spans="4:4">
      <c r="D1497" t="s">
        <v>2535</v>
      </c>
    </row>
    <row r="1498" spans="4:4">
      <c r="D1498" t="s">
        <v>2536</v>
      </c>
    </row>
    <row r="1499" spans="4:4">
      <c r="D1499" t="s">
        <v>484</v>
      </c>
    </row>
    <row r="1500" spans="4:4">
      <c r="D1500" t="s">
        <v>934</v>
      </c>
    </row>
    <row r="1501" spans="4:4">
      <c r="D1501" t="s">
        <v>1031</v>
      </c>
    </row>
    <row r="1502" spans="4:4">
      <c r="D1502" t="s">
        <v>1355</v>
      </c>
    </row>
    <row r="1503" spans="4:4">
      <c r="D1503" t="s">
        <v>2537</v>
      </c>
    </row>
    <row r="1504" spans="4:4">
      <c r="D1504" t="s">
        <v>1090</v>
      </c>
    </row>
    <row r="1505" spans="4:4">
      <c r="D1505" t="s">
        <v>2538</v>
      </c>
    </row>
    <row r="1506" spans="4:4">
      <c r="D1506" t="s">
        <v>2539</v>
      </c>
    </row>
    <row r="1507" spans="4:4">
      <c r="D1507" t="s">
        <v>2540</v>
      </c>
    </row>
    <row r="1508" spans="4:4">
      <c r="D1508" t="s">
        <v>2541</v>
      </c>
    </row>
    <row r="1509" spans="4:4">
      <c r="D1509" t="s">
        <v>2542</v>
      </c>
    </row>
    <row r="1510" spans="4:4">
      <c r="D1510" t="s">
        <v>2543</v>
      </c>
    </row>
    <row r="1511" spans="4:4">
      <c r="D1511" t="s">
        <v>2544</v>
      </c>
    </row>
    <row r="1512" spans="4:4">
      <c r="D1512" t="s">
        <v>2545</v>
      </c>
    </row>
    <row r="1513" spans="4:4">
      <c r="D1513" t="s">
        <v>935</v>
      </c>
    </row>
    <row r="1514" spans="4:4">
      <c r="D1514" t="s">
        <v>2546</v>
      </c>
    </row>
    <row r="1515" spans="4:4">
      <c r="D1515" t="s">
        <v>2547</v>
      </c>
    </row>
    <row r="1516" spans="4:4">
      <c r="D1516" t="s">
        <v>1356</v>
      </c>
    </row>
    <row r="1517" spans="4:4">
      <c r="D1517" t="s">
        <v>174</v>
      </c>
    </row>
    <row r="1518" spans="4:4">
      <c r="D1518" t="s">
        <v>1275</v>
      </c>
    </row>
    <row r="1519" spans="4:4">
      <c r="D1519" t="s">
        <v>2548</v>
      </c>
    </row>
    <row r="1520" spans="4:4">
      <c r="D1520" t="s">
        <v>1205</v>
      </c>
    </row>
    <row r="1521" spans="4:4">
      <c r="D1521" t="s">
        <v>2549</v>
      </c>
    </row>
    <row r="1522" spans="4:4">
      <c r="D1522" t="s">
        <v>2550</v>
      </c>
    </row>
    <row r="1523" spans="4:4">
      <c r="D1523" t="s">
        <v>270</v>
      </c>
    </row>
    <row r="1524" spans="4:4">
      <c r="D1524" t="s">
        <v>772</v>
      </c>
    </row>
    <row r="1525" spans="4:4">
      <c r="D1525" t="s">
        <v>808</v>
      </c>
    </row>
    <row r="1526" spans="4:4">
      <c r="D1526" t="s">
        <v>2551</v>
      </c>
    </row>
    <row r="1527" spans="4:4">
      <c r="D1527" t="s">
        <v>981</v>
      </c>
    </row>
    <row r="1528" spans="4:4">
      <c r="D1528" t="s">
        <v>1447</v>
      </c>
    </row>
    <row r="1529" spans="4:4">
      <c r="D1529" t="s">
        <v>2552</v>
      </c>
    </row>
    <row r="1530" spans="4:4">
      <c r="D1530" t="s">
        <v>219</v>
      </c>
    </row>
    <row r="1531" spans="4:4">
      <c r="D1531" t="s">
        <v>1378</v>
      </c>
    </row>
    <row r="1532" spans="4:4">
      <c r="D1532" t="s">
        <v>1241</v>
      </c>
    </row>
    <row r="1533" spans="4:4">
      <c r="D1533" t="s">
        <v>2553</v>
      </c>
    </row>
    <row r="1534" spans="4:4">
      <c r="D1534" t="s">
        <v>2554</v>
      </c>
    </row>
    <row r="1535" spans="4:4">
      <c r="D1535" t="s">
        <v>272</v>
      </c>
    </row>
    <row r="1536" spans="4:4">
      <c r="D1536" t="s">
        <v>273</v>
      </c>
    </row>
    <row r="1537" spans="4:4">
      <c r="D1537" t="s">
        <v>275</v>
      </c>
    </row>
    <row r="1538" spans="4:4">
      <c r="D1538" t="s">
        <v>277</v>
      </c>
    </row>
    <row r="1539" spans="4:4">
      <c r="D1539" t="s">
        <v>1206</v>
      </c>
    </row>
    <row r="1540" spans="4:4">
      <c r="D1540" t="s">
        <v>1357</v>
      </c>
    </row>
    <row r="1541" spans="4:4">
      <c r="D1541" t="s">
        <v>279</v>
      </c>
    </row>
    <row r="1542" spans="4:4">
      <c r="D1542" t="s">
        <v>990</v>
      </c>
    </row>
    <row r="1543" spans="4:4">
      <c r="D1543" t="s">
        <v>1207</v>
      </c>
    </row>
    <row r="1544" spans="4:4">
      <c r="D1544" t="s">
        <v>281</v>
      </c>
    </row>
    <row r="1545" spans="4:4">
      <c r="D1545" t="s">
        <v>282</v>
      </c>
    </row>
    <row r="1546" spans="4:4">
      <c r="D1546" t="s">
        <v>2555</v>
      </c>
    </row>
    <row r="1547" spans="4:4">
      <c r="D1547" t="s">
        <v>1358</v>
      </c>
    </row>
    <row r="1548" spans="4:4">
      <c r="D1548" t="s">
        <v>2556</v>
      </c>
    </row>
    <row r="1549" spans="4:4">
      <c r="D1549" t="s">
        <v>1208</v>
      </c>
    </row>
    <row r="1550" spans="4:4">
      <c r="D1550" t="s">
        <v>2557</v>
      </c>
    </row>
    <row r="1551" spans="4:4">
      <c r="D1551" t="s">
        <v>2558</v>
      </c>
    </row>
    <row r="1552" spans="4:4">
      <c r="D1552" t="s">
        <v>991</v>
      </c>
    </row>
    <row r="1553" spans="4:4">
      <c r="D1553" t="s">
        <v>2559</v>
      </c>
    </row>
    <row r="1554" spans="4:4">
      <c r="D1554" t="s">
        <v>580</v>
      </c>
    </row>
    <row r="1555" spans="4:4">
      <c r="D1555" t="s">
        <v>2560</v>
      </c>
    </row>
    <row r="1556" spans="4:4">
      <c r="D1556" t="s">
        <v>2561</v>
      </c>
    </row>
    <row r="1557" spans="4:4">
      <c r="D1557" t="s">
        <v>284</v>
      </c>
    </row>
    <row r="1558" spans="4:4">
      <c r="D1558" t="s">
        <v>285</v>
      </c>
    </row>
    <row r="1559" spans="4:4">
      <c r="D1559" t="s">
        <v>287</v>
      </c>
    </row>
    <row r="1560" spans="4:4">
      <c r="D1560" t="s">
        <v>993</v>
      </c>
    </row>
    <row r="1561" spans="4:4">
      <c r="D1561" t="s">
        <v>2562</v>
      </c>
    </row>
    <row r="1562" spans="4:4">
      <c r="D1562" t="s">
        <v>405</v>
      </c>
    </row>
    <row r="1563" spans="4:4">
      <c r="D1563" t="s">
        <v>406</v>
      </c>
    </row>
    <row r="1564" spans="4:4">
      <c r="D1564" t="s">
        <v>1032</v>
      </c>
    </row>
    <row r="1565" spans="4:4">
      <c r="D1565" t="s">
        <v>2563</v>
      </c>
    </row>
    <row r="1566" spans="4:4">
      <c r="D1566" t="s">
        <v>955</v>
      </c>
    </row>
    <row r="1567" spans="4:4">
      <c r="D1567" t="s">
        <v>2564</v>
      </c>
    </row>
    <row r="1568" spans="4:4">
      <c r="D1568" t="s">
        <v>956</v>
      </c>
    </row>
    <row r="1569" spans="4:4">
      <c r="D1569" t="s">
        <v>2565</v>
      </c>
    </row>
    <row r="1570" spans="4:4">
      <c r="D1570" t="s">
        <v>1033</v>
      </c>
    </row>
    <row r="1571" spans="4:4">
      <c r="D1571" t="s">
        <v>2566</v>
      </c>
    </row>
    <row r="1572" spans="4:4">
      <c r="D1572" t="s">
        <v>2567</v>
      </c>
    </row>
    <row r="1573" spans="4:4">
      <c r="D1573" t="s">
        <v>1034</v>
      </c>
    </row>
    <row r="1574" spans="4:4">
      <c r="D1574" t="s">
        <v>2568</v>
      </c>
    </row>
    <row r="1575" spans="4:4">
      <c r="D1575" t="s">
        <v>2569</v>
      </c>
    </row>
    <row r="1576" spans="4:4">
      <c r="D1576" t="s">
        <v>2570</v>
      </c>
    </row>
    <row r="1577" spans="4:4">
      <c r="D1577" t="s">
        <v>2571</v>
      </c>
    </row>
    <row r="1578" spans="4:4">
      <c r="D1578" t="s">
        <v>2572</v>
      </c>
    </row>
    <row r="1579" spans="4:4">
      <c r="D1579" t="s">
        <v>520</v>
      </c>
    </row>
    <row r="1580" spans="4:4">
      <c r="D1580" t="s">
        <v>2573</v>
      </c>
    </row>
    <row r="1581" spans="4:4">
      <c r="D1581" t="s">
        <v>2574</v>
      </c>
    </row>
    <row r="1582" spans="4:4">
      <c r="D1582" t="s">
        <v>2575</v>
      </c>
    </row>
    <row r="1583" spans="4:4">
      <c r="D1583" t="s">
        <v>2576</v>
      </c>
    </row>
    <row r="1584" spans="4:4">
      <c r="D1584" t="s">
        <v>220</v>
      </c>
    </row>
    <row r="1585" spans="4:4">
      <c r="D1585" t="s">
        <v>646</v>
      </c>
    </row>
    <row r="1586" spans="4:4">
      <c r="D1586" t="s">
        <v>407</v>
      </c>
    </row>
    <row r="1587" spans="4:4">
      <c r="D1587" t="s">
        <v>2577</v>
      </c>
    </row>
    <row r="1588" spans="4:4">
      <c r="D1588" t="s">
        <v>1276</v>
      </c>
    </row>
    <row r="1589" spans="4:4">
      <c r="D1589" t="s">
        <v>1091</v>
      </c>
    </row>
    <row r="1590" spans="4:4">
      <c r="D1590" t="s">
        <v>2578</v>
      </c>
    </row>
    <row r="1591" spans="4:4">
      <c r="D1591" t="s">
        <v>957</v>
      </c>
    </row>
    <row r="1592" spans="4:4">
      <c r="D1592" t="s">
        <v>2579</v>
      </c>
    </row>
    <row r="1593" spans="4:4">
      <c r="D1593" t="s">
        <v>2580</v>
      </c>
    </row>
    <row r="1594" spans="4:4">
      <c r="D1594" t="s">
        <v>2581</v>
      </c>
    </row>
    <row r="1595" spans="4:4">
      <c r="D1595" t="s">
        <v>2582</v>
      </c>
    </row>
    <row r="1596" spans="4:4">
      <c r="D1596" t="s">
        <v>289</v>
      </c>
    </row>
    <row r="1597" spans="4:4">
      <c r="D1597" t="s">
        <v>2583</v>
      </c>
    </row>
    <row r="1598" spans="4:4">
      <c r="D1598" t="s">
        <v>647</v>
      </c>
    </row>
    <row r="1599" spans="4:4">
      <c r="D1599" t="s">
        <v>1519</v>
      </c>
    </row>
    <row r="1600" spans="4:4">
      <c r="D1600" t="s">
        <v>176</v>
      </c>
    </row>
    <row r="1601" spans="4:4">
      <c r="D1601" t="s">
        <v>2584</v>
      </c>
    </row>
    <row r="1602" spans="4:4">
      <c r="D1602" t="s">
        <v>839</v>
      </c>
    </row>
    <row r="1603" spans="4:4">
      <c r="D1603" t="s">
        <v>2585</v>
      </c>
    </row>
    <row r="1604" spans="4:4">
      <c r="D1604" t="s">
        <v>2586</v>
      </c>
    </row>
    <row r="1605" spans="4:4">
      <c r="D1605" t="s">
        <v>2587</v>
      </c>
    </row>
    <row r="1606" spans="4:4">
      <c r="D1606" t="s">
        <v>2588</v>
      </c>
    </row>
    <row r="1607" spans="4:4">
      <c r="D1607" t="s">
        <v>2589</v>
      </c>
    </row>
    <row r="1608" spans="4:4">
      <c r="D1608" t="s">
        <v>2590</v>
      </c>
    </row>
    <row r="1609" spans="4:4">
      <c r="D1609" t="s">
        <v>2591</v>
      </c>
    </row>
    <row r="1610" spans="4:4">
      <c r="D1610" t="s">
        <v>871</v>
      </c>
    </row>
    <row r="1611" spans="4:4">
      <c r="D1611" t="s">
        <v>2592</v>
      </c>
    </row>
    <row r="1612" spans="4:4">
      <c r="D1612" t="s">
        <v>2593</v>
      </c>
    </row>
    <row r="1613" spans="4:4">
      <c r="D1613" t="s">
        <v>2594</v>
      </c>
    </row>
    <row r="1614" spans="4:4">
      <c r="D1614" t="s">
        <v>1476</v>
      </c>
    </row>
    <row r="1615" spans="4:4">
      <c r="D1615" t="s">
        <v>2595</v>
      </c>
    </row>
    <row r="1616" spans="4:4">
      <c r="D1616" t="s">
        <v>1477</v>
      </c>
    </row>
    <row r="1617" spans="4:4">
      <c r="D1617" t="s">
        <v>2596</v>
      </c>
    </row>
    <row r="1618" spans="4:4">
      <c r="D1618" t="s">
        <v>1277</v>
      </c>
    </row>
    <row r="1619" spans="4:4">
      <c r="D1619" t="s">
        <v>2597</v>
      </c>
    </row>
    <row r="1620" spans="4:4">
      <c r="D1620" t="s">
        <v>1479</v>
      </c>
    </row>
    <row r="1621" spans="4:4">
      <c r="D1621" t="s">
        <v>2598</v>
      </c>
    </row>
    <row r="1622" spans="4:4">
      <c r="D1622" t="s">
        <v>2599</v>
      </c>
    </row>
    <row r="1623" spans="4:4">
      <c r="D1623" t="s">
        <v>291</v>
      </c>
    </row>
    <row r="1624" spans="4:4">
      <c r="D1624" t="s">
        <v>761</v>
      </c>
    </row>
    <row r="1625" spans="4:4">
      <c r="D1625" t="s">
        <v>2600</v>
      </c>
    </row>
    <row r="1626" spans="4:4">
      <c r="D1626" t="s">
        <v>293</v>
      </c>
    </row>
    <row r="1627" spans="4:4">
      <c r="D1627" t="s">
        <v>2601</v>
      </c>
    </row>
    <row r="1628" spans="4:4">
      <c r="D1628" t="s">
        <v>2602</v>
      </c>
    </row>
    <row r="1629" spans="4:4">
      <c r="D1629" t="s">
        <v>485</v>
      </c>
    </row>
    <row r="1630" spans="4:4">
      <c r="D1630" t="s">
        <v>1243</v>
      </c>
    </row>
    <row r="1631" spans="4:4">
      <c r="D1631" t="s">
        <v>681</v>
      </c>
    </row>
    <row r="1632" spans="4:4">
      <c r="D1632" t="s">
        <v>2603</v>
      </c>
    </row>
    <row r="1633" spans="4:4">
      <c r="D1633" t="s">
        <v>1481</v>
      </c>
    </row>
    <row r="1634" spans="4:4">
      <c r="D1634" t="s">
        <v>1448</v>
      </c>
    </row>
    <row r="1635" spans="4:4">
      <c r="D1635" t="s">
        <v>713</v>
      </c>
    </row>
    <row r="1636" spans="4:4">
      <c r="D1636" t="s">
        <v>714</v>
      </c>
    </row>
    <row r="1637" spans="4:4">
      <c r="D1637" t="s">
        <v>178</v>
      </c>
    </row>
    <row r="1638" spans="4:4">
      <c r="D1638" t="s">
        <v>1520</v>
      </c>
    </row>
    <row r="1639" spans="4:4">
      <c r="D1639" t="s">
        <v>2604</v>
      </c>
    </row>
    <row r="1640" spans="4:4">
      <c r="D1640" t="s">
        <v>2605</v>
      </c>
    </row>
    <row r="1641" spans="4:4">
      <c r="D1641" t="s">
        <v>715</v>
      </c>
    </row>
    <row r="1642" spans="4:4">
      <c r="D1642" t="s">
        <v>716</v>
      </c>
    </row>
    <row r="1643" spans="4:4">
      <c r="D1643" t="s">
        <v>717</v>
      </c>
    </row>
    <row r="1644" spans="4:4">
      <c r="D1644" t="s">
        <v>408</v>
      </c>
    </row>
    <row r="1645" spans="4:4">
      <c r="D1645" t="s">
        <v>618</v>
      </c>
    </row>
    <row r="1646" spans="4:4">
      <c r="D1646" t="s">
        <v>2606</v>
      </c>
    </row>
    <row r="1647" spans="4:4">
      <c r="D1647" t="s">
        <v>2607</v>
      </c>
    </row>
    <row r="1648" spans="4:4">
      <c r="D1648" t="s">
        <v>840</v>
      </c>
    </row>
    <row r="1649" spans="4:4">
      <c r="D1649" t="s">
        <v>860</v>
      </c>
    </row>
    <row r="1650" spans="4:4">
      <c r="D1650" t="s">
        <v>409</v>
      </c>
    </row>
    <row r="1651" spans="4:4">
      <c r="D1651" t="s">
        <v>718</v>
      </c>
    </row>
    <row r="1652" spans="4:4">
      <c r="D1652" t="s">
        <v>2608</v>
      </c>
    </row>
    <row r="1653" spans="4:4">
      <c r="D1653" t="s">
        <v>762</v>
      </c>
    </row>
    <row r="1654" spans="4:4">
      <c r="D1654" t="s">
        <v>720</v>
      </c>
    </row>
    <row r="1655" spans="4:4">
      <c r="D1655" t="s">
        <v>1449</v>
      </c>
    </row>
    <row r="1656" spans="4:4">
      <c r="D1656" t="s">
        <v>295</v>
      </c>
    </row>
    <row r="1657" spans="4:4">
      <c r="D1657" t="s">
        <v>2609</v>
      </c>
    </row>
    <row r="1658" spans="4:4">
      <c r="D1658" t="s">
        <v>2610</v>
      </c>
    </row>
    <row r="1659" spans="4:4">
      <c r="D1659" t="s">
        <v>2611</v>
      </c>
    </row>
    <row r="1660" spans="4:4">
      <c r="D1660" t="s">
        <v>581</v>
      </c>
    </row>
    <row r="1661" spans="4:4">
      <c r="D1661" t="s">
        <v>2612</v>
      </c>
    </row>
    <row r="1662" spans="4:4">
      <c r="D1662" t="s">
        <v>2613</v>
      </c>
    </row>
    <row r="1663" spans="4:4">
      <c r="D1663" t="s">
        <v>1450</v>
      </c>
    </row>
    <row r="1664" spans="4:4">
      <c r="D1664" t="s">
        <v>2614</v>
      </c>
    </row>
    <row r="1665" spans="4:4">
      <c r="D1665" t="s">
        <v>841</v>
      </c>
    </row>
    <row r="1666" spans="4:4">
      <c r="D1666" t="s">
        <v>2615</v>
      </c>
    </row>
    <row r="1667" spans="4:4">
      <c r="D1667" t="s">
        <v>2616</v>
      </c>
    </row>
    <row r="1668" spans="4:4">
      <c r="D1668" t="s">
        <v>2617</v>
      </c>
    </row>
    <row r="1669" spans="4:4">
      <c r="D1669" t="s">
        <v>2618</v>
      </c>
    </row>
    <row r="1670" spans="4:4">
      <c r="D1670" t="s">
        <v>2619</v>
      </c>
    </row>
    <row r="1671" spans="4:4">
      <c r="D1671" t="s">
        <v>1482</v>
      </c>
    </row>
    <row r="1672" spans="4:4">
      <c r="D1672" t="s">
        <v>486</v>
      </c>
    </row>
    <row r="1673" spans="4:4">
      <c r="D1673" t="s">
        <v>888</v>
      </c>
    </row>
    <row r="1674" spans="4:4">
      <c r="D1674" t="s">
        <v>2620</v>
      </c>
    </row>
    <row r="1675" spans="4:4">
      <c r="D1675" t="s">
        <v>936</v>
      </c>
    </row>
    <row r="1676" spans="4:4">
      <c r="D1676" t="s">
        <v>872</v>
      </c>
    </row>
    <row r="1677" spans="4:4">
      <c r="D1677" t="s">
        <v>2621</v>
      </c>
    </row>
    <row r="1678" spans="4:4">
      <c r="D1678" t="s">
        <v>1002</v>
      </c>
    </row>
    <row r="1679" spans="4:4">
      <c r="D1679" t="s">
        <v>521</v>
      </c>
    </row>
    <row r="1680" spans="4:4">
      <c r="D1680" t="s">
        <v>961</v>
      </c>
    </row>
    <row r="1681" spans="4:4">
      <c r="D1681" t="s">
        <v>2622</v>
      </c>
    </row>
    <row r="1682" spans="4:4">
      <c r="D1682" t="s">
        <v>2623</v>
      </c>
    </row>
    <row r="1683" spans="4:4">
      <c r="D1683" t="s">
        <v>744</v>
      </c>
    </row>
    <row r="1684" spans="4:4">
      <c r="D1684" t="s">
        <v>1451</v>
      </c>
    </row>
    <row r="1685" spans="4:4">
      <c r="D1685" t="s">
        <v>619</v>
      </c>
    </row>
    <row r="1686" spans="4:4">
      <c r="D1686" t="s">
        <v>2624</v>
      </c>
    </row>
    <row r="1687" spans="4:4">
      <c r="D1687" t="s">
        <v>2625</v>
      </c>
    </row>
    <row r="1688" spans="4:4">
      <c r="D1688" t="s">
        <v>1070</v>
      </c>
    </row>
    <row r="1689" spans="4:4">
      <c r="D1689" t="s">
        <v>648</v>
      </c>
    </row>
    <row r="1690" spans="4:4">
      <c r="D1690" t="s">
        <v>411</v>
      </c>
    </row>
    <row r="1691" spans="4:4">
      <c r="D1691" t="s">
        <v>2626</v>
      </c>
    </row>
    <row r="1692" spans="4:4">
      <c r="D1692" t="s">
        <v>1452</v>
      </c>
    </row>
    <row r="1693" spans="4:4">
      <c r="D1693" t="s">
        <v>2627</v>
      </c>
    </row>
    <row r="1694" spans="4:4">
      <c r="D1694" t="s">
        <v>982</v>
      </c>
    </row>
    <row r="1695" spans="4:4">
      <c r="D1695" t="s">
        <v>297</v>
      </c>
    </row>
    <row r="1696" spans="4:4">
      <c r="D1696" t="s">
        <v>2628</v>
      </c>
    </row>
    <row r="1697" spans="4:4">
      <c r="D1697" t="s">
        <v>2629</v>
      </c>
    </row>
    <row r="1698" spans="4:4">
      <c r="D1698" t="s">
        <v>2630</v>
      </c>
    </row>
    <row r="1699" spans="4:4">
      <c r="D1699" t="s">
        <v>2631</v>
      </c>
    </row>
    <row r="1700" spans="4:4">
      <c r="D1700" t="s">
        <v>2632</v>
      </c>
    </row>
    <row r="1701" spans="4:4">
      <c r="D1701" t="s">
        <v>2633</v>
      </c>
    </row>
    <row r="1702" spans="4:4">
      <c r="D1702" t="s">
        <v>2634</v>
      </c>
    </row>
    <row r="1703" spans="4:4">
      <c r="D1703" t="s">
        <v>2635</v>
      </c>
    </row>
    <row r="1704" spans="4:4">
      <c r="D1704" t="s">
        <v>487</v>
      </c>
    </row>
    <row r="1705" spans="4:4">
      <c r="D1705" t="s">
        <v>2636</v>
      </c>
    </row>
    <row r="1706" spans="4:4">
      <c r="D1706" t="s">
        <v>2637</v>
      </c>
    </row>
    <row r="1707" spans="4:4">
      <c r="D1707" t="s">
        <v>2638</v>
      </c>
    </row>
    <row r="1708" spans="4:4">
      <c r="D1708" t="s">
        <v>2639</v>
      </c>
    </row>
    <row r="1709" spans="4:4">
      <c r="D1709" t="s">
        <v>2640</v>
      </c>
    </row>
    <row r="1710" spans="4:4">
      <c r="D1710" t="s">
        <v>2641</v>
      </c>
    </row>
    <row r="1711" spans="4:4">
      <c r="D1711" t="s">
        <v>722</v>
      </c>
    </row>
    <row r="1712" spans="4:4">
      <c r="D1712" t="s">
        <v>2642</v>
      </c>
    </row>
    <row r="1713" spans="4:4">
      <c r="D1713" t="s">
        <v>1360</v>
      </c>
    </row>
    <row r="1714" spans="4:4">
      <c r="D1714" t="s">
        <v>873</v>
      </c>
    </row>
    <row r="1715" spans="4:4">
      <c r="D1715" t="s">
        <v>2643</v>
      </c>
    </row>
    <row r="1716" spans="4:4">
      <c r="D1716" t="s">
        <v>1361</v>
      </c>
    </row>
    <row r="1717" spans="4:4">
      <c r="D1717" t="s">
        <v>582</v>
      </c>
    </row>
    <row r="1718" spans="4:4">
      <c r="D1718" t="s">
        <v>2644</v>
      </c>
    </row>
    <row r="1719" spans="4:4">
      <c r="D1719" t="s">
        <v>2645</v>
      </c>
    </row>
    <row r="1720" spans="4:4">
      <c r="D1720" t="s">
        <v>324</v>
      </c>
    </row>
    <row r="1721" spans="4:4">
      <c r="D1721" t="s">
        <v>2646</v>
      </c>
    </row>
    <row r="1722" spans="4:4">
      <c r="D1722" t="s">
        <v>723</v>
      </c>
    </row>
    <row r="1723" spans="4:4">
      <c r="D1723" t="s">
        <v>488</v>
      </c>
    </row>
    <row r="1724" spans="4:4">
      <c r="D1724" t="s">
        <v>2647</v>
      </c>
    </row>
    <row r="1725" spans="4:4">
      <c r="D1725" t="s">
        <v>2648</v>
      </c>
    </row>
    <row r="1726" spans="4:4">
      <c r="D1726" t="s">
        <v>2649</v>
      </c>
    </row>
    <row r="1727" spans="4:4">
      <c r="D1727" t="s">
        <v>2650</v>
      </c>
    </row>
    <row r="1728" spans="4:4">
      <c r="D1728" t="s">
        <v>341</v>
      </c>
    </row>
    <row r="1729" spans="4:4">
      <c r="D1729" t="s">
        <v>2651</v>
      </c>
    </row>
    <row r="1730" spans="4:4">
      <c r="D1730" t="s">
        <v>2652</v>
      </c>
    </row>
    <row r="1731" spans="4:4">
      <c r="D1731" t="s">
        <v>1484</v>
      </c>
    </row>
    <row r="1732" spans="4:4">
      <c r="D1732" t="s">
        <v>2653</v>
      </c>
    </row>
    <row r="1733" spans="4:4">
      <c r="D1733" t="s">
        <v>2654</v>
      </c>
    </row>
    <row r="1734" spans="4:4">
      <c r="D1734" t="s">
        <v>2655</v>
      </c>
    </row>
    <row r="1735" spans="4:4">
      <c r="D1735" t="s">
        <v>1035</v>
      </c>
    </row>
    <row r="1736" spans="4:4">
      <c r="D1736" t="s">
        <v>2656</v>
      </c>
    </row>
    <row r="1737" spans="4:4">
      <c r="D1737" t="s">
        <v>620</v>
      </c>
    </row>
    <row r="1738" spans="4:4">
      <c r="D1738" t="s">
        <v>621</v>
      </c>
    </row>
    <row r="1739" spans="4:4">
      <c r="D1739" t="s">
        <v>2657</v>
      </c>
    </row>
    <row r="1740" spans="4:4">
      <c r="D1740" t="s">
        <v>2658</v>
      </c>
    </row>
    <row r="1741" spans="4:4">
      <c r="D1741" t="s">
        <v>1209</v>
      </c>
    </row>
    <row r="1742" spans="4:4">
      <c r="D1742" t="s">
        <v>1210</v>
      </c>
    </row>
    <row r="1743" spans="4:4">
      <c r="D1743" t="s">
        <v>2659</v>
      </c>
    </row>
    <row r="1744" spans="4:4">
      <c r="D1744" t="s">
        <v>2660</v>
      </c>
    </row>
    <row r="1745" spans="4:4">
      <c r="D1745" t="s">
        <v>1362</v>
      </c>
    </row>
    <row r="1746" spans="4:4">
      <c r="D1746" t="s">
        <v>1037</v>
      </c>
    </row>
    <row r="1747" spans="4:4">
      <c r="D1747" t="s">
        <v>1379</v>
      </c>
    </row>
    <row r="1748" spans="4:4">
      <c r="D1748" t="s">
        <v>2661</v>
      </c>
    </row>
    <row r="1749" spans="4:4">
      <c r="D1749" t="s">
        <v>2662</v>
      </c>
    </row>
    <row r="1750" spans="4:4">
      <c r="D1750" t="s">
        <v>994</v>
      </c>
    </row>
    <row r="1751" spans="4:4">
      <c r="D1751" t="s">
        <v>2663</v>
      </c>
    </row>
    <row r="1752" spans="4:4">
      <c r="D1752" t="s">
        <v>2664</v>
      </c>
    </row>
    <row r="1753" spans="4:4">
      <c r="D1753" t="s">
        <v>2665</v>
      </c>
    </row>
    <row r="1754" spans="4:4">
      <c r="D1754" t="s">
        <v>2666</v>
      </c>
    </row>
    <row r="1755" spans="4:4">
      <c r="D1755" t="s">
        <v>2667</v>
      </c>
    </row>
    <row r="1756" spans="4:4">
      <c r="D1756" t="s">
        <v>1363</v>
      </c>
    </row>
    <row r="1757" spans="4:4">
      <c r="D1757" t="s">
        <v>2668</v>
      </c>
    </row>
    <row r="1758" spans="4:4">
      <c r="D1758" t="s">
        <v>2669</v>
      </c>
    </row>
    <row r="1759" spans="4:4">
      <c r="D1759" t="s">
        <v>2670</v>
      </c>
    </row>
    <row r="1760" spans="4:4">
      <c r="D1760" t="s">
        <v>2671</v>
      </c>
    </row>
    <row r="1761" spans="4:4">
      <c r="D1761" t="s">
        <v>682</v>
      </c>
    </row>
    <row r="1762" spans="4:4">
      <c r="D1762" t="s">
        <v>2672</v>
      </c>
    </row>
    <row r="1763" spans="4:4">
      <c r="D1763" t="s">
        <v>2673</v>
      </c>
    </row>
    <row r="1764" spans="4:4">
      <c r="D1764" t="s">
        <v>2674</v>
      </c>
    </row>
    <row r="1765" spans="4:4">
      <c r="D1765" t="s">
        <v>2675</v>
      </c>
    </row>
    <row r="1766" spans="4:4">
      <c r="D1766" t="s">
        <v>1278</v>
      </c>
    </row>
    <row r="1767" spans="4:4">
      <c r="D1767" t="s">
        <v>1211</v>
      </c>
    </row>
    <row r="1768" spans="4:4">
      <c r="D1768" t="s">
        <v>1071</v>
      </c>
    </row>
    <row r="1769" spans="4:4">
      <c r="D1769" t="s">
        <v>2676</v>
      </c>
    </row>
    <row r="1770" spans="4:4">
      <c r="D1770" t="s">
        <v>299</v>
      </c>
    </row>
    <row r="1771" spans="4:4">
      <c r="D1771" t="s">
        <v>1092</v>
      </c>
    </row>
    <row r="1772" spans="4:4">
      <c r="D1772" t="s">
        <v>874</v>
      </c>
    </row>
    <row r="1773" spans="4:4">
      <c r="D1773" t="s">
        <v>2677</v>
      </c>
    </row>
    <row r="1774" spans="4:4">
      <c r="D1774" t="s">
        <v>1251</v>
      </c>
    </row>
    <row r="1775" spans="4:4">
      <c r="D1775" t="s">
        <v>180</v>
      </c>
    </row>
    <row r="1776" spans="4:4">
      <c r="D1776" t="s">
        <v>2678</v>
      </c>
    </row>
    <row r="1777" spans="4:4">
      <c r="D1777" t="s">
        <v>2679</v>
      </c>
    </row>
    <row r="1778" spans="4:4">
      <c r="D1778" t="s">
        <v>489</v>
      </c>
    </row>
    <row r="1779" spans="4:4">
      <c r="D1779" t="s">
        <v>544</v>
      </c>
    </row>
    <row r="1780" spans="4:4">
      <c r="D1780" t="s">
        <v>2680</v>
      </c>
    </row>
    <row r="1781" spans="4:4">
      <c r="D1781" t="s">
        <v>2681</v>
      </c>
    </row>
    <row r="1782" spans="4:4">
      <c r="D1782" t="s">
        <v>2682</v>
      </c>
    </row>
    <row r="1783" spans="4:4">
      <c r="D1783" t="s">
        <v>2683</v>
      </c>
    </row>
    <row r="1784" spans="4:4">
      <c r="D1784" t="s">
        <v>1039</v>
      </c>
    </row>
    <row r="1785" spans="4:4">
      <c r="D1785" t="s">
        <v>2684</v>
      </c>
    </row>
    <row r="1786" spans="4:4">
      <c r="D1786" t="s">
        <v>1279</v>
      </c>
    </row>
    <row r="1787" spans="4:4">
      <c r="D1787" t="s">
        <v>724</v>
      </c>
    </row>
    <row r="1788" spans="4:4">
      <c r="D1788" t="s">
        <v>1364</v>
      </c>
    </row>
    <row r="1789" spans="4:4">
      <c r="D1789" t="s">
        <v>2685</v>
      </c>
    </row>
    <row r="1790" spans="4:4">
      <c r="D1790" t="s">
        <v>2686</v>
      </c>
    </row>
    <row r="1791" spans="4:4">
      <c r="D1791" t="s">
        <v>1380</v>
      </c>
    </row>
    <row r="1792" spans="4:4">
      <c r="D1792" t="s">
        <v>2687</v>
      </c>
    </row>
    <row r="1793" spans="4:4">
      <c r="D1793" t="s">
        <v>2688</v>
      </c>
    </row>
    <row r="1794" spans="4:4">
      <c r="D1794" t="s">
        <v>2689</v>
      </c>
    </row>
    <row r="1795" spans="4:4">
      <c r="D1795" t="s">
        <v>995</v>
      </c>
    </row>
    <row r="1796" spans="4:4">
      <c r="D1796" t="s">
        <v>2690</v>
      </c>
    </row>
    <row r="1797" spans="4:4">
      <c r="D1797" t="s">
        <v>2691</v>
      </c>
    </row>
    <row r="1798" spans="4:4">
      <c r="D1798" t="s">
        <v>2692</v>
      </c>
    </row>
    <row r="1799" spans="4:4">
      <c r="D1799" t="s">
        <v>2693</v>
      </c>
    </row>
    <row r="1800" spans="4:4">
      <c r="D1800" t="s">
        <v>2694</v>
      </c>
    </row>
    <row r="1801" spans="4:4">
      <c r="D1801" t="s">
        <v>622</v>
      </c>
    </row>
    <row r="1802" spans="4:4">
      <c r="D1802" t="s">
        <v>1212</v>
      </c>
    </row>
    <row r="1803" spans="4:4">
      <c r="D1803" t="s">
        <v>1213</v>
      </c>
    </row>
    <row r="1804" spans="4:4">
      <c r="D1804" t="s">
        <v>2695</v>
      </c>
    </row>
    <row r="1805" spans="4:4">
      <c r="D1805" t="s">
        <v>301</v>
      </c>
    </row>
    <row r="1806" spans="4:4">
      <c r="D1806" t="s">
        <v>725</v>
      </c>
    </row>
    <row r="1807" spans="4:4">
      <c r="D1807" t="s">
        <v>623</v>
      </c>
    </row>
    <row r="1808" spans="4:4">
      <c r="D1808" t="s">
        <v>1521</v>
      </c>
    </row>
    <row r="1809" spans="4:4">
      <c r="D1809" t="s">
        <v>1365</v>
      </c>
    </row>
    <row r="1810" spans="4:4">
      <c r="D1810" t="s">
        <v>2696</v>
      </c>
    </row>
    <row r="1811" spans="4:4">
      <c r="D1811" t="s">
        <v>624</v>
      </c>
    </row>
    <row r="1812" spans="4:4">
      <c r="D1812" t="s">
        <v>2697</v>
      </c>
    </row>
    <row r="1813" spans="4:4">
      <c r="D1813" t="s">
        <v>1214</v>
      </c>
    </row>
    <row r="1814" spans="4:4">
      <c r="D1814" t="s">
        <v>2698</v>
      </c>
    </row>
    <row r="1815" spans="4:4">
      <c r="D1815" t="s">
        <v>1453</v>
      </c>
    </row>
    <row r="1816" spans="4:4">
      <c r="D1816" t="s">
        <v>412</v>
      </c>
    </row>
    <row r="1817" spans="4:4">
      <c r="D1817" t="s">
        <v>726</v>
      </c>
    </row>
    <row r="1818" spans="4:4">
      <c r="D1818" t="s">
        <v>2699</v>
      </c>
    </row>
    <row r="1819" spans="4:4">
      <c r="D1819" t="s">
        <v>842</v>
      </c>
    </row>
    <row r="1820" spans="4:4">
      <c r="D1820" t="s">
        <v>649</v>
      </c>
    </row>
    <row r="1821" spans="4:4">
      <c r="D1821" t="s">
        <v>2700</v>
      </c>
    </row>
    <row r="1822" spans="4:4">
      <c r="D1822" t="s">
        <v>1093</v>
      </c>
    </row>
    <row r="1823" spans="4:4">
      <c r="D1823" t="s">
        <v>2701</v>
      </c>
    </row>
    <row r="1824" spans="4:4">
      <c r="D1824" t="s">
        <v>937</v>
      </c>
    </row>
    <row r="1825" spans="4:4">
      <c r="D1825" t="s">
        <v>413</v>
      </c>
    </row>
    <row r="1826" spans="4:4">
      <c r="D1826" t="s">
        <v>2702</v>
      </c>
    </row>
    <row r="1827" spans="4:4">
      <c r="D1827" t="s">
        <v>182</v>
      </c>
    </row>
    <row r="1828" spans="4:4">
      <c r="D1828" t="s">
        <v>1486</v>
      </c>
    </row>
    <row r="1829" spans="4:4">
      <c r="D1829" t="s">
        <v>2703</v>
      </c>
    </row>
    <row r="1830" spans="4:4">
      <c r="D1830" t="s">
        <v>1366</v>
      </c>
    </row>
    <row r="1831" spans="4:4">
      <c r="D1831" t="s">
        <v>2704</v>
      </c>
    </row>
    <row r="1832" spans="4:4">
      <c r="D1832" t="s">
        <v>2705</v>
      </c>
    </row>
    <row r="1833" spans="4:4">
      <c r="D1833" t="s">
        <v>2706</v>
      </c>
    </row>
    <row r="1834" spans="4:4">
      <c r="D1834" t="s">
        <v>414</v>
      </c>
    </row>
    <row r="1835" spans="4:4">
      <c r="D1835" t="s">
        <v>2707</v>
      </c>
    </row>
    <row r="1836" spans="4:4">
      <c r="D1836" t="s">
        <v>2708</v>
      </c>
    </row>
    <row r="1837" spans="4:4">
      <c r="D1837" t="s">
        <v>949</v>
      </c>
    </row>
    <row r="1838" spans="4:4">
      <c r="D1838" t="s">
        <v>2709</v>
      </c>
    </row>
    <row r="1839" spans="4:4">
      <c r="D1839" t="s">
        <v>522</v>
      </c>
    </row>
    <row r="1840" spans="4:4">
      <c r="D1840" t="s">
        <v>625</v>
      </c>
    </row>
    <row r="1841" spans="4:4">
      <c r="D1841" t="s">
        <v>2710</v>
      </c>
    </row>
    <row r="1842" spans="4:4">
      <c r="D1842" t="s">
        <v>2711</v>
      </c>
    </row>
    <row r="1843" spans="4:4">
      <c r="D1843" t="s">
        <v>2712</v>
      </c>
    </row>
    <row r="1844" spans="4:4">
      <c r="D1844" t="s">
        <v>2713</v>
      </c>
    </row>
    <row r="1845" spans="4:4">
      <c r="D1845" t="s">
        <v>2714</v>
      </c>
    </row>
    <row r="1846" spans="4:4">
      <c r="D1846" t="s">
        <v>221</v>
      </c>
    </row>
    <row r="1847" spans="4:4">
      <c r="D1847" t="s">
        <v>2715</v>
      </c>
    </row>
    <row r="1848" spans="4:4">
      <c r="D1848" t="s">
        <v>1003</v>
      </c>
    </row>
    <row r="1849" spans="4:4">
      <c r="D1849" t="s">
        <v>810</v>
      </c>
    </row>
    <row r="1850" spans="4:4">
      <c r="D1850" t="s">
        <v>2716</v>
      </c>
    </row>
    <row r="1851" spans="4:4">
      <c r="D1851" t="s">
        <v>2717</v>
      </c>
    </row>
    <row r="1852" spans="4:4">
      <c r="D1852" t="s">
        <v>1522</v>
      </c>
    </row>
    <row r="1853" spans="4:4">
      <c r="D1853" t="s">
        <v>2718</v>
      </c>
    </row>
    <row r="1854" spans="4:4">
      <c r="D1854" t="s">
        <v>2719</v>
      </c>
    </row>
    <row r="1855" spans="4:4">
      <c r="D1855" t="s">
        <v>812</v>
      </c>
    </row>
    <row r="1856" spans="4:4">
      <c r="D1856" t="s">
        <v>1454</v>
      </c>
    </row>
    <row r="1857" spans="4:4">
      <c r="D1857" t="s">
        <v>2720</v>
      </c>
    </row>
    <row r="1858" spans="4:4">
      <c r="D1858" t="s">
        <v>1368</v>
      </c>
    </row>
    <row r="1859" spans="4:4">
      <c r="D1859" t="s">
        <v>1382</v>
      </c>
    </row>
    <row r="1860" spans="4:4">
      <c r="D1860" t="s">
        <v>861</v>
      </c>
    </row>
    <row r="1861" spans="4:4">
      <c r="D1861" t="s">
        <v>326</v>
      </c>
    </row>
    <row r="1862" spans="4:4">
      <c r="D1862" t="s">
        <v>626</v>
      </c>
    </row>
    <row r="1863" spans="4:4">
      <c r="D1863" t="s">
        <v>2721</v>
      </c>
    </row>
    <row r="1864" spans="4:4">
      <c r="D1864" t="s">
        <v>727</v>
      </c>
    </row>
    <row r="1865" spans="4:4">
      <c r="D1865" t="s">
        <v>1041</v>
      </c>
    </row>
    <row r="1866" spans="4:4">
      <c r="D1866" t="s">
        <v>1142</v>
      </c>
    </row>
    <row r="1867" spans="4:4">
      <c r="D1867" t="s">
        <v>2722</v>
      </c>
    </row>
    <row r="1868" spans="4:4">
      <c r="D1868" t="s">
        <v>2723</v>
      </c>
    </row>
    <row r="1869" spans="4:4">
      <c r="D1869" t="s">
        <v>2724</v>
      </c>
    </row>
    <row r="1870" spans="4:4">
      <c r="D1870" t="s">
        <v>2725</v>
      </c>
    </row>
    <row r="1871" spans="4:4">
      <c r="D1871" t="s">
        <v>1488</v>
      </c>
    </row>
    <row r="1872" spans="4:4">
      <c r="D1872" t="s">
        <v>2726</v>
      </c>
    </row>
    <row r="1873" spans="4:4">
      <c r="D1873" t="s">
        <v>2727</v>
      </c>
    </row>
    <row r="1874" spans="4:4">
      <c r="D1874" t="s">
        <v>2728</v>
      </c>
    </row>
    <row r="1875" spans="4:4">
      <c r="D1875" t="s">
        <v>2729</v>
      </c>
    </row>
    <row r="1876" spans="4:4">
      <c r="D1876" t="s">
        <v>2730</v>
      </c>
    </row>
    <row r="1877" spans="4:4">
      <c r="D1877" t="s">
        <v>490</v>
      </c>
    </row>
    <row r="1878" spans="4:4">
      <c r="D1878" t="s">
        <v>627</v>
      </c>
    </row>
    <row r="1879" spans="4:4">
      <c r="D1879" t="s">
        <v>2731</v>
      </c>
    </row>
    <row r="1880" spans="4:4">
      <c r="D1880" t="s">
        <v>2732</v>
      </c>
    </row>
    <row r="1881" spans="4:4">
      <c r="D1881" t="s">
        <v>1369</v>
      </c>
    </row>
    <row r="1882" spans="4:4">
      <c r="D1882" t="s">
        <v>764</v>
      </c>
    </row>
    <row r="1883" spans="4:4">
      <c r="D1883" t="s">
        <v>2733</v>
      </c>
    </row>
    <row r="1884" spans="4:4">
      <c r="D1884" t="s">
        <v>2734</v>
      </c>
    </row>
    <row r="1885" spans="4:4">
      <c r="D1885" t="s">
        <v>2735</v>
      </c>
    </row>
    <row r="1886" spans="4:4">
      <c r="D1886" t="s">
        <v>2736</v>
      </c>
    </row>
    <row r="1887" spans="4:4">
      <c r="D1887" t="s">
        <v>2737</v>
      </c>
    </row>
    <row r="1888" spans="4:4">
      <c r="D1888" t="s">
        <v>583</v>
      </c>
    </row>
    <row r="1889" spans="4:4">
      <c r="D1889" t="s">
        <v>2738</v>
      </c>
    </row>
    <row r="1890" spans="4:4">
      <c r="D1890" t="s">
        <v>2739</v>
      </c>
    </row>
    <row r="1891" spans="4:4">
      <c r="D1891" t="s">
        <v>2740</v>
      </c>
    </row>
    <row r="1892" spans="4:4">
      <c r="D1892" t="s">
        <v>1455</v>
      </c>
    </row>
    <row r="1893" spans="4:4">
      <c r="D1893" t="s">
        <v>1280</v>
      </c>
    </row>
    <row r="1894" spans="4:4">
      <c r="D1894" t="s">
        <v>1281</v>
      </c>
    </row>
    <row r="1895" spans="4:4">
      <c r="D1895" t="s">
        <v>1456</v>
      </c>
    </row>
    <row r="1896" spans="4:4">
      <c r="D1896" t="s">
        <v>339</v>
      </c>
    </row>
    <row r="1897" spans="4:4">
      <c r="D1897" t="s">
        <v>2741</v>
      </c>
    </row>
    <row r="1898" spans="4:4">
      <c r="D1898" t="s">
        <v>2742</v>
      </c>
    </row>
    <row r="1899" spans="4:4">
      <c r="D1899" t="s">
        <v>2743</v>
      </c>
    </row>
    <row r="1900" spans="4:4">
      <c r="D1900" t="s">
        <v>584</v>
      </c>
    </row>
    <row r="1901" spans="4:4">
      <c r="D1901" t="s">
        <v>2744</v>
      </c>
    </row>
    <row r="1902" spans="4:4">
      <c r="D1902" t="s">
        <v>2745</v>
      </c>
    </row>
    <row r="1903" spans="4:4">
      <c r="D1903" t="s">
        <v>2746</v>
      </c>
    </row>
    <row r="1904" spans="4:4">
      <c r="D1904" t="s">
        <v>1535</v>
      </c>
    </row>
    <row r="1905" spans="4:4">
      <c r="D1905" t="s">
        <v>1370</v>
      </c>
    </row>
    <row r="1906" spans="4:4">
      <c r="D1906" t="s">
        <v>2747</v>
      </c>
    </row>
    <row r="1907" spans="4:4">
      <c r="D1907" t="s">
        <v>1072</v>
      </c>
    </row>
    <row r="1908" spans="4:4">
      <c r="D1908" t="s">
        <v>524</v>
      </c>
    </row>
    <row r="1909" spans="4:4">
      <c r="D1909" t="s">
        <v>585</v>
      </c>
    </row>
    <row r="1910" spans="4:4">
      <c r="D1910" t="s">
        <v>2748</v>
      </c>
    </row>
    <row r="1911" spans="4:4">
      <c r="D1911" t="s">
        <v>2749</v>
      </c>
    </row>
    <row r="1912" spans="4:4">
      <c r="D1912" t="s">
        <v>2750</v>
      </c>
    </row>
    <row r="1913" spans="4:4">
      <c r="D1913" t="s">
        <v>2751</v>
      </c>
    </row>
    <row r="1914" spans="4:4">
      <c r="D1914" t="s">
        <v>745</v>
      </c>
    </row>
    <row r="1915" spans="4:4">
      <c r="D1915" t="s">
        <v>491</v>
      </c>
    </row>
    <row r="1916" spans="4:4">
      <c r="D1916" t="s">
        <v>2752</v>
      </c>
    </row>
    <row r="1917" spans="4:4">
      <c r="D1917" t="s">
        <v>843</v>
      </c>
    </row>
    <row r="1918" spans="4:4">
      <c r="D1918" t="s">
        <v>2753</v>
      </c>
    </row>
    <row r="1919" spans="4:4">
      <c r="D1919" t="s">
        <v>650</v>
      </c>
    </row>
    <row r="1920" spans="4:4">
      <c r="D1920" t="s">
        <v>1143</v>
      </c>
    </row>
    <row r="1921" spans="4:4">
      <c r="D1921" t="s">
        <v>2754</v>
      </c>
    </row>
    <row r="1922" spans="4:4">
      <c r="D1922" t="s">
        <v>1215</v>
      </c>
    </row>
    <row r="1923" spans="4:4">
      <c r="D1923" t="s">
        <v>939</v>
      </c>
    </row>
    <row r="1924" spans="4:4">
      <c r="D1924" t="s">
        <v>1490</v>
      </c>
    </row>
    <row r="1925" spans="4:4">
      <c r="D1925" t="s">
        <v>2755</v>
      </c>
    </row>
    <row r="1926" spans="4:4">
      <c r="D1926" t="s">
        <v>2756</v>
      </c>
    </row>
    <row r="1927" spans="4:4">
      <c r="D1927" t="s">
        <v>1108</v>
      </c>
    </row>
    <row r="1928" spans="4:4">
      <c r="D1928" t="s">
        <v>2757</v>
      </c>
    </row>
    <row r="1929" spans="4:4">
      <c r="D1929" t="s">
        <v>2758</v>
      </c>
    </row>
    <row r="1930" spans="4:4">
      <c r="D1930" t="s">
        <v>2759</v>
      </c>
    </row>
    <row r="1931" spans="4:4">
      <c r="D1931" t="s">
        <v>1216</v>
      </c>
    </row>
    <row r="1932" spans="4:4">
      <c r="D1932" t="s">
        <v>235</v>
      </c>
    </row>
    <row r="1933" spans="4:4">
      <c r="D1933" t="s">
        <v>875</v>
      </c>
    </row>
    <row r="1934" spans="4:4">
      <c r="D1934" t="s">
        <v>2760</v>
      </c>
    </row>
    <row r="1935" spans="4:4">
      <c r="D1935" t="s">
        <v>2761</v>
      </c>
    </row>
    <row r="1936" spans="4:4">
      <c r="D1936" t="s">
        <v>889</v>
      </c>
    </row>
    <row r="1937" spans="4:4">
      <c r="D1937" t="s">
        <v>2762</v>
      </c>
    </row>
    <row r="1938" spans="4:4">
      <c r="D1938" t="s">
        <v>302</v>
      </c>
    </row>
    <row r="1939" spans="4:4">
      <c r="D1939" t="s">
        <v>773</v>
      </c>
    </row>
    <row r="1940" spans="4:4">
      <c r="D1940" t="s">
        <v>2763</v>
      </c>
    </row>
    <row r="1941" spans="4:4">
      <c r="D1941" t="s">
        <v>303</v>
      </c>
    </row>
    <row r="1942" spans="4:4">
      <c r="D1942" t="s">
        <v>2764</v>
      </c>
    </row>
    <row r="1943" spans="4:4">
      <c r="D1943" t="s">
        <v>237</v>
      </c>
    </row>
    <row r="1944" spans="4:4">
      <c r="D1944" t="s">
        <v>2765</v>
      </c>
    </row>
    <row r="1945" spans="4:4">
      <c r="D1945" t="s">
        <v>2766</v>
      </c>
    </row>
    <row r="1946" spans="4:4">
      <c r="D1946" t="s">
        <v>2767</v>
      </c>
    </row>
    <row r="1947" spans="4:4">
      <c r="D1947" t="s">
        <v>2764</v>
      </c>
    </row>
    <row r="1948" spans="4:4">
      <c r="D1948" t="s">
        <v>237</v>
      </c>
    </row>
    <row r="1949" spans="4:4">
      <c r="D1949" t="s">
        <v>2765</v>
      </c>
    </row>
    <row r="1950" spans="4:4">
      <c r="D1950" t="s">
        <v>2766</v>
      </c>
    </row>
    <row r="1951" spans="4:4">
      <c r="D1951" t="s">
        <v>2767</v>
      </c>
    </row>
  </sheetData>
  <sheetProtection sheet="1" objects="1" scenarios="1"/>
  <pageMargins left="0.7" right="0.7" top="0.75" bottom="0.75" header="0.3" footer="0.3"/>
  <headerFooter>
    <oddFooter>&amp;L_x000D_&amp;1#&amp;"Aptos"&amp;9&amp;K000000  Sensitivity: Internal / Client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B87"/>
  <sheetViews>
    <sheetView topLeftCell="N16" workbookViewId="0">
      <selection activeCell="AF43" sqref="AF43"/>
    </sheetView>
  </sheetViews>
  <sheetFormatPr defaultRowHeight="14.5"/>
  <sheetData>
    <row r="1" spans="1:54">
      <c r="A1" t="s">
        <v>106</v>
      </c>
      <c r="B1" t="s">
        <v>89</v>
      </c>
      <c r="C1" t="s">
        <v>224</v>
      </c>
      <c r="D1" t="s">
        <v>186</v>
      </c>
      <c r="E1" t="s">
        <v>240</v>
      </c>
      <c r="F1" t="s">
        <v>2</v>
      </c>
      <c r="G1" t="s">
        <v>329</v>
      </c>
      <c r="H1" t="s">
        <v>116</v>
      </c>
      <c r="I1" t="s">
        <v>342</v>
      </c>
      <c r="J1" t="s">
        <v>349</v>
      </c>
      <c r="K1" t="s">
        <v>417</v>
      </c>
      <c r="L1" t="s">
        <v>492</v>
      </c>
      <c r="M1" t="s">
        <v>495</v>
      </c>
      <c r="N1" t="s">
        <v>527</v>
      </c>
      <c r="O1" t="s">
        <v>547</v>
      </c>
      <c r="P1" t="s">
        <v>588</v>
      </c>
      <c r="Q1" t="s">
        <v>500</v>
      </c>
      <c r="R1" t="s">
        <v>630</v>
      </c>
      <c r="S1" t="s">
        <v>652</v>
      </c>
      <c r="T1" t="s">
        <v>685</v>
      </c>
      <c r="U1" t="s">
        <v>767</v>
      </c>
      <c r="V1" t="s">
        <v>748</v>
      </c>
      <c r="W1" t="s">
        <v>145</v>
      </c>
      <c r="X1" t="s">
        <v>776</v>
      </c>
      <c r="Y1" t="s">
        <v>815</v>
      </c>
      <c r="Z1" t="s">
        <v>160</v>
      </c>
      <c r="AA1" t="s">
        <v>845</v>
      </c>
      <c r="AB1" t="s">
        <v>878</v>
      </c>
      <c r="AC1" t="s">
        <v>950</v>
      </c>
      <c r="AD1" t="s">
        <v>998</v>
      </c>
      <c r="AE1" t="s">
        <v>959</v>
      </c>
      <c r="AF1" t="s">
        <v>964</v>
      </c>
      <c r="AG1" t="s">
        <v>986</v>
      </c>
      <c r="AH1" t="s">
        <v>1006</v>
      </c>
      <c r="AI1" t="s">
        <v>892</v>
      </c>
      <c r="AJ1" t="s">
        <v>942</v>
      </c>
      <c r="AK1" t="s">
        <v>1043</v>
      </c>
      <c r="AL1" t="s">
        <v>1075</v>
      </c>
      <c r="AM1" t="s">
        <v>1095</v>
      </c>
      <c r="AN1" t="s">
        <v>1110</v>
      </c>
      <c r="AO1" t="s">
        <v>1147</v>
      </c>
      <c r="AP1" t="s">
        <v>1217</v>
      </c>
      <c r="AQ1" t="s">
        <v>1221</v>
      </c>
      <c r="AR1" t="s">
        <v>1247</v>
      </c>
      <c r="AS1" t="s">
        <v>1253</v>
      </c>
      <c r="AT1" t="s">
        <v>1284</v>
      </c>
      <c r="AU1" t="s">
        <v>1457</v>
      </c>
      <c r="AV1" t="s">
        <v>1372</v>
      </c>
      <c r="AW1" t="s">
        <v>1460</v>
      </c>
      <c r="AX1" t="s">
        <v>1385</v>
      </c>
      <c r="AY1" t="s">
        <v>1463</v>
      </c>
      <c r="AZ1" t="s">
        <v>1524</v>
      </c>
      <c r="BA1" t="s">
        <v>1492</v>
      </c>
      <c r="BB1" t="s">
        <v>1538</v>
      </c>
    </row>
    <row r="2" spans="1:54">
      <c r="A2" t="s">
        <v>105</v>
      </c>
      <c r="B2" t="s">
        <v>88</v>
      </c>
      <c r="C2" t="s">
        <v>223</v>
      </c>
      <c r="D2" t="s">
        <v>185</v>
      </c>
      <c r="E2" t="s">
        <v>239</v>
      </c>
      <c r="F2" t="s">
        <v>305</v>
      </c>
      <c r="G2" t="s">
        <v>328</v>
      </c>
      <c r="H2" t="s">
        <v>344</v>
      </c>
      <c r="I2" t="s">
        <v>341</v>
      </c>
      <c r="J2" t="s">
        <v>348</v>
      </c>
      <c r="K2" t="s">
        <v>416</v>
      </c>
      <c r="L2" t="s">
        <v>4</v>
      </c>
      <c r="M2" t="s">
        <v>494</v>
      </c>
      <c r="N2" t="s">
        <v>526</v>
      </c>
      <c r="O2" t="s">
        <v>546</v>
      </c>
      <c r="P2" t="s">
        <v>587</v>
      </c>
      <c r="Q2" t="s">
        <v>185</v>
      </c>
      <c r="R2" t="s">
        <v>629</v>
      </c>
      <c r="S2" t="s">
        <v>587</v>
      </c>
      <c r="T2" t="s">
        <v>684</v>
      </c>
      <c r="U2" t="s">
        <v>766</v>
      </c>
      <c r="V2" t="s">
        <v>747</v>
      </c>
      <c r="W2" t="s">
        <v>729</v>
      </c>
      <c r="X2" t="s">
        <v>775</v>
      </c>
      <c r="Y2" t="s">
        <v>814</v>
      </c>
      <c r="Z2" t="s">
        <v>185</v>
      </c>
      <c r="AA2" t="s">
        <v>844</v>
      </c>
      <c r="AB2" t="s">
        <v>877</v>
      </c>
      <c r="AC2" t="s">
        <v>783</v>
      </c>
      <c r="AD2" t="s">
        <v>997</v>
      </c>
      <c r="AE2" t="s">
        <v>377</v>
      </c>
      <c r="AF2" t="s">
        <v>963</v>
      </c>
      <c r="AG2" t="s">
        <v>985</v>
      </c>
      <c r="AH2" t="s">
        <v>1005</v>
      </c>
      <c r="AI2" t="s">
        <v>891</v>
      </c>
      <c r="AJ2" t="s">
        <v>941</v>
      </c>
      <c r="AK2" t="s">
        <v>587</v>
      </c>
      <c r="AL2" t="s">
        <v>1074</v>
      </c>
      <c r="AM2" t="s">
        <v>185</v>
      </c>
      <c r="AN2" t="s">
        <v>305</v>
      </c>
      <c r="AO2" t="s">
        <v>1146</v>
      </c>
      <c r="AP2" t="s">
        <v>733</v>
      </c>
      <c r="AQ2" t="s">
        <v>1220</v>
      </c>
      <c r="AR2" t="s">
        <v>1246</v>
      </c>
      <c r="AS2" t="s">
        <v>1223</v>
      </c>
      <c r="AT2" t="s">
        <v>1283</v>
      </c>
      <c r="AU2" t="s">
        <v>4</v>
      </c>
      <c r="AV2" t="s">
        <v>1371</v>
      </c>
      <c r="AW2" t="s">
        <v>1459</v>
      </c>
      <c r="AX2" t="s">
        <v>1384</v>
      </c>
      <c r="AY2" t="s">
        <v>1462</v>
      </c>
      <c r="AZ2" t="s">
        <v>1227</v>
      </c>
      <c r="BA2" t="s">
        <v>593</v>
      </c>
      <c r="BB2" t="s">
        <v>1537</v>
      </c>
    </row>
    <row r="3" spans="1:54">
      <c r="A3" t="s">
        <v>110</v>
      </c>
      <c r="B3" t="s">
        <v>95</v>
      </c>
      <c r="C3" t="s">
        <v>226</v>
      </c>
      <c r="D3" t="s">
        <v>189</v>
      </c>
      <c r="E3" t="s">
        <v>242</v>
      </c>
      <c r="F3" t="s">
        <v>306</v>
      </c>
      <c r="G3" t="s">
        <v>331</v>
      </c>
      <c r="H3" t="s">
        <v>346</v>
      </c>
      <c r="J3" t="s">
        <v>351</v>
      </c>
      <c r="K3" t="s">
        <v>419</v>
      </c>
      <c r="M3" t="s">
        <v>497</v>
      </c>
      <c r="N3" t="s">
        <v>529</v>
      </c>
      <c r="O3" t="s">
        <v>549</v>
      </c>
      <c r="P3" t="s">
        <v>590</v>
      </c>
      <c r="Q3" t="s">
        <v>502</v>
      </c>
      <c r="R3" t="s">
        <v>435</v>
      </c>
      <c r="S3" t="s">
        <v>653</v>
      </c>
      <c r="T3" t="s">
        <v>687</v>
      </c>
      <c r="U3" t="s">
        <v>769</v>
      </c>
      <c r="V3" t="s">
        <v>750</v>
      </c>
      <c r="W3" t="s">
        <v>731</v>
      </c>
      <c r="X3" t="s">
        <v>353</v>
      </c>
      <c r="Y3" t="s">
        <v>185</v>
      </c>
      <c r="Z3" t="s">
        <v>863</v>
      </c>
      <c r="AA3" t="s">
        <v>846</v>
      </c>
      <c r="AB3" t="s">
        <v>880</v>
      </c>
      <c r="AC3" t="s">
        <v>824</v>
      </c>
      <c r="AD3" t="s">
        <v>595</v>
      </c>
      <c r="AE3" t="s">
        <v>934</v>
      </c>
      <c r="AF3" t="s">
        <v>966</v>
      </c>
      <c r="AG3" t="s">
        <v>988</v>
      </c>
      <c r="AH3" t="s">
        <v>1007</v>
      </c>
      <c r="AI3" t="s">
        <v>546</v>
      </c>
      <c r="AJ3" t="s">
        <v>783</v>
      </c>
      <c r="AK3" t="s">
        <v>1045</v>
      </c>
      <c r="AL3" t="s">
        <v>1076</v>
      </c>
      <c r="AM3" t="s">
        <v>1097</v>
      </c>
      <c r="AN3" t="s">
        <v>1112</v>
      </c>
      <c r="AO3" t="s">
        <v>1148</v>
      </c>
      <c r="AP3" t="s">
        <v>344</v>
      </c>
      <c r="AQ3" t="s">
        <v>1223</v>
      </c>
      <c r="AR3" t="s">
        <v>467</v>
      </c>
      <c r="AS3" t="s">
        <v>117</v>
      </c>
      <c r="AT3" t="s">
        <v>1286</v>
      </c>
      <c r="AV3" t="s">
        <v>1374</v>
      </c>
      <c r="AW3" t="s">
        <v>535</v>
      </c>
      <c r="AX3" t="s">
        <v>1387</v>
      </c>
      <c r="AY3" t="s">
        <v>185</v>
      </c>
      <c r="AZ3" t="s">
        <v>504</v>
      </c>
      <c r="BA3" t="s">
        <v>1494</v>
      </c>
      <c r="BB3" t="s">
        <v>1540</v>
      </c>
    </row>
    <row r="4" spans="1:54">
      <c r="A4" t="s">
        <v>114</v>
      </c>
      <c r="B4" t="s">
        <v>98</v>
      </c>
      <c r="C4" t="s">
        <v>228</v>
      </c>
      <c r="D4" t="s">
        <v>192</v>
      </c>
      <c r="E4" t="s">
        <v>243</v>
      </c>
      <c r="F4" t="s">
        <v>308</v>
      </c>
      <c r="G4" t="s">
        <v>332</v>
      </c>
      <c r="H4" t="s">
        <v>4</v>
      </c>
      <c r="J4" t="s">
        <v>353</v>
      </c>
      <c r="K4" t="s">
        <v>114</v>
      </c>
      <c r="M4" t="s">
        <v>498</v>
      </c>
      <c r="N4" t="s">
        <v>530</v>
      </c>
      <c r="O4" t="s">
        <v>504</v>
      </c>
      <c r="P4" t="s">
        <v>185</v>
      </c>
      <c r="Q4" t="s">
        <v>504</v>
      </c>
      <c r="R4" t="s">
        <v>633</v>
      </c>
      <c r="S4" t="s">
        <v>504</v>
      </c>
      <c r="T4" t="s">
        <v>688</v>
      </c>
      <c r="U4" t="s">
        <v>771</v>
      </c>
      <c r="V4" t="s">
        <v>749</v>
      </c>
      <c r="W4" t="s">
        <v>733</v>
      </c>
      <c r="X4" t="s">
        <v>779</v>
      </c>
      <c r="Y4" t="s">
        <v>818</v>
      </c>
      <c r="Z4" t="s">
        <v>695</v>
      </c>
      <c r="AA4" t="s">
        <v>847</v>
      </c>
      <c r="AB4" t="s">
        <v>882</v>
      </c>
      <c r="AC4" t="s">
        <v>312</v>
      </c>
      <c r="AD4" t="s">
        <v>1001</v>
      </c>
      <c r="AE4" t="s">
        <v>961</v>
      </c>
      <c r="AF4" t="s">
        <v>968</v>
      </c>
      <c r="AG4" t="s">
        <v>990</v>
      </c>
      <c r="AH4" t="s">
        <v>1009</v>
      </c>
      <c r="AI4" t="s">
        <v>895</v>
      </c>
      <c r="AJ4" t="s">
        <v>943</v>
      </c>
      <c r="AK4" t="s">
        <v>1047</v>
      </c>
      <c r="AL4" t="s">
        <v>1078</v>
      </c>
      <c r="AM4" t="s">
        <v>440</v>
      </c>
      <c r="AN4" t="s">
        <v>1113</v>
      </c>
      <c r="AO4" t="s">
        <v>1150</v>
      </c>
      <c r="AP4" t="s">
        <v>1218</v>
      </c>
      <c r="AQ4" t="s">
        <v>1225</v>
      </c>
      <c r="AR4" t="s">
        <v>1248</v>
      </c>
      <c r="AS4" t="s">
        <v>1255</v>
      </c>
      <c r="AT4" t="s">
        <v>1113</v>
      </c>
      <c r="AV4" t="s">
        <v>1376</v>
      </c>
      <c r="AW4" t="s">
        <v>1461</v>
      </c>
      <c r="AX4" t="s">
        <v>1389</v>
      </c>
      <c r="AY4" t="s">
        <v>1466</v>
      </c>
      <c r="AZ4" t="s">
        <v>1526</v>
      </c>
      <c r="BA4" t="s">
        <v>1496</v>
      </c>
      <c r="BB4" t="s">
        <v>4</v>
      </c>
    </row>
    <row r="5" spans="1:54">
      <c r="A5" t="s">
        <v>117</v>
      </c>
      <c r="B5" t="s">
        <v>4</v>
      </c>
      <c r="C5" t="s">
        <v>230</v>
      </c>
      <c r="D5" t="s">
        <v>195</v>
      </c>
      <c r="E5" t="s">
        <v>245</v>
      </c>
      <c r="F5" t="s">
        <v>309</v>
      </c>
      <c r="G5" t="s">
        <v>335</v>
      </c>
      <c r="J5" t="s">
        <v>355</v>
      </c>
      <c r="K5" t="s">
        <v>422</v>
      </c>
      <c r="M5" t="s">
        <v>4</v>
      </c>
      <c r="N5" t="s">
        <v>532</v>
      </c>
      <c r="O5" t="s">
        <v>120</v>
      </c>
      <c r="P5" t="s">
        <v>504</v>
      </c>
      <c r="Q5" t="s">
        <v>505</v>
      </c>
      <c r="R5" t="s">
        <v>312</v>
      </c>
      <c r="S5" t="s">
        <v>655</v>
      </c>
      <c r="T5" t="s">
        <v>690</v>
      </c>
      <c r="U5" t="s">
        <v>772</v>
      </c>
      <c r="V5" t="s">
        <v>752</v>
      </c>
      <c r="W5" t="s">
        <v>735</v>
      </c>
      <c r="X5" t="s">
        <v>781</v>
      </c>
      <c r="Y5" t="s">
        <v>820</v>
      </c>
      <c r="Z5" t="s">
        <v>865</v>
      </c>
      <c r="AA5" t="s">
        <v>504</v>
      </c>
      <c r="AB5" t="s">
        <v>668</v>
      </c>
      <c r="AC5" t="s">
        <v>457</v>
      </c>
      <c r="AD5" t="s">
        <v>1002</v>
      </c>
      <c r="AE5" t="s">
        <v>4</v>
      </c>
      <c r="AF5" t="s">
        <v>902</v>
      </c>
      <c r="AG5" t="s">
        <v>991</v>
      </c>
      <c r="AH5" t="s">
        <v>1011</v>
      </c>
      <c r="AI5" t="s">
        <v>897</v>
      </c>
      <c r="AJ5" t="s">
        <v>945</v>
      </c>
      <c r="AK5" t="s">
        <v>593</v>
      </c>
      <c r="AL5" t="s">
        <v>1079</v>
      </c>
      <c r="AM5" t="s">
        <v>1099</v>
      </c>
      <c r="AN5" t="s">
        <v>1114</v>
      </c>
      <c r="AO5" t="s">
        <v>1151</v>
      </c>
      <c r="AP5" t="s">
        <v>1219</v>
      </c>
      <c r="AQ5" t="s">
        <v>1227</v>
      </c>
      <c r="AR5" t="s">
        <v>677</v>
      </c>
      <c r="AS5" t="s">
        <v>660</v>
      </c>
      <c r="AT5" t="s">
        <v>1289</v>
      </c>
      <c r="AV5" t="s">
        <v>168</v>
      </c>
      <c r="AW5" t="s">
        <v>4</v>
      </c>
      <c r="AX5" t="s">
        <v>1391</v>
      </c>
      <c r="AY5" t="s">
        <v>595</v>
      </c>
      <c r="AZ5" t="s">
        <v>1527</v>
      </c>
      <c r="BA5" t="s">
        <v>440</v>
      </c>
    </row>
    <row r="6" spans="1:54">
      <c r="A6" t="s">
        <v>120</v>
      </c>
      <c r="C6" t="s">
        <v>232</v>
      </c>
      <c r="D6" t="s">
        <v>198</v>
      </c>
      <c r="E6" t="s">
        <v>247</v>
      </c>
      <c r="F6" t="s">
        <v>310</v>
      </c>
      <c r="G6" t="s">
        <v>337</v>
      </c>
      <c r="J6" t="s">
        <v>357</v>
      </c>
      <c r="K6" t="s">
        <v>424</v>
      </c>
      <c r="N6" t="s">
        <v>242</v>
      </c>
      <c r="O6" t="s">
        <v>552</v>
      </c>
      <c r="P6" t="s">
        <v>593</v>
      </c>
      <c r="Q6" t="s">
        <v>507</v>
      </c>
      <c r="R6" t="s">
        <v>636</v>
      </c>
      <c r="S6" t="s">
        <v>657</v>
      </c>
      <c r="T6" t="s">
        <v>691</v>
      </c>
      <c r="U6" t="s">
        <v>773</v>
      </c>
      <c r="V6" t="s">
        <v>430</v>
      </c>
      <c r="W6" t="s">
        <v>737</v>
      </c>
      <c r="X6" t="s">
        <v>120</v>
      </c>
      <c r="Y6" t="s">
        <v>821</v>
      </c>
      <c r="Z6" t="s">
        <v>604</v>
      </c>
      <c r="AA6" t="s">
        <v>849</v>
      </c>
      <c r="AB6" t="s">
        <v>144</v>
      </c>
      <c r="AC6" t="s">
        <v>607</v>
      </c>
      <c r="AD6" t="s">
        <v>1003</v>
      </c>
      <c r="AF6" t="s">
        <v>969</v>
      </c>
      <c r="AG6" t="s">
        <v>993</v>
      </c>
      <c r="AH6" t="s">
        <v>1013</v>
      </c>
      <c r="AI6" t="s">
        <v>899</v>
      </c>
      <c r="AJ6" t="s">
        <v>946</v>
      </c>
      <c r="AK6" t="s">
        <v>629</v>
      </c>
      <c r="AL6" t="s">
        <v>1081</v>
      </c>
      <c r="AM6" t="s">
        <v>1100</v>
      </c>
      <c r="AN6" t="s">
        <v>1116</v>
      </c>
      <c r="AO6" t="s">
        <v>1152</v>
      </c>
      <c r="AP6" t="s">
        <v>221</v>
      </c>
      <c r="AQ6" t="s">
        <v>120</v>
      </c>
      <c r="AR6" t="s">
        <v>1249</v>
      </c>
      <c r="AS6" t="s">
        <v>1257</v>
      </c>
      <c r="AT6" t="s">
        <v>1291</v>
      </c>
      <c r="AV6" t="s">
        <v>1378</v>
      </c>
      <c r="AX6" t="s">
        <v>1392</v>
      </c>
      <c r="AY6" t="s">
        <v>1468</v>
      </c>
      <c r="AZ6" t="s">
        <v>362</v>
      </c>
      <c r="BA6" t="s">
        <v>1498</v>
      </c>
    </row>
    <row r="7" spans="1:54">
      <c r="A7" t="s">
        <v>122</v>
      </c>
      <c r="C7" t="s">
        <v>233</v>
      </c>
      <c r="D7" t="s">
        <v>201</v>
      </c>
      <c r="E7" t="s">
        <v>249</v>
      </c>
      <c r="F7" t="s">
        <v>311</v>
      </c>
      <c r="G7" t="s">
        <v>339</v>
      </c>
      <c r="J7" t="s">
        <v>359</v>
      </c>
      <c r="K7" t="s">
        <v>426</v>
      </c>
      <c r="N7" t="s">
        <v>533</v>
      </c>
      <c r="O7" t="s">
        <v>553</v>
      </c>
      <c r="P7" t="s">
        <v>430</v>
      </c>
      <c r="Q7" t="s">
        <v>509</v>
      </c>
      <c r="R7" t="s">
        <v>637</v>
      </c>
      <c r="S7" t="s">
        <v>658</v>
      </c>
      <c r="T7" t="s">
        <v>693</v>
      </c>
      <c r="U7" t="s">
        <v>4</v>
      </c>
      <c r="V7" t="s">
        <v>753</v>
      </c>
      <c r="W7" t="s">
        <v>739</v>
      </c>
      <c r="X7" t="s">
        <v>783</v>
      </c>
      <c r="Y7" t="s">
        <v>822</v>
      </c>
      <c r="Z7" t="s">
        <v>513</v>
      </c>
      <c r="AA7" t="s">
        <v>850</v>
      </c>
      <c r="AB7" t="s">
        <v>884</v>
      </c>
      <c r="AC7" t="s">
        <v>953</v>
      </c>
      <c r="AD7" t="s">
        <v>4</v>
      </c>
      <c r="AF7" t="s">
        <v>769</v>
      </c>
      <c r="AG7" t="s">
        <v>994</v>
      </c>
      <c r="AH7" t="s">
        <v>1015</v>
      </c>
      <c r="AI7" t="s">
        <v>428</v>
      </c>
      <c r="AJ7" t="s">
        <v>947</v>
      </c>
      <c r="AK7" t="s">
        <v>430</v>
      </c>
      <c r="AL7" t="s">
        <v>1083</v>
      </c>
      <c r="AM7" t="s">
        <v>639</v>
      </c>
      <c r="AN7" t="s">
        <v>1118</v>
      </c>
      <c r="AO7" t="s">
        <v>1154</v>
      </c>
      <c r="AQ7" t="s">
        <v>1229</v>
      </c>
      <c r="AR7" t="s">
        <v>1250</v>
      </c>
      <c r="AS7" t="s">
        <v>662</v>
      </c>
      <c r="AT7" t="s">
        <v>1292</v>
      </c>
      <c r="AV7" t="s">
        <v>1379</v>
      </c>
      <c r="AX7" t="s">
        <v>1393</v>
      </c>
      <c r="AY7" t="s">
        <v>312</v>
      </c>
      <c r="AZ7" t="s">
        <v>449</v>
      </c>
      <c r="BA7" t="s">
        <v>312</v>
      </c>
    </row>
    <row r="8" spans="1:54">
      <c r="A8" t="s">
        <v>125</v>
      </c>
      <c r="C8" t="s">
        <v>235</v>
      </c>
      <c r="D8" t="s">
        <v>203</v>
      </c>
      <c r="E8" t="s">
        <v>251</v>
      </c>
      <c r="F8" t="s">
        <v>312</v>
      </c>
      <c r="G8" t="s">
        <v>4</v>
      </c>
      <c r="J8" t="s">
        <v>361</v>
      </c>
      <c r="K8" t="s">
        <v>428</v>
      </c>
      <c r="N8" t="s">
        <v>535</v>
      </c>
      <c r="O8" t="s">
        <v>555</v>
      </c>
      <c r="P8" t="s">
        <v>595</v>
      </c>
      <c r="Q8" t="s">
        <v>510</v>
      </c>
      <c r="R8" t="s">
        <v>639</v>
      </c>
      <c r="S8" t="s">
        <v>659</v>
      </c>
      <c r="T8" t="s">
        <v>694</v>
      </c>
      <c r="V8" t="s">
        <v>754</v>
      </c>
      <c r="W8" t="s">
        <v>740</v>
      </c>
      <c r="X8" t="s">
        <v>553</v>
      </c>
      <c r="Y8" t="s">
        <v>362</v>
      </c>
      <c r="Z8" t="s">
        <v>867</v>
      </c>
      <c r="AA8" t="s">
        <v>852</v>
      </c>
      <c r="AB8" t="s">
        <v>886</v>
      </c>
      <c r="AC8" t="s">
        <v>954</v>
      </c>
      <c r="AF8" t="s">
        <v>735</v>
      </c>
      <c r="AG8" t="s">
        <v>995</v>
      </c>
      <c r="AH8" t="s">
        <v>1017</v>
      </c>
      <c r="AI8" t="s">
        <v>900</v>
      </c>
      <c r="AJ8" t="s">
        <v>948</v>
      </c>
      <c r="AK8" t="s">
        <v>595</v>
      </c>
      <c r="AL8" t="s">
        <v>1084</v>
      </c>
      <c r="AM8" t="s">
        <v>144</v>
      </c>
      <c r="AN8" t="s">
        <v>1120</v>
      </c>
      <c r="AO8" t="s">
        <v>1156</v>
      </c>
      <c r="AQ8" t="s">
        <v>1125</v>
      </c>
      <c r="AR8" t="s">
        <v>1251</v>
      </c>
      <c r="AS8" t="s">
        <v>1259</v>
      </c>
      <c r="AT8" t="s">
        <v>1294</v>
      </c>
      <c r="AV8" t="s">
        <v>1380</v>
      </c>
      <c r="AX8" t="s">
        <v>1395</v>
      </c>
      <c r="AY8" t="s">
        <v>535</v>
      </c>
      <c r="AZ8" t="s">
        <v>739</v>
      </c>
      <c r="BA8" t="s">
        <v>1499</v>
      </c>
    </row>
    <row r="9" spans="1:54">
      <c r="A9" t="s">
        <v>127</v>
      </c>
      <c r="C9" t="s">
        <v>237</v>
      </c>
      <c r="D9" t="s">
        <v>206</v>
      </c>
      <c r="E9" t="s">
        <v>253</v>
      </c>
      <c r="F9" t="s">
        <v>314</v>
      </c>
      <c r="J9" t="s">
        <v>362</v>
      </c>
      <c r="K9" t="s">
        <v>429</v>
      </c>
      <c r="N9" t="s">
        <v>536</v>
      </c>
      <c r="O9" t="s">
        <v>444</v>
      </c>
      <c r="P9" t="s">
        <v>362</v>
      </c>
      <c r="Q9" t="s">
        <v>511</v>
      </c>
      <c r="R9" t="s">
        <v>144</v>
      </c>
      <c r="S9" t="s">
        <v>629</v>
      </c>
      <c r="T9" t="s">
        <v>695</v>
      </c>
      <c r="V9" t="s">
        <v>756</v>
      </c>
      <c r="W9" t="s">
        <v>742</v>
      </c>
      <c r="X9" t="s">
        <v>785</v>
      </c>
      <c r="Y9" t="s">
        <v>824</v>
      </c>
      <c r="Z9" t="s">
        <v>868</v>
      </c>
      <c r="AA9" t="s">
        <v>853</v>
      </c>
      <c r="AB9" t="s">
        <v>887</v>
      </c>
      <c r="AC9" t="s">
        <v>955</v>
      </c>
      <c r="AF9" t="s">
        <v>972</v>
      </c>
      <c r="AG9" t="s">
        <v>4</v>
      </c>
      <c r="AH9" t="s">
        <v>144</v>
      </c>
      <c r="AI9" t="s">
        <v>850</v>
      </c>
      <c r="AJ9" t="s">
        <v>949</v>
      </c>
      <c r="AK9" t="s">
        <v>1050</v>
      </c>
      <c r="AL9" t="s">
        <v>467</v>
      </c>
      <c r="AM9" t="s">
        <v>1103</v>
      </c>
      <c r="AN9" t="s">
        <v>629</v>
      </c>
      <c r="AO9" t="s">
        <v>1157</v>
      </c>
      <c r="AQ9" t="s">
        <v>1231</v>
      </c>
      <c r="AR9" t="s">
        <v>724</v>
      </c>
      <c r="AS9" t="s">
        <v>1125</v>
      </c>
      <c r="AT9" t="s">
        <v>1296</v>
      </c>
      <c r="AV9" t="s">
        <v>221</v>
      </c>
      <c r="AX9" t="s">
        <v>1396</v>
      </c>
      <c r="AY9" t="s">
        <v>1470</v>
      </c>
      <c r="AZ9" t="s">
        <v>604</v>
      </c>
      <c r="BA9" t="s">
        <v>1501</v>
      </c>
    </row>
    <row r="10" spans="1:54">
      <c r="A10" t="s">
        <v>130</v>
      </c>
      <c r="C10" t="s">
        <v>4</v>
      </c>
      <c r="D10" t="s">
        <v>208</v>
      </c>
      <c r="E10" t="s">
        <v>255</v>
      </c>
      <c r="F10" t="s">
        <v>315</v>
      </c>
      <c r="J10" t="s">
        <v>364</v>
      </c>
      <c r="K10" t="s">
        <v>430</v>
      </c>
      <c r="N10" t="s">
        <v>144</v>
      </c>
      <c r="O10" t="s">
        <v>557</v>
      </c>
      <c r="P10" t="s">
        <v>598</v>
      </c>
      <c r="Q10" t="s">
        <v>513</v>
      </c>
      <c r="R10" t="s">
        <v>515</v>
      </c>
      <c r="S10" t="s">
        <v>660</v>
      </c>
      <c r="T10" t="s">
        <v>696</v>
      </c>
      <c r="V10" t="s">
        <v>757</v>
      </c>
      <c r="W10" t="s">
        <v>743</v>
      </c>
      <c r="X10" t="s">
        <v>787</v>
      </c>
      <c r="Y10" t="s">
        <v>826</v>
      </c>
      <c r="Z10" t="s">
        <v>639</v>
      </c>
      <c r="AA10" t="s">
        <v>783</v>
      </c>
      <c r="AB10" t="s">
        <v>888</v>
      </c>
      <c r="AC10" t="s">
        <v>956</v>
      </c>
      <c r="AF10" t="s">
        <v>973</v>
      </c>
      <c r="AH10" t="s">
        <v>253</v>
      </c>
      <c r="AI10" t="s">
        <v>902</v>
      </c>
      <c r="AJ10" t="s">
        <v>4</v>
      </c>
      <c r="AK10" t="s">
        <v>1051</v>
      </c>
      <c r="AL10" t="s">
        <v>1085</v>
      </c>
      <c r="AM10" t="s">
        <v>1105</v>
      </c>
      <c r="AN10" t="s">
        <v>1122</v>
      </c>
      <c r="AO10" t="s">
        <v>1158</v>
      </c>
      <c r="AQ10" t="s">
        <v>1232</v>
      </c>
      <c r="AR10" t="s">
        <v>4</v>
      </c>
      <c r="AS10" t="s">
        <v>1261</v>
      </c>
      <c r="AT10" t="s">
        <v>1297</v>
      </c>
      <c r="AV10" t="s">
        <v>1382</v>
      </c>
      <c r="AX10" t="s">
        <v>1398</v>
      </c>
      <c r="AY10" t="s">
        <v>1472</v>
      </c>
      <c r="AZ10" t="s">
        <v>144</v>
      </c>
      <c r="BA10" t="s">
        <v>1502</v>
      </c>
    </row>
    <row r="11" spans="1:54">
      <c r="A11" t="s">
        <v>133</v>
      </c>
      <c r="D11" t="s">
        <v>161</v>
      </c>
      <c r="E11" t="s">
        <v>256</v>
      </c>
      <c r="F11" t="s">
        <v>316</v>
      </c>
      <c r="J11" t="s">
        <v>365</v>
      </c>
      <c r="K11" t="s">
        <v>432</v>
      </c>
      <c r="N11" t="s">
        <v>538</v>
      </c>
      <c r="O11" t="s">
        <v>558</v>
      </c>
      <c r="P11" t="s">
        <v>600</v>
      </c>
      <c r="Q11" t="s">
        <v>462</v>
      </c>
      <c r="R11" t="s">
        <v>641</v>
      </c>
      <c r="S11" t="s">
        <v>661</v>
      </c>
      <c r="T11" t="s">
        <v>697</v>
      </c>
      <c r="V11" t="s">
        <v>607</v>
      </c>
      <c r="W11" t="s">
        <v>744</v>
      </c>
      <c r="X11" t="s">
        <v>788</v>
      </c>
      <c r="Y11" t="s">
        <v>827</v>
      </c>
      <c r="Z11" t="s">
        <v>869</v>
      </c>
      <c r="AA11" t="s">
        <v>664</v>
      </c>
      <c r="AB11" t="s">
        <v>889</v>
      </c>
      <c r="AC11" t="s">
        <v>957</v>
      </c>
      <c r="AF11" t="s">
        <v>974</v>
      </c>
      <c r="AH11" t="s">
        <v>675</v>
      </c>
      <c r="AI11" t="s">
        <v>903</v>
      </c>
      <c r="AK11" t="s">
        <v>600</v>
      </c>
      <c r="AL11" t="s">
        <v>1086</v>
      </c>
      <c r="AM11" t="s">
        <v>516</v>
      </c>
      <c r="AN11" t="s">
        <v>880</v>
      </c>
      <c r="AO11" t="s">
        <v>1159</v>
      </c>
      <c r="AQ11" t="s">
        <v>1233</v>
      </c>
      <c r="AS11" t="s">
        <v>908</v>
      </c>
      <c r="AT11" t="s">
        <v>1299</v>
      </c>
      <c r="AV11" t="s">
        <v>4</v>
      </c>
      <c r="AX11" t="s">
        <v>1399</v>
      </c>
      <c r="AY11" t="s">
        <v>1474</v>
      </c>
      <c r="AZ11" t="s">
        <v>1529</v>
      </c>
      <c r="BA11" t="s">
        <v>1503</v>
      </c>
    </row>
    <row r="12" spans="1:54">
      <c r="A12" t="s">
        <v>136</v>
      </c>
      <c r="D12" t="s">
        <v>211</v>
      </c>
      <c r="E12" t="s">
        <v>258</v>
      </c>
      <c r="F12" t="s">
        <v>144</v>
      </c>
      <c r="J12" t="s">
        <v>367</v>
      </c>
      <c r="K12" t="s">
        <v>433</v>
      </c>
      <c r="N12" t="s">
        <v>540</v>
      </c>
      <c r="O12" t="s">
        <v>510</v>
      </c>
      <c r="P12" t="s">
        <v>602</v>
      </c>
      <c r="Q12" t="s">
        <v>515</v>
      </c>
      <c r="R12" t="s">
        <v>516</v>
      </c>
      <c r="S12" t="s">
        <v>662</v>
      </c>
      <c r="T12" t="s">
        <v>203</v>
      </c>
      <c r="V12" t="s">
        <v>166</v>
      </c>
      <c r="W12" t="s">
        <v>745</v>
      </c>
      <c r="X12" t="s">
        <v>789</v>
      </c>
      <c r="Y12" t="s">
        <v>828</v>
      </c>
      <c r="Z12" t="s">
        <v>161</v>
      </c>
      <c r="AA12" t="s">
        <v>362</v>
      </c>
      <c r="AB12" t="s">
        <v>4</v>
      </c>
      <c r="AC12" t="s">
        <v>221</v>
      </c>
      <c r="AF12" t="s">
        <v>576</v>
      </c>
      <c r="AH12" t="s">
        <v>161</v>
      </c>
      <c r="AI12" t="s">
        <v>433</v>
      </c>
      <c r="AK12" t="s">
        <v>1015</v>
      </c>
      <c r="AL12" t="s">
        <v>1087</v>
      </c>
      <c r="AM12" t="s">
        <v>388</v>
      </c>
      <c r="AN12" t="s">
        <v>1124</v>
      </c>
      <c r="AO12" t="s">
        <v>1161</v>
      </c>
      <c r="AQ12" t="s">
        <v>328</v>
      </c>
      <c r="AS12" t="s">
        <v>1262</v>
      </c>
      <c r="AT12" t="s">
        <v>1300</v>
      </c>
      <c r="AX12" t="s">
        <v>660</v>
      </c>
      <c r="AY12" t="s">
        <v>4</v>
      </c>
      <c r="AZ12" t="s">
        <v>568</v>
      </c>
      <c r="BA12" t="s">
        <v>1505</v>
      </c>
    </row>
    <row r="13" spans="1:54">
      <c r="A13" t="s">
        <v>138</v>
      </c>
      <c r="D13" t="s">
        <v>213</v>
      </c>
      <c r="E13" t="s">
        <v>260</v>
      </c>
      <c r="F13" t="s">
        <v>318</v>
      </c>
      <c r="J13" t="s">
        <v>369</v>
      </c>
      <c r="K13" t="s">
        <v>434</v>
      </c>
      <c r="N13" t="s">
        <v>542</v>
      </c>
      <c r="O13" t="s">
        <v>140</v>
      </c>
      <c r="P13" t="s">
        <v>451</v>
      </c>
      <c r="Q13" t="s">
        <v>463</v>
      </c>
      <c r="R13" t="s">
        <v>642</v>
      </c>
      <c r="S13" t="s">
        <v>664</v>
      </c>
      <c r="T13" t="s">
        <v>699</v>
      </c>
      <c r="V13" t="s">
        <v>758</v>
      </c>
      <c r="W13" t="s">
        <v>4</v>
      </c>
      <c r="X13" t="s">
        <v>790</v>
      </c>
      <c r="Y13" t="s">
        <v>142</v>
      </c>
      <c r="Z13" t="s">
        <v>568</v>
      </c>
      <c r="AA13" t="s">
        <v>553</v>
      </c>
      <c r="AC13" t="s">
        <v>4</v>
      </c>
      <c r="AF13" t="s">
        <v>740</v>
      </c>
      <c r="AH13" t="s">
        <v>473</v>
      </c>
      <c r="AI13" t="s">
        <v>769</v>
      </c>
      <c r="AK13" t="s">
        <v>328</v>
      </c>
      <c r="AL13" t="s">
        <v>1088</v>
      </c>
      <c r="AM13" t="s">
        <v>1107</v>
      </c>
      <c r="AN13" t="s">
        <v>1125</v>
      </c>
      <c r="AO13" t="s">
        <v>1162</v>
      </c>
      <c r="AQ13" t="s">
        <v>1234</v>
      </c>
      <c r="AS13" t="s">
        <v>449</v>
      </c>
      <c r="AT13" t="s">
        <v>1301</v>
      </c>
      <c r="AX13" t="s">
        <v>1400</v>
      </c>
      <c r="AY13" t="s">
        <v>1476</v>
      </c>
      <c r="AZ13" t="s">
        <v>1531</v>
      </c>
      <c r="BA13" t="s">
        <v>1506</v>
      </c>
    </row>
    <row r="14" spans="1:54">
      <c r="A14" t="s">
        <v>140</v>
      </c>
      <c r="D14" t="s">
        <v>215</v>
      </c>
      <c r="E14" t="s">
        <v>262</v>
      </c>
      <c r="F14" t="s">
        <v>320</v>
      </c>
      <c r="J14" t="s">
        <v>371</v>
      </c>
      <c r="K14" t="s">
        <v>435</v>
      </c>
      <c r="N14" t="s">
        <v>543</v>
      </c>
      <c r="O14" t="s">
        <v>559</v>
      </c>
      <c r="P14" t="s">
        <v>535</v>
      </c>
      <c r="Q14" t="s">
        <v>516</v>
      </c>
      <c r="R14" t="s">
        <v>643</v>
      </c>
      <c r="S14" t="s">
        <v>595</v>
      </c>
      <c r="T14" t="s">
        <v>144</v>
      </c>
      <c r="V14" t="s">
        <v>759</v>
      </c>
      <c r="X14" t="s">
        <v>639</v>
      </c>
      <c r="Y14" t="s">
        <v>830</v>
      </c>
      <c r="Z14" t="s">
        <v>213</v>
      </c>
      <c r="AA14" t="s">
        <v>855</v>
      </c>
      <c r="AF14" t="s">
        <v>977</v>
      </c>
      <c r="AH14" t="s">
        <v>393</v>
      </c>
      <c r="AI14" t="s">
        <v>906</v>
      </c>
      <c r="AK14" t="s">
        <v>535</v>
      </c>
      <c r="AL14" t="s">
        <v>643</v>
      </c>
      <c r="AM14" t="s">
        <v>403</v>
      </c>
      <c r="AN14" t="s">
        <v>769</v>
      </c>
      <c r="AO14" t="s">
        <v>1163</v>
      </c>
      <c r="AQ14" t="s">
        <v>1235</v>
      </c>
      <c r="AS14" t="s">
        <v>1263</v>
      </c>
      <c r="AT14" t="s">
        <v>1303</v>
      </c>
      <c r="AX14" t="s">
        <v>1401</v>
      </c>
      <c r="AY14" t="s">
        <v>1477</v>
      </c>
      <c r="AZ14" t="s">
        <v>168</v>
      </c>
      <c r="BA14" t="s">
        <v>1507</v>
      </c>
    </row>
    <row r="15" spans="1:54">
      <c r="A15" t="s">
        <v>142</v>
      </c>
      <c r="D15" t="s">
        <v>217</v>
      </c>
      <c r="E15" t="s">
        <v>264</v>
      </c>
      <c r="F15" t="s">
        <v>321</v>
      </c>
      <c r="J15" t="s">
        <v>372</v>
      </c>
      <c r="K15" t="s">
        <v>437</v>
      </c>
      <c r="N15" t="s">
        <v>544</v>
      </c>
      <c r="O15" t="s">
        <v>560</v>
      </c>
      <c r="P15" t="s">
        <v>603</v>
      </c>
      <c r="Q15" t="s">
        <v>161</v>
      </c>
      <c r="R15" t="s">
        <v>644</v>
      </c>
      <c r="S15" t="s">
        <v>666</v>
      </c>
      <c r="T15" t="s">
        <v>701</v>
      </c>
      <c r="V15" t="s">
        <v>761</v>
      </c>
      <c r="X15" t="s">
        <v>793</v>
      </c>
      <c r="Y15" t="s">
        <v>831</v>
      </c>
      <c r="Z15" t="s">
        <v>870</v>
      </c>
      <c r="AA15" t="s">
        <v>856</v>
      </c>
      <c r="AF15" t="s">
        <v>978</v>
      </c>
      <c r="AH15" t="s">
        <v>1022</v>
      </c>
      <c r="AI15" t="s">
        <v>908</v>
      </c>
      <c r="AK15" t="s">
        <v>453</v>
      </c>
      <c r="AL15" t="s">
        <v>1089</v>
      </c>
      <c r="AM15" t="s">
        <v>221</v>
      </c>
      <c r="AN15" t="s">
        <v>1127</v>
      </c>
      <c r="AO15" t="s">
        <v>1164</v>
      </c>
      <c r="AQ15" t="s">
        <v>1237</v>
      </c>
      <c r="AS15" t="s">
        <v>1264</v>
      </c>
      <c r="AT15" t="s">
        <v>1304</v>
      </c>
      <c r="AX15" t="s">
        <v>1402</v>
      </c>
      <c r="AY15" t="s">
        <v>1479</v>
      </c>
      <c r="AZ15" t="s">
        <v>612</v>
      </c>
      <c r="BA15" t="s">
        <v>1509</v>
      </c>
    </row>
    <row r="16" spans="1:54">
      <c r="A16" t="s">
        <v>144</v>
      </c>
      <c r="D16" t="s">
        <v>219</v>
      </c>
      <c r="E16" t="s">
        <v>266</v>
      </c>
      <c r="F16" t="s">
        <v>323</v>
      </c>
      <c r="J16" t="s">
        <v>374</v>
      </c>
      <c r="K16" t="s">
        <v>438</v>
      </c>
      <c r="N16" t="s">
        <v>4</v>
      </c>
      <c r="O16" t="s">
        <v>562</v>
      </c>
      <c r="P16" t="s">
        <v>604</v>
      </c>
      <c r="Q16" t="s">
        <v>517</v>
      </c>
      <c r="R16" t="s">
        <v>645</v>
      </c>
      <c r="S16" t="s">
        <v>667</v>
      </c>
      <c r="T16" t="s">
        <v>702</v>
      </c>
      <c r="V16" t="s">
        <v>762</v>
      </c>
      <c r="X16" t="s">
        <v>794</v>
      </c>
      <c r="Y16" t="s">
        <v>832</v>
      </c>
      <c r="Z16" t="s">
        <v>520</v>
      </c>
      <c r="AA16" t="s">
        <v>507</v>
      </c>
      <c r="AF16" t="s">
        <v>979</v>
      </c>
      <c r="AH16" t="s">
        <v>1023</v>
      </c>
      <c r="AI16" t="s">
        <v>909</v>
      </c>
      <c r="AK16" t="s">
        <v>1055</v>
      </c>
      <c r="AL16" t="s">
        <v>1090</v>
      </c>
      <c r="AM16" t="s">
        <v>1108</v>
      </c>
      <c r="AN16" t="s">
        <v>600</v>
      </c>
      <c r="AO16" t="s">
        <v>1165</v>
      </c>
      <c r="AQ16" t="s">
        <v>462</v>
      </c>
      <c r="AS16" t="s">
        <v>1266</v>
      </c>
      <c r="AT16" t="s">
        <v>850</v>
      </c>
      <c r="AX16" t="s">
        <v>1403</v>
      </c>
      <c r="AY16" t="s">
        <v>1481</v>
      </c>
      <c r="AZ16" t="s">
        <v>1532</v>
      </c>
      <c r="BA16" t="s">
        <v>1511</v>
      </c>
    </row>
    <row r="17" spans="1:53">
      <c r="A17" t="s">
        <v>146</v>
      </c>
      <c r="D17" t="s">
        <v>220</v>
      </c>
      <c r="E17" t="s">
        <v>267</v>
      </c>
      <c r="F17" t="s">
        <v>324</v>
      </c>
      <c r="J17" t="s">
        <v>376</v>
      </c>
      <c r="K17" t="s">
        <v>439</v>
      </c>
      <c r="O17" t="s">
        <v>563</v>
      </c>
      <c r="P17" t="s">
        <v>513</v>
      </c>
      <c r="Q17" t="s">
        <v>403</v>
      </c>
      <c r="R17" t="s">
        <v>646</v>
      </c>
      <c r="S17" t="s">
        <v>449</v>
      </c>
      <c r="T17" t="s">
        <v>704</v>
      </c>
      <c r="V17" t="s">
        <v>221</v>
      </c>
      <c r="X17" t="s">
        <v>344</v>
      </c>
      <c r="Y17" t="s">
        <v>833</v>
      </c>
      <c r="Z17" t="s">
        <v>871</v>
      </c>
      <c r="AA17" t="s">
        <v>444</v>
      </c>
      <c r="AF17" t="s">
        <v>980</v>
      </c>
      <c r="AH17" t="s">
        <v>1024</v>
      </c>
      <c r="AI17" t="s">
        <v>910</v>
      </c>
      <c r="AK17" t="s">
        <v>136</v>
      </c>
      <c r="AL17" t="s">
        <v>1091</v>
      </c>
      <c r="AM17" t="s">
        <v>4</v>
      </c>
      <c r="AN17" t="s">
        <v>1015</v>
      </c>
      <c r="AO17" t="s">
        <v>1166</v>
      </c>
      <c r="AQ17" t="s">
        <v>1238</v>
      </c>
      <c r="AS17" t="s">
        <v>603</v>
      </c>
      <c r="AT17" t="s">
        <v>1306</v>
      </c>
      <c r="AX17" t="s">
        <v>437</v>
      </c>
      <c r="AY17" t="s">
        <v>1482</v>
      </c>
      <c r="AZ17" t="s">
        <v>1028</v>
      </c>
      <c r="BA17" t="s">
        <v>1512</v>
      </c>
    </row>
    <row r="18" spans="1:53">
      <c r="A18" t="s">
        <v>149</v>
      </c>
      <c r="D18" t="s">
        <v>221</v>
      </c>
      <c r="E18" t="s">
        <v>269</v>
      </c>
      <c r="F18" t="s">
        <v>326</v>
      </c>
      <c r="J18" t="s">
        <v>377</v>
      </c>
      <c r="K18" t="s">
        <v>440</v>
      </c>
      <c r="O18" t="s">
        <v>381</v>
      </c>
      <c r="P18" t="s">
        <v>605</v>
      </c>
      <c r="Q18" t="s">
        <v>518</v>
      </c>
      <c r="R18" t="s">
        <v>647</v>
      </c>
      <c r="S18" t="s">
        <v>668</v>
      </c>
      <c r="T18" t="s">
        <v>675</v>
      </c>
      <c r="V18" t="s">
        <v>764</v>
      </c>
      <c r="X18" t="s">
        <v>796</v>
      </c>
      <c r="Y18" t="s">
        <v>834</v>
      </c>
      <c r="Z18" t="s">
        <v>872</v>
      </c>
      <c r="AA18" t="s">
        <v>535</v>
      </c>
      <c r="AF18" t="s">
        <v>981</v>
      </c>
      <c r="AH18" t="s">
        <v>1025</v>
      </c>
      <c r="AI18" t="s">
        <v>912</v>
      </c>
      <c r="AK18" t="s">
        <v>603</v>
      </c>
      <c r="AL18" t="s">
        <v>1092</v>
      </c>
      <c r="AN18" t="s">
        <v>449</v>
      </c>
      <c r="AO18" t="s">
        <v>1167</v>
      </c>
      <c r="AQ18" t="s">
        <v>953</v>
      </c>
      <c r="AS18" t="s">
        <v>1268</v>
      </c>
      <c r="AT18" t="s">
        <v>694</v>
      </c>
      <c r="AX18" t="s">
        <v>1404</v>
      </c>
      <c r="AY18" t="s">
        <v>1484</v>
      </c>
      <c r="AZ18" t="s">
        <v>1533</v>
      </c>
      <c r="BA18" t="s">
        <v>1513</v>
      </c>
    </row>
    <row r="19" spans="1:53">
      <c r="A19" t="s">
        <v>152</v>
      </c>
      <c r="D19" t="s">
        <v>4</v>
      </c>
      <c r="E19" t="s">
        <v>270</v>
      </c>
      <c r="F19" t="s">
        <v>4</v>
      </c>
      <c r="J19" t="s">
        <v>379</v>
      </c>
      <c r="K19" t="s">
        <v>441</v>
      </c>
      <c r="O19" t="s">
        <v>159</v>
      </c>
      <c r="P19" t="s">
        <v>607</v>
      </c>
      <c r="Q19" t="s">
        <v>520</v>
      </c>
      <c r="R19" t="s">
        <v>648</v>
      </c>
      <c r="S19" t="s">
        <v>203</v>
      </c>
      <c r="T19" t="s">
        <v>706</v>
      </c>
      <c r="V19" t="s">
        <v>4</v>
      </c>
      <c r="X19" t="s">
        <v>797</v>
      </c>
      <c r="Y19" t="s">
        <v>403</v>
      </c>
      <c r="Z19" t="s">
        <v>873</v>
      </c>
      <c r="AA19" t="s">
        <v>136</v>
      </c>
      <c r="AF19" t="s">
        <v>761</v>
      </c>
      <c r="AH19" t="s">
        <v>1026</v>
      </c>
      <c r="AI19" t="s">
        <v>452</v>
      </c>
      <c r="AK19" t="s">
        <v>1057</v>
      </c>
      <c r="AL19" t="s">
        <v>1093</v>
      </c>
      <c r="AN19" t="s">
        <v>535</v>
      </c>
      <c r="AO19" t="s">
        <v>1168</v>
      </c>
      <c r="AQ19" t="s">
        <v>1239</v>
      </c>
      <c r="AS19" t="s">
        <v>1269</v>
      </c>
      <c r="AT19" t="s">
        <v>1308</v>
      </c>
      <c r="AX19" t="s">
        <v>1405</v>
      </c>
      <c r="AY19" t="s">
        <v>1486</v>
      </c>
      <c r="AZ19" t="s">
        <v>812</v>
      </c>
      <c r="BA19" t="s">
        <v>1514</v>
      </c>
    </row>
    <row r="20" spans="1:53">
      <c r="A20" t="s">
        <v>155</v>
      </c>
      <c r="E20" t="s">
        <v>272</v>
      </c>
      <c r="J20" t="s">
        <v>144</v>
      </c>
      <c r="K20" t="s">
        <v>192</v>
      </c>
      <c r="O20" t="s">
        <v>566</v>
      </c>
      <c r="P20" t="s">
        <v>462</v>
      </c>
      <c r="Q20" t="s">
        <v>521</v>
      </c>
      <c r="R20" t="s">
        <v>649</v>
      </c>
      <c r="S20" t="s">
        <v>669</v>
      </c>
      <c r="T20" t="s">
        <v>707</v>
      </c>
      <c r="X20" t="s">
        <v>675</v>
      </c>
      <c r="Y20" t="s">
        <v>836</v>
      </c>
      <c r="Z20" t="s">
        <v>874</v>
      </c>
      <c r="AA20" t="s">
        <v>607</v>
      </c>
      <c r="AF20" t="s">
        <v>982</v>
      </c>
      <c r="AH20" t="s">
        <v>266</v>
      </c>
      <c r="AI20" t="s">
        <v>535</v>
      </c>
      <c r="AK20" t="s">
        <v>144</v>
      </c>
      <c r="AL20" t="s">
        <v>4</v>
      </c>
      <c r="AN20" t="s">
        <v>1132</v>
      </c>
      <c r="AO20" t="s">
        <v>1169</v>
      </c>
      <c r="AQ20" t="s">
        <v>1240</v>
      </c>
      <c r="AS20" t="s">
        <v>144</v>
      </c>
      <c r="AT20" t="s">
        <v>1309</v>
      </c>
      <c r="AX20" t="s">
        <v>1406</v>
      </c>
      <c r="AY20" t="s">
        <v>1488</v>
      </c>
      <c r="AZ20" t="s">
        <v>1535</v>
      </c>
      <c r="BA20" t="s">
        <v>1474</v>
      </c>
    </row>
    <row r="21" spans="1:53">
      <c r="A21" t="s">
        <v>157</v>
      </c>
      <c r="E21" t="s">
        <v>273</v>
      </c>
      <c r="J21" t="s">
        <v>381</v>
      </c>
      <c r="K21" t="s">
        <v>442</v>
      </c>
      <c r="O21" t="s">
        <v>161</v>
      </c>
      <c r="P21" t="s">
        <v>515</v>
      </c>
      <c r="Q21" t="s">
        <v>522</v>
      </c>
      <c r="R21" t="s">
        <v>650</v>
      </c>
      <c r="S21" t="s">
        <v>671</v>
      </c>
      <c r="T21" t="s">
        <v>708</v>
      </c>
      <c r="X21" t="s">
        <v>798</v>
      </c>
      <c r="Y21" t="s">
        <v>838</v>
      </c>
      <c r="Z21" t="s">
        <v>875</v>
      </c>
      <c r="AA21" t="s">
        <v>639</v>
      </c>
      <c r="AF21" t="s">
        <v>724</v>
      </c>
      <c r="AH21" t="s">
        <v>707</v>
      </c>
      <c r="AI21" t="s">
        <v>914</v>
      </c>
      <c r="AK21" t="s">
        <v>381</v>
      </c>
      <c r="AN21" t="s">
        <v>953</v>
      </c>
      <c r="AO21" t="s">
        <v>1170</v>
      </c>
      <c r="AQ21" t="s">
        <v>170</v>
      </c>
      <c r="AS21" t="s">
        <v>1270</v>
      </c>
      <c r="AT21" t="s">
        <v>362</v>
      </c>
      <c r="AX21" t="s">
        <v>1407</v>
      </c>
      <c r="AY21" t="s">
        <v>1490</v>
      </c>
      <c r="AZ21" t="s">
        <v>1072</v>
      </c>
      <c r="BA21" t="s">
        <v>1516</v>
      </c>
    </row>
    <row r="22" spans="1:53">
      <c r="A22" t="s">
        <v>159</v>
      </c>
      <c r="E22" t="s">
        <v>275</v>
      </c>
      <c r="J22" t="s">
        <v>152</v>
      </c>
      <c r="K22" t="s">
        <v>443</v>
      </c>
      <c r="O22" t="s">
        <v>568</v>
      </c>
      <c r="P22" t="s">
        <v>610</v>
      </c>
      <c r="Q22" t="s">
        <v>221</v>
      </c>
      <c r="R22" t="s">
        <v>4</v>
      </c>
      <c r="S22" t="s">
        <v>140</v>
      </c>
      <c r="T22" t="s">
        <v>709</v>
      </c>
      <c r="X22" t="s">
        <v>800</v>
      </c>
      <c r="Y22" t="s">
        <v>520</v>
      </c>
      <c r="Z22" t="s">
        <v>4</v>
      </c>
      <c r="AA22" t="s">
        <v>462</v>
      </c>
      <c r="AF22" t="s">
        <v>522</v>
      </c>
      <c r="AH22" t="s">
        <v>1027</v>
      </c>
      <c r="AI22" t="s">
        <v>915</v>
      </c>
      <c r="AK22" t="s">
        <v>149</v>
      </c>
      <c r="AN22" t="s">
        <v>149</v>
      </c>
      <c r="AO22" t="s">
        <v>1171</v>
      </c>
      <c r="AQ22" t="s">
        <v>712</v>
      </c>
      <c r="AS22" t="s">
        <v>1271</v>
      </c>
      <c r="AT22" t="s">
        <v>1311</v>
      </c>
      <c r="AX22" t="s">
        <v>1409</v>
      </c>
      <c r="AZ22" t="s">
        <v>4</v>
      </c>
      <c r="BA22" t="s">
        <v>838</v>
      </c>
    </row>
    <row r="23" spans="1:53">
      <c r="A23" t="s">
        <v>161</v>
      </c>
      <c r="E23" t="s">
        <v>277</v>
      </c>
      <c r="J23" t="s">
        <v>383</v>
      </c>
      <c r="K23" t="s">
        <v>444</v>
      </c>
      <c r="O23" t="s">
        <v>570</v>
      </c>
      <c r="P23" t="s">
        <v>381</v>
      </c>
      <c r="Q23" t="s">
        <v>524</v>
      </c>
      <c r="S23" t="s">
        <v>144</v>
      </c>
      <c r="T23" t="s">
        <v>710</v>
      </c>
      <c r="X23" t="s">
        <v>473</v>
      </c>
      <c r="Y23" t="s">
        <v>839</v>
      </c>
      <c r="AA23" t="s">
        <v>144</v>
      </c>
      <c r="AH23" t="s">
        <v>1028</v>
      </c>
      <c r="AI23" t="s">
        <v>917</v>
      </c>
      <c r="AK23" t="s">
        <v>1059</v>
      </c>
      <c r="AN23" t="s">
        <v>1135</v>
      </c>
      <c r="AO23" t="s">
        <v>1172</v>
      </c>
      <c r="AQ23" t="s">
        <v>1241</v>
      </c>
      <c r="AS23" t="s">
        <v>159</v>
      </c>
      <c r="AT23" t="s">
        <v>1313</v>
      </c>
      <c r="AX23" t="s">
        <v>1408</v>
      </c>
      <c r="BA23" t="s">
        <v>1519</v>
      </c>
    </row>
    <row r="24" spans="1:53">
      <c r="A24" t="s">
        <v>164</v>
      </c>
      <c r="E24" t="s">
        <v>279</v>
      </c>
      <c r="J24" t="s">
        <v>384</v>
      </c>
      <c r="K24" t="s">
        <v>446</v>
      </c>
      <c r="O24" t="s">
        <v>571</v>
      </c>
      <c r="P24" t="s">
        <v>161</v>
      </c>
      <c r="Q24" t="s">
        <v>4</v>
      </c>
      <c r="S24" t="s">
        <v>672</v>
      </c>
      <c r="T24" t="s">
        <v>711</v>
      </c>
      <c r="X24" t="s">
        <v>802</v>
      </c>
      <c r="Y24" t="s">
        <v>840</v>
      </c>
      <c r="AA24" t="s">
        <v>702</v>
      </c>
      <c r="AH24" t="s">
        <v>1029</v>
      </c>
      <c r="AI24" t="s">
        <v>918</v>
      </c>
      <c r="AK24" t="s">
        <v>1060</v>
      </c>
      <c r="AN24" t="s">
        <v>1136</v>
      </c>
      <c r="AO24" t="s">
        <v>1173</v>
      </c>
      <c r="AQ24" t="s">
        <v>1243</v>
      </c>
      <c r="AS24" t="s">
        <v>161</v>
      </c>
      <c r="AT24" t="s">
        <v>1314</v>
      </c>
      <c r="AX24" t="s">
        <v>1410</v>
      </c>
      <c r="BA24" t="s">
        <v>1520</v>
      </c>
    </row>
    <row r="25" spans="1:53">
      <c r="A25" t="s">
        <v>166</v>
      </c>
      <c r="E25" t="s">
        <v>281</v>
      </c>
      <c r="J25" t="s">
        <v>386</v>
      </c>
      <c r="K25" t="s">
        <v>312</v>
      </c>
      <c r="O25" t="s">
        <v>573</v>
      </c>
      <c r="P25" t="s">
        <v>388</v>
      </c>
      <c r="S25" t="s">
        <v>673</v>
      </c>
      <c r="T25" t="s">
        <v>712</v>
      </c>
      <c r="X25" t="s">
        <v>804</v>
      </c>
      <c r="Y25" t="s">
        <v>841</v>
      </c>
      <c r="AA25" t="s">
        <v>467</v>
      </c>
      <c r="AH25" t="s">
        <v>1030</v>
      </c>
      <c r="AI25" t="s">
        <v>919</v>
      </c>
      <c r="AK25" t="s">
        <v>1061</v>
      </c>
      <c r="AN25" t="s">
        <v>1137</v>
      </c>
      <c r="AO25" t="s">
        <v>1174</v>
      </c>
      <c r="AQ25" t="s">
        <v>411</v>
      </c>
      <c r="AS25" t="s">
        <v>388</v>
      </c>
      <c r="AT25" t="s">
        <v>1315</v>
      </c>
      <c r="AX25" t="s">
        <v>1411</v>
      </c>
      <c r="BA25" t="s">
        <v>1521</v>
      </c>
    </row>
    <row r="26" spans="1:53">
      <c r="A26" t="s">
        <v>168</v>
      </c>
      <c r="E26" t="s">
        <v>282</v>
      </c>
      <c r="J26" t="s">
        <v>388</v>
      </c>
      <c r="K26" t="s">
        <v>447</v>
      </c>
      <c r="O26" t="s">
        <v>575</v>
      </c>
      <c r="P26" t="s">
        <v>473</v>
      </c>
      <c r="S26" t="s">
        <v>674</v>
      </c>
      <c r="T26" t="s">
        <v>713</v>
      </c>
      <c r="X26" t="s">
        <v>805</v>
      </c>
      <c r="Y26" t="s">
        <v>842</v>
      </c>
      <c r="AA26" t="s">
        <v>857</v>
      </c>
      <c r="AH26" t="s">
        <v>483</v>
      </c>
      <c r="AI26" t="s">
        <v>920</v>
      </c>
      <c r="AK26" t="s">
        <v>161</v>
      </c>
      <c r="AN26" t="s">
        <v>1139</v>
      </c>
      <c r="AO26" t="s">
        <v>1175</v>
      </c>
      <c r="AQ26" t="s">
        <v>724</v>
      </c>
      <c r="AS26" t="s">
        <v>1272</v>
      </c>
      <c r="AT26" t="s">
        <v>1316</v>
      </c>
      <c r="AX26" t="s">
        <v>451</v>
      </c>
      <c r="BA26" t="s">
        <v>221</v>
      </c>
    </row>
    <row r="27" spans="1:53">
      <c r="A27" t="s">
        <v>170</v>
      </c>
      <c r="E27" t="s">
        <v>285</v>
      </c>
      <c r="J27" t="s">
        <v>390</v>
      </c>
      <c r="K27" t="s">
        <v>448</v>
      </c>
      <c r="O27" t="s">
        <v>576</v>
      </c>
      <c r="P27" t="s">
        <v>168</v>
      </c>
      <c r="S27" t="s">
        <v>149</v>
      </c>
      <c r="T27" t="s">
        <v>715</v>
      </c>
      <c r="X27" t="s">
        <v>806</v>
      </c>
      <c r="Y27" t="s">
        <v>843</v>
      </c>
      <c r="AA27" t="s">
        <v>477</v>
      </c>
      <c r="AH27" t="s">
        <v>1031</v>
      </c>
      <c r="AI27" t="s">
        <v>921</v>
      </c>
      <c r="AK27" t="s">
        <v>1063</v>
      </c>
      <c r="AN27" t="s">
        <v>166</v>
      </c>
      <c r="AO27" t="s">
        <v>1176</v>
      </c>
      <c r="AQ27" t="s">
        <v>4</v>
      </c>
      <c r="AS27" t="s">
        <v>166</v>
      </c>
      <c r="AT27" t="s">
        <v>507</v>
      </c>
      <c r="AX27" t="s">
        <v>1413</v>
      </c>
      <c r="BA27" t="s">
        <v>584</v>
      </c>
    </row>
    <row r="28" spans="1:53">
      <c r="A28" t="s">
        <v>174</v>
      </c>
      <c r="E28" t="s">
        <v>287</v>
      </c>
      <c r="J28" t="s">
        <v>392</v>
      </c>
      <c r="K28" t="s">
        <v>451</v>
      </c>
      <c r="O28" t="s">
        <v>577</v>
      </c>
      <c r="P28" t="s">
        <v>612</v>
      </c>
      <c r="S28" t="s">
        <v>676</v>
      </c>
      <c r="T28" t="s">
        <v>716</v>
      </c>
      <c r="X28" t="s">
        <v>808</v>
      </c>
      <c r="Y28" t="s">
        <v>4</v>
      </c>
      <c r="AA28" t="s">
        <v>858</v>
      </c>
      <c r="AH28" t="s">
        <v>1032</v>
      </c>
      <c r="AI28" t="s">
        <v>161</v>
      </c>
      <c r="AK28" t="s">
        <v>1064</v>
      </c>
      <c r="AN28" t="s">
        <v>213</v>
      </c>
      <c r="AO28" t="s">
        <v>1179</v>
      </c>
      <c r="AS28" t="s">
        <v>403</v>
      </c>
      <c r="AT28" t="s">
        <v>1319</v>
      </c>
      <c r="AX28" t="s">
        <v>756</v>
      </c>
      <c r="BA28" t="s">
        <v>4</v>
      </c>
    </row>
    <row r="29" spans="1:53">
      <c r="A29" t="s">
        <v>176</v>
      </c>
      <c r="E29" t="s">
        <v>289</v>
      </c>
      <c r="J29" t="s">
        <v>393</v>
      </c>
      <c r="K29" t="s">
        <v>452</v>
      </c>
      <c r="O29" t="s">
        <v>578</v>
      </c>
      <c r="P29" t="s">
        <v>613</v>
      </c>
      <c r="S29" t="s">
        <v>573</v>
      </c>
      <c r="T29" t="s">
        <v>717</v>
      </c>
      <c r="X29" t="s">
        <v>178</v>
      </c>
      <c r="AA29" t="s">
        <v>403</v>
      </c>
      <c r="AH29" t="s">
        <v>1033</v>
      </c>
      <c r="AI29" t="s">
        <v>922</v>
      </c>
      <c r="AK29" t="s">
        <v>642</v>
      </c>
      <c r="AN29" t="s">
        <v>1141</v>
      </c>
      <c r="AO29" t="s">
        <v>1180</v>
      </c>
      <c r="AS29" t="s">
        <v>1273</v>
      </c>
      <c r="AT29" t="s">
        <v>314</v>
      </c>
      <c r="AX29" t="s">
        <v>1415</v>
      </c>
    </row>
    <row r="30" spans="1:53">
      <c r="A30" t="s">
        <v>178</v>
      </c>
      <c r="E30" t="s">
        <v>291</v>
      </c>
      <c r="J30" t="s">
        <v>395</v>
      </c>
      <c r="K30" t="s">
        <v>453</v>
      </c>
      <c r="O30" t="s">
        <v>579</v>
      </c>
      <c r="P30" t="s">
        <v>614</v>
      </c>
      <c r="S30" t="s">
        <v>677</v>
      </c>
      <c r="T30" t="s">
        <v>718</v>
      </c>
      <c r="X30" t="s">
        <v>810</v>
      </c>
      <c r="AA30" t="s">
        <v>859</v>
      </c>
      <c r="AH30" t="s">
        <v>1034</v>
      </c>
      <c r="AI30" t="s">
        <v>924</v>
      </c>
      <c r="AK30" t="s">
        <v>166</v>
      </c>
      <c r="AN30" t="s">
        <v>221</v>
      </c>
      <c r="AO30" t="s">
        <v>1181</v>
      </c>
      <c r="AS30" t="s">
        <v>1274</v>
      </c>
      <c r="AT30" t="s">
        <v>1321</v>
      </c>
      <c r="AX30" t="s">
        <v>1416</v>
      </c>
    </row>
    <row r="31" spans="1:53">
      <c r="A31" t="s">
        <v>180</v>
      </c>
      <c r="E31" t="s">
        <v>293</v>
      </c>
      <c r="J31" t="s">
        <v>266</v>
      </c>
      <c r="K31" t="s">
        <v>454</v>
      </c>
      <c r="O31" t="s">
        <v>580</v>
      </c>
      <c r="P31" t="s">
        <v>616</v>
      </c>
      <c r="S31" t="s">
        <v>678</v>
      </c>
      <c r="T31" t="s">
        <v>720</v>
      </c>
      <c r="X31" t="s">
        <v>812</v>
      </c>
      <c r="AA31" t="s">
        <v>714</v>
      </c>
      <c r="AH31" t="s">
        <v>744</v>
      </c>
      <c r="AI31" t="s">
        <v>925</v>
      </c>
      <c r="AK31" t="s">
        <v>1065</v>
      </c>
      <c r="AN31" t="s">
        <v>1142</v>
      </c>
      <c r="AO31" t="s">
        <v>1182</v>
      </c>
      <c r="AS31" t="s">
        <v>1275</v>
      </c>
      <c r="AT31" t="s">
        <v>1322</v>
      </c>
      <c r="AX31" t="s">
        <v>972</v>
      </c>
    </row>
    <row r="32" spans="1:53">
      <c r="A32" t="s">
        <v>182</v>
      </c>
      <c r="E32" t="s">
        <v>295</v>
      </c>
      <c r="J32" t="s">
        <v>396</v>
      </c>
      <c r="K32" t="s">
        <v>455</v>
      </c>
      <c r="O32" t="s">
        <v>520</v>
      </c>
      <c r="P32" t="s">
        <v>176</v>
      </c>
      <c r="S32" t="s">
        <v>679</v>
      </c>
      <c r="T32" t="s">
        <v>722</v>
      </c>
      <c r="X32" t="s">
        <v>4</v>
      </c>
      <c r="AA32" t="s">
        <v>840</v>
      </c>
      <c r="AH32" t="s">
        <v>1035</v>
      </c>
      <c r="AI32" t="s">
        <v>926</v>
      </c>
      <c r="AK32" t="s">
        <v>806</v>
      </c>
      <c r="AN32" t="s">
        <v>1143</v>
      </c>
      <c r="AO32" t="s">
        <v>1183</v>
      </c>
      <c r="AS32" t="s">
        <v>1276</v>
      </c>
      <c r="AT32" t="s">
        <v>1323</v>
      </c>
      <c r="AX32" t="s">
        <v>1417</v>
      </c>
    </row>
    <row r="33" spans="1:50">
      <c r="A33" t="s">
        <v>4</v>
      </c>
      <c r="E33" t="s">
        <v>297</v>
      </c>
      <c r="J33" t="s">
        <v>398</v>
      </c>
      <c r="K33" t="s">
        <v>457</v>
      </c>
      <c r="O33" t="s">
        <v>178</v>
      </c>
      <c r="P33" t="s">
        <v>618</v>
      </c>
      <c r="S33" t="s">
        <v>680</v>
      </c>
      <c r="T33" t="s">
        <v>723</v>
      </c>
      <c r="AA33" t="s">
        <v>860</v>
      </c>
      <c r="AH33" t="s">
        <v>1037</v>
      </c>
      <c r="AI33" t="s">
        <v>928</v>
      </c>
      <c r="AK33" t="s">
        <v>213</v>
      </c>
      <c r="AN33" t="s">
        <v>773</v>
      </c>
      <c r="AO33" t="s">
        <v>1184</v>
      </c>
      <c r="AS33" t="s">
        <v>176</v>
      </c>
      <c r="AT33" t="s">
        <v>1324</v>
      </c>
      <c r="AX33" t="s">
        <v>136</v>
      </c>
    </row>
    <row r="34" spans="1:50">
      <c r="E34" t="s">
        <v>299</v>
      </c>
      <c r="J34" t="s">
        <v>399</v>
      </c>
      <c r="K34" t="s">
        <v>458</v>
      </c>
      <c r="O34" t="s">
        <v>581</v>
      </c>
      <c r="P34" t="s">
        <v>619</v>
      </c>
      <c r="S34" t="s">
        <v>520</v>
      </c>
      <c r="T34" t="s">
        <v>724</v>
      </c>
      <c r="AA34" t="s">
        <v>522</v>
      </c>
      <c r="AH34" t="s">
        <v>1039</v>
      </c>
      <c r="AI34" t="s">
        <v>266</v>
      </c>
      <c r="AK34" t="s">
        <v>1066</v>
      </c>
      <c r="AN34" t="s">
        <v>4</v>
      </c>
      <c r="AO34" t="s">
        <v>1185</v>
      </c>
      <c r="AS34" t="s">
        <v>1277</v>
      </c>
      <c r="AT34" t="s">
        <v>1325</v>
      </c>
      <c r="AX34" t="s">
        <v>1418</v>
      </c>
    </row>
    <row r="35" spans="1:50">
      <c r="E35" t="s">
        <v>301</v>
      </c>
      <c r="J35" t="s">
        <v>401</v>
      </c>
      <c r="K35" t="s">
        <v>459</v>
      </c>
      <c r="O35" t="s">
        <v>582</v>
      </c>
      <c r="P35" t="s">
        <v>620</v>
      </c>
      <c r="S35" t="s">
        <v>176</v>
      </c>
      <c r="T35" t="s">
        <v>725</v>
      </c>
      <c r="AA35" t="s">
        <v>861</v>
      </c>
      <c r="AH35" t="s">
        <v>522</v>
      </c>
      <c r="AI35" t="s">
        <v>929</v>
      </c>
      <c r="AK35" t="s">
        <v>1068</v>
      </c>
      <c r="AO35" t="s">
        <v>1186</v>
      </c>
      <c r="AS35" t="s">
        <v>486</v>
      </c>
      <c r="AT35" t="s">
        <v>1327</v>
      </c>
      <c r="AX35" t="s">
        <v>1419</v>
      </c>
    </row>
    <row r="36" spans="1:50">
      <c r="E36" t="s">
        <v>302</v>
      </c>
      <c r="J36" t="s">
        <v>403</v>
      </c>
      <c r="K36" t="s">
        <v>460</v>
      </c>
      <c r="O36" t="s">
        <v>583</v>
      </c>
      <c r="P36" t="s">
        <v>621</v>
      </c>
      <c r="S36" t="s">
        <v>681</v>
      </c>
      <c r="T36" t="s">
        <v>726</v>
      </c>
      <c r="AA36" t="s">
        <v>4</v>
      </c>
      <c r="AH36" t="s">
        <v>221</v>
      </c>
      <c r="AI36" t="s">
        <v>930</v>
      </c>
      <c r="AK36" t="s">
        <v>712</v>
      </c>
      <c r="AO36" t="s">
        <v>1187</v>
      </c>
      <c r="AS36" t="s">
        <v>619</v>
      </c>
      <c r="AT36" t="s">
        <v>1329</v>
      </c>
      <c r="AX36" t="s">
        <v>1421</v>
      </c>
    </row>
    <row r="37" spans="1:50">
      <c r="E37" t="s">
        <v>303</v>
      </c>
      <c r="J37" t="s">
        <v>405</v>
      </c>
      <c r="K37" t="s">
        <v>140</v>
      </c>
      <c r="O37" t="s">
        <v>584</v>
      </c>
      <c r="P37" t="s">
        <v>622</v>
      </c>
      <c r="S37" t="s">
        <v>682</v>
      </c>
      <c r="T37" t="s">
        <v>727</v>
      </c>
      <c r="AH37" t="s">
        <v>812</v>
      </c>
      <c r="AI37" t="s">
        <v>932</v>
      </c>
      <c r="AK37" t="s">
        <v>581</v>
      </c>
      <c r="AO37" t="s">
        <v>1188</v>
      </c>
      <c r="AS37" t="s">
        <v>648</v>
      </c>
      <c r="AT37" t="s">
        <v>1331</v>
      </c>
      <c r="AX37" t="s">
        <v>1422</v>
      </c>
    </row>
    <row r="38" spans="1:50">
      <c r="E38" t="s">
        <v>4</v>
      </c>
      <c r="J38" t="s">
        <v>406</v>
      </c>
      <c r="K38" t="s">
        <v>142</v>
      </c>
      <c r="O38" t="s">
        <v>585</v>
      </c>
      <c r="P38" t="s">
        <v>623</v>
      </c>
      <c r="S38" t="s">
        <v>522</v>
      </c>
      <c r="T38" t="s">
        <v>4</v>
      </c>
      <c r="AH38" t="s">
        <v>1041</v>
      </c>
      <c r="AI38" t="s">
        <v>933</v>
      </c>
      <c r="AK38" t="s">
        <v>1070</v>
      </c>
      <c r="AO38" t="s">
        <v>1189</v>
      </c>
      <c r="AS38" t="s">
        <v>621</v>
      </c>
      <c r="AT38" t="s">
        <v>1332</v>
      </c>
      <c r="AX38" t="s">
        <v>1423</v>
      </c>
    </row>
    <row r="39" spans="1:50">
      <c r="J39" t="s">
        <v>407</v>
      </c>
      <c r="K39" t="s">
        <v>462</v>
      </c>
      <c r="O39" t="s">
        <v>4</v>
      </c>
      <c r="P39" t="s">
        <v>624</v>
      </c>
      <c r="S39" t="s">
        <v>585</v>
      </c>
      <c r="AH39" t="s">
        <v>4</v>
      </c>
      <c r="AI39" t="s">
        <v>934</v>
      </c>
      <c r="AK39" t="s">
        <v>1071</v>
      </c>
      <c r="AO39" t="s">
        <v>1190</v>
      </c>
      <c r="AS39" t="s">
        <v>1278</v>
      </c>
      <c r="AT39" t="s">
        <v>671</v>
      </c>
      <c r="AX39" t="s">
        <v>1424</v>
      </c>
    </row>
    <row r="40" spans="1:50">
      <c r="J40" t="s">
        <v>408</v>
      </c>
      <c r="K40" t="s">
        <v>463</v>
      </c>
      <c r="P40" t="s">
        <v>522</v>
      </c>
      <c r="S40" t="s">
        <v>4</v>
      </c>
      <c r="AI40" t="s">
        <v>935</v>
      </c>
      <c r="AK40" t="s">
        <v>724</v>
      </c>
      <c r="AO40" t="s">
        <v>1191</v>
      </c>
      <c r="AS40" t="s">
        <v>1279</v>
      </c>
      <c r="AT40" t="s">
        <v>459</v>
      </c>
      <c r="AX40" t="s">
        <v>1425</v>
      </c>
    </row>
    <row r="41" spans="1:50">
      <c r="J41" t="s">
        <v>409</v>
      </c>
      <c r="K41" t="s">
        <v>464</v>
      </c>
      <c r="P41" t="s">
        <v>625</v>
      </c>
      <c r="AI41" t="s">
        <v>936</v>
      </c>
      <c r="AK41" t="s">
        <v>522</v>
      </c>
      <c r="AO41" t="s">
        <v>1192</v>
      </c>
      <c r="AS41" t="s">
        <v>724</v>
      </c>
      <c r="AT41" t="s">
        <v>513</v>
      </c>
      <c r="AX41" t="s">
        <v>1426</v>
      </c>
    </row>
    <row r="42" spans="1:50">
      <c r="J42" t="s">
        <v>411</v>
      </c>
      <c r="K42" t="s">
        <v>152</v>
      </c>
      <c r="P42" t="s">
        <v>221</v>
      </c>
      <c r="AI42" t="s">
        <v>724</v>
      </c>
      <c r="AK42" t="s">
        <v>1072</v>
      </c>
      <c r="AO42" t="s">
        <v>1193</v>
      </c>
      <c r="AS42" t="s">
        <v>221</v>
      </c>
      <c r="AT42" t="s">
        <v>1334</v>
      </c>
      <c r="AX42" t="s">
        <v>1427</v>
      </c>
    </row>
    <row r="43" spans="1:50">
      <c r="J43" t="s">
        <v>412</v>
      </c>
      <c r="K43" t="s">
        <v>466</v>
      </c>
      <c r="P43" t="s">
        <v>626</v>
      </c>
      <c r="AI43" t="s">
        <v>937</v>
      </c>
      <c r="AK43" t="s">
        <v>4</v>
      </c>
      <c r="AO43" t="s">
        <v>1194</v>
      </c>
      <c r="AS43" t="s">
        <v>1280</v>
      </c>
      <c r="AT43" t="s">
        <v>1336</v>
      </c>
      <c r="AX43" t="s">
        <v>1428</v>
      </c>
    </row>
    <row r="44" spans="1:50">
      <c r="J44" t="s">
        <v>413</v>
      </c>
      <c r="K44" t="s">
        <v>467</v>
      </c>
      <c r="P44" t="s">
        <v>627</v>
      </c>
      <c r="AI44" t="s">
        <v>812</v>
      </c>
      <c r="AO44" t="s">
        <v>1195</v>
      </c>
      <c r="AS44" t="s">
        <v>1281</v>
      </c>
      <c r="AT44" t="s">
        <v>1337</v>
      </c>
      <c r="AX44" t="s">
        <v>1429</v>
      </c>
    </row>
    <row r="45" spans="1:50">
      <c r="J45" t="s">
        <v>414</v>
      </c>
      <c r="K45" t="s">
        <v>468</v>
      </c>
      <c r="P45" t="s">
        <v>4</v>
      </c>
      <c r="AI45" t="s">
        <v>939</v>
      </c>
      <c r="AO45" t="s">
        <v>1196</v>
      </c>
      <c r="AS45" t="s">
        <v>4</v>
      </c>
      <c r="AT45" t="s">
        <v>1338</v>
      </c>
      <c r="AX45" t="s">
        <v>1430</v>
      </c>
    </row>
    <row r="46" spans="1:50">
      <c r="J46" t="s">
        <v>221</v>
      </c>
      <c r="K46" t="s">
        <v>157</v>
      </c>
      <c r="AI46" t="s">
        <v>4</v>
      </c>
      <c r="AO46" t="s">
        <v>1197</v>
      </c>
      <c r="AT46" t="s">
        <v>1339</v>
      </c>
      <c r="AX46" t="s">
        <v>1431</v>
      </c>
    </row>
    <row r="47" spans="1:50">
      <c r="J47" t="s">
        <v>4</v>
      </c>
      <c r="K47" t="s">
        <v>469</v>
      </c>
      <c r="AO47" t="s">
        <v>1198</v>
      </c>
      <c r="AT47" t="s">
        <v>1341</v>
      </c>
      <c r="AX47" t="s">
        <v>1432</v>
      </c>
    </row>
    <row r="48" spans="1:50">
      <c r="K48" t="s">
        <v>161</v>
      </c>
      <c r="AO48" t="s">
        <v>1199</v>
      </c>
      <c r="AT48" t="s">
        <v>144</v>
      </c>
      <c r="AX48" t="s">
        <v>166</v>
      </c>
    </row>
    <row r="49" spans="11:50">
      <c r="K49" t="s">
        <v>388</v>
      </c>
      <c r="AO49" t="s">
        <v>1200</v>
      </c>
      <c r="AT49" t="s">
        <v>515</v>
      </c>
      <c r="AX49" t="s">
        <v>678</v>
      </c>
    </row>
    <row r="50" spans="11:50">
      <c r="K50" t="s">
        <v>470</v>
      </c>
      <c r="AO50" t="s">
        <v>1201</v>
      </c>
      <c r="AT50" t="s">
        <v>463</v>
      </c>
      <c r="AX50" t="s">
        <v>1433</v>
      </c>
    </row>
    <row r="51" spans="11:50">
      <c r="K51" t="s">
        <v>471</v>
      </c>
      <c r="AO51" t="s">
        <v>1202</v>
      </c>
      <c r="AT51" t="s">
        <v>1343</v>
      </c>
      <c r="AX51" t="s">
        <v>1434</v>
      </c>
    </row>
    <row r="52" spans="11:50">
      <c r="K52" t="s">
        <v>472</v>
      </c>
      <c r="AO52" t="s">
        <v>1203</v>
      </c>
      <c r="AT52" t="s">
        <v>563</v>
      </c>
      <c r="AX52" t="s">
        <v>1435</v>
      </c>
    </row>
    <row r="53" spans="11:50">
      <c r="K53" t="s">
        <v>473</v>
      </c>
      <c r="AO53" t="s">
        <v>1204</v>
      </c>
      <c r="AT53" t="s">
        <v>1344</v>
      </c>
      <c r="AX53" t="s">
        <v>1436</v>
      </c>
    </row>
    <row r="54" spans="11:50">
      <c r="K54" t="s">
        <v>168</v>
      </c>
      <c r="AO54" t="s">
        <v>1205</v>
      </c>
      <c r="AT54" t="s">
        <v>466</v>
      </c>
      <c r="AX54" t="s">
        <v>1437</v>
      </c>
    </row>
    <row r="55" spans="11:50">
      <c r="K55" t="s">
        <v>475</v>
      </c>
      <c r="AO55" t="s">
        <v>1206</v>
      </c>
      <c r="AT55" t="s">
        <v>1345</v>
      </c>
      <c r="AX55" t="s">
        <v>1438</v>
      </c>
    </row>
    <row r="56" spans="11:50">
      <c r="K56" t="s">
        <v>476</v>
      </c>
      <c r="AO56" t="s">
        <v>990</v>
      </c>
      <c r="AT56" t="s">
        <v>1346</v>
      </c>
      <c r="AX56" t="s">
        <v>1439</v>
      </c>
    </row>
    <row r="57" spans="11:50">
      <c r="K57" t="s">
        <v>477</v>
      </c>
      <c r="AO57" t="s">
        <v>1207</v>
      </c>
      <c r="AT57" t="s">
        <v>390</v>
      </c>
      <c r="AX57" t="s">
        <v>1440</v>
      </c>
    </row>
    <row r="58" spans="11:50">
      <c r="K58" t="s">
        <v>478</v>
      </c>
      <c r="AO58" t="s">
        <v>1208</v>
      </c>
      <c r="AT58" t="s">
        <v>1349</v>
      </c>
      <c r="AX58" t="s">
        <v>1441</v>
      </c>
    </row>
    <row r="59" spans="11:50">
      <c r="K59" t="s">
        <v>479</v>
      </c>
      <c r="AO59" t="s">
        <v>1209</v>
      </c>
      <c r="AT59" t="s">
        <v>1350</v>
      </c>
      <c r="AX59" t="s">
        <v>217</v>
      </c>
    </row>
    <row r="60" spans="11:50">
      <c r="K60" t="s">
        <v>480</v>
      </c>
      <c r="AO60" t="s">
        <v>1210</v>
      </c>
      <c r="AT60" t="s">
        <v>1064</v>
      </c>
      <c r="AX60" t="s">
        <v>1442</v>
      </c>
    </row>
    <row r="61" spans="11:50">
      <c r="K61" t="s">
        <v>481</v>
      </c>
      <c r="AO61" t="s">
        <v>1211</v>
      </c>
      <c r="AT61" t="s">
        <v>800</v>
      </c>
      <c r="AX61" t="s">
        <v>1443</v>
      </c>
    </row>
    <row r="62" spans="11:50">
      <c r="K62" t="s">
        <v>170</v>
      </c>
      <c r="AO62" t="s">
        <v>1212</v>
      </c>
      <c r="AT62" t="s">
        <v>166</v>
      </c>
      <c r="AX62" t="s">
        <v>1444</v>
      </c>
    </row>
    <row r="63" spans="11:50">
      <c r="K63" t="s">
        <v>482</v>
      </c>
      <c r="AO63" t="s">
        <v>1213</v>
      </c>
      <c r="AT63" t="s">
        <v>1351</v>
      </c>
      <c r="AX63" t="s">
        <v>1446</v>
      </c>
    </row>
    <row r="64" spans="11:50">
      <c r="K64" t="s">
        <v>483</v>
      </c>
      <c r="AO64" t="s">
        <v>1214</v>
      </c>
      <c r="AT64" t="s">
        <v>679</v>
      </c>
      <c r="AX64" t="s">
        <v>1445</v>
      </c>
    </row>
    <row r="65" spans="11:50">
      <c r="K65" t="s">
        <v>484</v>
      </c>
      <c r="AO65" t="s">
        <v>1215</v>
      </c>
      <c r="AT65" t="s">
        <v>266</v>
      </c>
      <c r="AX65" t="s">
        <v>934</v>
      </c>
    </row>
    <row r="66" spans="11:50">
      <c r="K66" t="s">
        <v>485</v>
      </c>
      <c r="AO66" t="s">
        <v>1216</v>
      </c>
      <c r="AT66" t="s">
        <v>1352</v>
      </c>
      <c r="AX66" t="s">
        <v>1447</v>
      </c>
    </row>
    <row r="67" spans="11:50">
      <c r="K67" t="s">
        <v>486</v>
      </c>
      <c r="AO67" t="s">
        <v>4</v>
      </c>
      <c r="AT67" t="s">
        <v>1353</v>
      </c>
      <c r="AX67" t="s">
        <v>520</v>
      </c>
    </row>
    <row r="68" spans="11:50">
      <c r="K68" t="s">
        <v>487</v>
      </c>
      <c r="AT68" t="s">
        <v>1354</v>
      </c>
      <c r="AX68" t="s">
        <v>1448</v>
      </c>
    </row>
    <row r="69" spans="11:50">
      <c r="K69" t="s">
        <v>488</v>
      </c>
      <c r="AT69" t="s">
        <v>1274</v>
      </c>
      <c r="AX69" t="s">
        <v>1449</v>
      </c>
    </row>
    <row r="70" spans="11:50">
      <c r="K70" t="s">
        <v>489</v>
      </c>
      <c r="AT70" t="s">
        <v>1355</v>
      </c>
      <c r="AX70" t="s">
        <v>1450</v>
      </c>
    </row>
    <row r="71" spans="11:50">
      <c r="K71" t="s">
        <v>182</v>
      </c>
      <c r="AT71" t="s">
        <v>1356</v>
      </c>
      <c r="AX71" t="s">
        <v>1451</v>
      </c>
    </row>
    <row r="72" spans="11:50">
      <c r="K72" t="s">
        <v>414</v>
      </c>
      <c r="AT72" t="s">
        <v>1357</v>
      </c>
      <c r="AX72" t="s">
        <v>1452</v>
      </c>
    </row>
    <row r="73" spans="11:50">
      <c r="K73" t="s">
        <v>490</v>
      </c>
      <c r="AT73" t="s">
        <v>1358</v>
      </c>
      <c r="AX73" t="s">
        <v>982</v>
      </c>
    </row>
    <row r="74" spans="11:50">
      <c r="K74" t="s">
        <v>491</v>
      </c>
      <c r="AT74" t="s">
        <v>1277</v>
      </c>
      <c r="AX74" t="s">
        <v>1453</v>
      </c>
    </row>
    <row r="75" spans="11:50">
      <c r="K75" t="s">
        <v>4</v>
      </c>
      <c r="AT75" t="s">
        <v>1360</v>
      </c>
      <c r="AX75" t="s">
        <v>522</v>
      </c>
    </row>
    <row r="76" spans="11:50">
      <c r="AT76" t="s">
        <v>1361</v>
      </c>
      <c r="AX76" t="s">
        <v>221</v>
      </c>
    </row>
    <row r="77" spans="11:50">
      <c r="AT77" t="s">
        <v>1362</v>
      </c>
      <c r="AX77" t="s">
        <v>1454</v>
      </c>
    </row>
    <row r="78" spans="11:50">
      <c r="AT78" t="s">
        <v>1363</v>
      </c>
      <c r="AX78" t="s">
        <v>1455</v>
      </c>
    </row>
    <row r="79" spans="11:50">
      <c r="AT79" t="s">
        <v>1364</v>
      </c>
      <c r="AX79" t="s">
        <v>1456</v>
      </c>
    </row>
    <row r="80" spans="11:50">
      <c r="AT80" t="s">
        <v>1365</v>
      </c>
      <c r="AX80" t="s">
        <v>773</v>
      </c>
    </row>
    <row r="81" spans="46:50">
      <c r="AT81" t="s">
        <v>1366</v>
      </c>
      <c r="AX81" t="s">
        <v>4</v>
      </c>
    </row>
    <row r="82" spans="46:50">
      <c r="AT82" t="s">
        <v>1368</v>
      </c>
    </row>
    <row r="83" spans="46:50">
      <c r="AT83" t="s">
        <v>1369</v>
      </c>
    </row>
    <row r="84" spans="46:50">
      <c r="AT84" t="s">
        <v>1280</v>
      </c>
    </row>
    <row r="85" spans="46:50">
      <c r="AT85" t="s">
        <v>1281</v>
      </c>
    </row>
    <row r="86" spans="46:50">
      <c r="AT86" t="s">
        <v>1370</v>
      </c>
    </row>
    <row r="87" spans="46:50">
      <c r="AT87" t="s">
        <v>4</v>
      </c>
    </row>
  </sheetData>
  <pageMargins left="0.75" right="0.75" top="1" bottom="1" header="0.5" footer="0.5"/>
  <headerFooter>
    <oddFooter>&amp;L_x000D_&amp;1#&amp;"Aptos"&amp;9&amp;K000000  Sensitivity: Internal / Client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ategories xmlns="00c6b9e0-15d9-464f-a3e0-8779416cae6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C0C121379DD34481642E3FB99111A6" ma:contentTypeVersion="11" ma:contentTypeDescription="Create a new document." ma:contentTypeScope="" ma:versionID="34a99ae896a889d51d3e5062cf90045f">
  <xsd:schema xmlns:xsd="http://www.w3.org/2001/XMLSchema" xmlns:xs="http://www.w3.org/2001/XMLSchema" xmlns:p="http://schemas.microsoft.com/office/2006/metadata/properties" xmlns:ns2="00c6b9e0-15d9-464f-a3e0-8779416cae6d" targetNamespace="http://schemas.microsoft.com/office/2006/metadata/properties" ma:root="true" ma:fieldsID="207730a908598307274314cb896f1fb8" ns2:_="">
    <xsd:import namespace="00c6b9e0-15d9-464f-a3e0-8779416cae6d"/>
    <xsd:element name="properties">
      <xsd:complexType>
        <xsd:sequence>
          <xsd:element name="documentManagement">
            <xsd:complexType>
              <xsd:all>
                <xsd:element ref="ns2:Categories"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c6b9e0-15d9-464f-a3e0-8779416cae6d" elementFormDefault="qualified">
    <xsd:import namespace="http://schemas.microsoft.com/office/2006/documentManagement/types"/>
    <xsd:import namespace="http://schemas.microsoft.com/office/infopath/2007/PartnerControls"/>
    <xsd:element name="Categories" ma:index="4" nillable="true" ma:displayName="Categories" ma:list="{2492ef48-c334-4155-9002-3262a4ae6db1}" ma:internalName="Categories0"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FDCA12-74B6-4E69-ADCE-24456F7E4877}">
  <ds:schemaRefs>
    <ds:schemaRef ds:uri="http://schemas.microsoft.com/office/2006/metadata/properties"/>
    <ds:schemaRef ds:uri="http://schemas.microsoft.com/office/infopath/2007/PartnerControls"/>
    <ds:schemaRef ds:uri="00c6b9e0-15d9-464f-a3e0-8779416cae6d"/>
  </ds:schemaRefs>
</ds:datastoreItem>
</file>

<file path=customXml/itemProps2.xml><?xml version="1.0" encoding="utf-8"?>
<ds:datastoreItem xmlns:ds="http://schemas.openxmlformats.org/officeDocument/2006/customXml" ds:itemID="{78BC73E0-491C-4FD9-87DB-0CF98A73D171}">
  <ds:schemaRefs>
    <ds:schemaRef ds:uri="http://schemas.microsoft.com/sharepoint/v3/contenttype/forms"/>
  </ds:schemaRefs>
</ds:datastoreItem>
</file>

<file path=customXml/itemProps3.xml><?xml version="1.0" encoding="utf-8"?>
<ds:datastoreItem xmlns:ds="http://schemas.openxmlformats.org/officeDocument/2006/customXml" ds:itemID="{799CBD9C-775D-4B91-B759-664C4EE2E2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c6b9e0-15d9-464f-a3e0-8779416ca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b0661cf-8d2a-421d-99e8-d23ea65e0f2f}" enabled="1" method="Standard" siteId="{58196b33-812d-4eb0-ad27-fc2dd9de53eb}" removed="0"/>
  <clbl:label id="{e95f1b23-abaf-45ee-821d-b7ab251ab3bf}" enabled="0" method="" siteId="{e95f1b23-abaf-45ee-821d-b7ab251ab3b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55</vt:i4>
      </vt:variant>
    </vt:vector>
  </HeadingPairs>
  <TitlesOfParts>
    <vt:vector size="59" baseType="lpstr">
      <vt:lpstr>NEW Calculator</vt:lpstr>
      <vt:lpstr>List</vt:lpstr>
      <vt:lpstr>NEW Reference</vt:lpstr>
      <vt:lpstr>__dep_lists__</vt:lpstr>
      <vt:lpstr>ALABAMA</vt:lpstr>
      <vt:lpstr>ALASKA</vt:lpstr>
      <vt:lpstr>ARIZONA</vt:lpstr>
      <vt:lpstr>ARKANSAS</vt:lpstr>
      <vt:lpstr>CALIFORNIA</vt:lpstr>
      <vt:lpstr>COLORADO</vt:lpstr>
      <vt:lpstr>CONNECTICUT</vt:lpstr>
      <vt:lpstr>DELAWARE</vt:lpstr>
      <vt:lpstr>DISTRICT_OF_COLUMBIA</vt:lpstr>
      <vt:lpstr>FLORIDA</vt:lpstr>
      <vt:lpstr>GEORGIA</vt:lpstr>
      <vt:lpstr>GUAM</vt:lpstr>
      <vt:lpstr>HAWAII</vt:lpstr>
      <vt:lpstr>IDAHO</vt:lpstr>
      <vt:lpstr>ILLINOIS</vt:lpstr>
      <vt:lpstr>INDIANA</vt:lpstr>
      <vt:lpstr>IOWA</vt:lpstr>
      <vt:lpstr>KANSAS</vt:lpstr>
      <vt:lpstr>KENTUCKY</vt:lpstr>
      <vt:lpstr>LOUISIANA</vt:lpstr>
      <vt:lpstr>MAINE</vt:lpstr>
      <vt:lpstr>MARYLAND</vt:lpstr>
      <vt:lpstr>MASSACHUSETTS</vt:lpstr>
      <vt:lpstr>MICHIGAN</vt:lpstr>
      <vt:lpstr>MINNESOTA</vt:lpstr>
      <vt:lpstr>MISSISSIPPI</vt:lpstr>
      <vt:lpstr>MISSOURI</vt:lpstr>
      <vt:lpstr>MONTANA</vt:lpstr>
      <vt:lpstr>NEBRASKA</vt:lpstr>
      <vt:lpstr>NEVADA</vt:lpstr>
      <vt:lpstr>NEW_HAMPSHIRE</vt:lpstr>
      <vt:lpstr>NEW_JERSEY</vt:lpstr>
      <vt:lpstr>NEW_MEXICO</vt:lpstr>
      <vt:lpstr>NEW_YORK</vt:lpstr>
      <vt:lpstr>NORTH_CAROLINA</vt:lpstr>
      <vt:lpstr>NORTH_DAKOTA</vt:lpstr>
      <vt:lpstr>OHIO</vt:lpstr>
      <vt:lpstr>OKLAHOMA</vt:lpstr>
      <vt:lpstr>OREGON</vt:lpstr>
      <vt:lpstr>PENNSYLVANIA</vt:lpstr>
      <vt:lpstr>PUERTO_RICO</vt:lpstr>
      <vt:lpstr>RHODE_ISLAND</vt:lpstr>
      <vt:lpstr>SOUTH_CAROLINA</vt:lpstr>
      <vt:lpstr>SOUTH_DAKOTA</vt:lpstr>
      <vt:lpstr>STATE_LIST</vt:lpstr>
      <vt:lpstr>TENNESSEE</vt:lpstr>
      <vt:lpstr>TEXAS</vt:lpstr>
      <vt:lpstr>U_S__VIRGIN_ISLANDS</vt:lpstr>
      <vt:lpstr>UTAH</vt:lpstr>
      <vt:lpstr>VERMONT</vt:lpstr>
      <vt:lpstr>VIRGINIA</vt:lpstr>
      <vt:lpstr>WASHINGTON</vt:lpstr>
      <vt:lpstr>WEST_VIRGINIA</vt:lpstr>
      <vt:lpstr>WISCONSIN</vt:lpstr>
      <vt:lpstr>WYOMING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VDC Budget Calculator FY2024 Final</dc:title>
  <dc:subject/>
  <dc:creator>Isaac Suh</dc:creator>
  <cp:keywords/>
  <dc:description/>
  <cp:lastModifiedBy>Isaac Suh</cp:lastModifiedBy>
  <cp:revision/>
  <dcterms:created xsi:type="dcterms:W3CDTF">2026-09-25T21:36:27Z</dcterms:created>
  <dcterms:modified xsi:type="dcterms:W3CDTF">2026-10-02T19:14:59Z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0x01010086C0C121379DD34481642E3FB99111A6</vt:lpwstr>
  </property>
  <property fmtid="{D5CDD505-2E9C-101B-9397-08002B2CF9AE}" pid="3" name="MediaServiceImageTags">
    <vt:lpwstr/>
  </property>
  <property fmtid="{D5CDD505-2E9C-101B-9397-08002B2CF9AE}" pid="4" name="MSIP_Label_cb0661cf-8d2a-421d-99e8-d23ea65e0f2f_Enabled">
    <vt:lpwstr>true</vt:lpwstr>
  </property>
  <property fmtid="{D5CDD505-2E9C-101B-9397-08002B2CF9AE}" pid="5" name="MSIP_Label_cb0661cf-8d2a-421d-99e8-d23ea65e0f2f_SetDate">
    <vt:lpwstr>2026-06-22T18:01:33Z</vt:lpwstr>
  </property>
  <property fmtid="{D5CDD505-2E9C-101B-9397-08002B2CF9AE}" pid="6" name="MSIP_Label_cb0661cf-8d2a-421d-99e8-d23ea65e0f2f_Method">
    <vt:lpwstr>Standard</vt:lpwstr>
  </property>
  <property fmtid="{D5CDD505-2E9C-101B-9397-08002B2CF9AE}" pid="7" name="MSIP_Label_cb0661cf-8d2a-421d-99e8-d23ea65e0f2f_Name">
    <vt:lpwstr>Internal</vt:lpwstr>
  </property>
  <property fmtid="{D5CDD505-2E9C-101B-9397-08002B2CF9AE}" pid="8" name="MSIP_Label_cb0661cf-8d2a-421d-99e8-d23ea65e0f2f_SiteId">
    <vt:lpwstr>58196b33-812d-4eb0-ad27-fc2dd9de53eb</vt:lpwstr>
  </property>
  <property fmtid="{D5CDD505-2E9C-101B-9397-08002B2CF9AE}" pid="9" name="MSIP_Label_cb0661cf-8d2a-421d-99e8-d23ea65e0f2f_ActionId">
    <vt:lpwstr>0c274162-dce7-4db2-900d-87490917d0f7</vt:lpwstr>
  </property>
  <property fmtid="{D5CDD505-2E9C-101B-9397-08002B2CF9AE}" pid="10" name="MSIP_Label_cb0661cf-8d2a-421d-99e8-d23ea65e0f2f_ContentBits">
    <vt:lpwstr>2</vt:lpwstr>
  </property>
  <property fmtid="{D5CDD505-2E9C-101B-9397-08002B2CF9AE}" pid="11" name="MSIP_Label_cb0661cf-8d2a-421d-99e8-d23ea65e0f2f_Tag">
    <vt:lpwstr>10, 3, 0, 1</vt:lpwstr>
  </property>
</Properties>
</file>